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DBED291-03FA-4421-86B1-397549A97F92}" xr6:coauthVersionLast="47" xr6:coauthVersionMax="47" xr10:uidLastSave="{00000000-0000-0000-0000-000000000000}"/>
  <bookViews>
    <workbookView xWindow="-120" yWindow="-120" windowWidth="29040" windowHeight="15840" firstSheet="3" activeTab="8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Log'!$A$1:$G$1817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5" i="7" l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B10" i="8"/>
  <c r="B11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2" i="8"/>
  <c r="B13" i="8"/>
  <c r="B14" i="8"/>
  <c r="B15" i="8"/>
  <c r="B16" i="8"/>
  <c r="J34" i="5"/>
  <c r="E34" i="5"/>
  <c r="O16" i="5"/>
  <c r="J16" i="5"/>
  <c r="E16" i="5"/>
  <c r="B17" i="8"/>
  <c r="B18" i="8"/>
  <c r="B20" i="8"/>
  <c r="B19" i="8"/>
  <c r="B21" i="8"/>
  <c r="B24" i="8"/>
  <c r="B25" i="8"/>
  <c r="B23" i="8"/>
  <c r="B27" i="8"/>
  <c r="B22" i="8"/>
  <c r="B26" i="8"/>
  <c r="B28" i="8"/>
  <c r="B29" i="8"/>
  <c r="B30" i="8"/>
  <c r="B31" i="8"/>
  <c r="B32" i="8"/>
  <c r="B33" i="8"/>
  <c r="B35" i="8"/>
  <c r="B36" i="8"/>
  <c r="B34" i="8"/>
  <c r="B38" i="8"/>
  <c r="B39" i="8"/>
  <c r="B43" i="8"/>
  <c r="B47" i="8"/>
  <c r="B37" i="8"/>
  <c r="B40" i="8"/>
  <c r="B40" i="2"/>
  <c r="E82" i="11"/>
  <c r="D82" i="11"/>
  <c r="B41" i="8"/>
  <c r="B46" i="8"/>
  <c r="B44" i="8"/>
  <c r="B48" i="8"/>
  <c r="B42" i="8"/>
  <c r="B45" i="8"/>
  <c r="B54" i="8"/>
  <c r="B50" i="8"/>
  <c r="B51" i="8"/>
  <c r="B49" i="8"/>
  <c r="B52" i="8"/>
  <c r="B53" i="8"/>
  <c r="B55" i="8"/>
  <c r="B56" i="8"/>
  <c r="B57" i="8"/>
  <c r="B58" i="8"/>
  <c r="B66" i="8"/>
  <c r="B65" i="8"/>
  <c r="B64" i="8"/>
  <c r="B63" i="8"/>
  <c r="B62" i="8"/>
  <c r="B61" i="8"/>
  <c r="B60" i="8"/>
  <c r="B59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9" i="8"/>
  <c r="B68" i="8"/>
  <c r="B70" i="8"/>
  <c r="B71" i="8"/>
  <c r="B72" i="8"/>
  <c r="B73" i="8"/>
  <c r="B74" i="8"/>
  <c r="B67" i="8"/>
  <c r="B75" i="8"/>
  <c r="B76" i="8"/>
  <c r="B77" i="8"/>
  <c r="B7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1" i="8"/>
  <c r="B80" i="8"/>
  <c r="B83" i="8"/>
  <c r="B82" i="8"/>
  <c r="B86" i="8"/>
  <c r="B85" i="8"/>
  <c r="B79" i="8"/>
  <c r="F14" i="2"/>
  <c r="F2" i="2" s="1"/>
  <c r="B8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16" i="7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61" i="7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033" i="7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21" i="7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87" i="7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830" i="7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80" i="7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09" i="7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50" i="7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14" i="7"/>
  <c r="G613" i="7" s="1"/>
  <c r="G612" i="7" s="1"/>
  <c r="G611" i="7" s="1"/>
  <c r="G61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09" i="7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533" i="7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70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69" i="7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428" i="7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76" i="7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10" i="7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70" i="7"/>
  <c r="G269" i="7" s="1"/>
  <c r="G268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67" i="7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64" i="7" l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Z37" i="11" l="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<sst xmlns="http://schemas.openxmlformats.org/spreadsheetml/2006/main" count="4958" uniqueCount="1112">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</sst>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6" sqref="C16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1996.7504309999999</v>
      </c>
    </row>
    <row r="3" spans="1:3" x14ac:dyDescent="0.25">
      <c r="A3" t="s">
        <v>106</v>
      </c>
      <c r="B3" t="s">
        <v>806</v>
      </c>
      <c r="C3" s="524">
        <v>961.81152799999995</v>
      </c>
    </row>
    <row r="4" spans="1:3" x14ac:dyDescent="0.25">
      <c r="A4" t="s">
        <v>106</v>
      </c>
      <c r="B4" t="s">
        <v>807</v>
      </c>
      <c r="C4" s="524">
        <v>1367.980092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208.27799999999999</v>
      </c>
    </row>
    <row r="8" spans="1:3" x14ac:dyDescent="0.25">
      <c r="A8" t="s">
        <v>810</v>
      </c>
      <c r="B8" t="s">
        <v>811</v>
      </c>
      <c r="C8" s="524">
        <v>1246.5709999999999</v>
      </c>
    </row>
    <row r="9" spans="1:3" x14ac:dyDescent="0.25">
      <c r="A9" t="s">
        <v>810</v>
      </c>
      <c r="B9" t="s">
        <v>812</v>
      </c>
      <c r="C9" s="524">
        <v>141.73699999999999</v>
      </c>
    </row>
    <row r="10" spans="1:3" x14ac:dyDescent="0.25">
      <c r="A10" t="s">
        <v>813</v>
      </c>
      <c r="B10" t="s">
        <v>811</v>
      </c>
      <c r="C10" s="524">
        <v>701.83600000000001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1.7378899999999999</v>
      </c>
    </row>
    <row r="18" spans="1:3" x14ac:dyDescent="0.25">
      <c r="A18" t="s">
        <v>59</v>
      </c>
      <c r="B18" t="s">
        <v>821</v>
      </c>
      <c r="C18" s="524">
        <v>24.803419999999999</v>
      </c>
    </row>
    <row r="19" spans="1:3" x14ac:dyDescent="0.25">
      <c r="A19" t="s">
        <v>59</v>
      </c>
      <c r="B19" t="s">
        <v>822</v>
      </c>
      <c r="C19" s="524">
        <v>6.1864220000000003</v>
      </c>
    </row>
    <row r="20" spans="1:3" x14ac:dyDescent="0.25">
      <c r="A20" t="s">
        <v>59</v>
      </c>
      <c r="B20" t="s">
        <v>823</v>
      </c>
      <c r="C20" s="524">
        <v>19.99126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A13" sqref="A13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51" t="s">
        <v>34</v>
      </c>
      <c r="B1" s="552"/>
      <c r="C1" s="553"/>
      <c r="E1" s="5" t="s">
        <v>35</v>
      </c>
      <c r="F1" s="6">
        <f ca="1">SUM($B$7,$B$19,$B$26,$B$31,$B$40)</f>
        <v>1782185.5699999998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260</v>
      </c>
      <c r="C2" s="15">
        <f t="shared" ref="C2:C6" ca="1" si="0">TODAY()</f>
        <v>46320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1854902.8729999997</v>
      </c>
    </row>
    <row r="3" spans="1:18" x14ac:dyDescent="0.25">
      <c r="A3" s="13" t="s">
        <v>44</v>
      </c>
      <c r="B3" s="14">
        <v>0</v>
      </c>
      <c r="C3" s="15">
        <f t="shared" ca="1" si="0"/>
        <v>46320</v>
      </c>
      <c r="E3" s="21" t="s">
        <v>45</v>
      </c>
      <c r="F3" s="22">
        <f ca="1">F1-F2</f>
        <v>1612959.0199999998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2133138.3039499996</v>
      </c>
    </row>
    <row r="4" spans="1:18" x14ac:dyDescent="0.25">
      <c r="A4" s="13" t="s">
        <v>49</v>
      </c>
      <c r="B4" s="14">
        <v>0</v>
      </c>
      <c r="C4" s="15">
        <f t="shared" ca="1" si="0"/>
        <v>46320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2453109.0495424992</v>
      </c>
    </row>
    <row r="5" spans="1:18" x14ac:dyDescent="0.25">
      <c r="A5" s="13" t="s">
        <v>52</v>
      </c>
      <c r="B5" s="14">
        <f ca="1">'Checking Transaction Log'!G1</f>
        <v>8643.2699999999913</v>
      </c>
      <c r="C5" s="15">
        <f t="shared" ca="1" si="0"/>
        <v>46320</v>
      </c>
      <c r="E5" s="554" t="s">
        <v>53</v>
      </c>
      <c r="F5" s="552"/>
      <c r="G5" s="553"/>
      <c r="H5" s="17"/>
      <c r="J5" s="29" t="s">
        <v>54</v>
      </c>
      <c r="K5" s="30">
        <f>B10</f>
        <v>95468.53</v>
      </c>
      <c r="L5" s="20">
        <f ca="1">K5/F3</f>
        <v>5.9188441129769072E-2</v>
      </c>
      <c r="N5" s="5" t="s">
        <v>55</v>
      </c>
      <c r="O5" s="6"/>
      <c r="P5" s="11"/>
      <c r="Q5" s="23" t="s">
        <v>56</v>
      </c>
      <c r="R5" s="23">
        <f t="shared" ca="1" si="1"/>
        <v>2821075.4069738737</v>
      </c>
    </row>
    <row r="6" spans="1:18" x14ac:dyDescent="0.25">
      <c r="A6" s="13" t="s">
        <v>57</v>
      </c>
      <c r="B6" s="14">
        <f>'Savings Transaction Log'!A3</f>
        <v>19848.740000000005</v>
      </c>
      <c r="C6" s="15">
        <f t="shared" ca="1" si="0"/>
        <v>46320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1.4646993325348094E-2</v>
      </c>
      <c r="N6" s="21" t="s">
        <v>60</v>
      </c>
      <c r="O6" s="22"/>
      <c r="P6" s="11"/>
      <c r="Q6" s="23" t="s">
        <v>61</v>
      </c>
      <c r="R6" s="23">
        <f t="shared" ca="1" si="1"/>
        <v>3244236.7180199544</v>
      </c>
    </row>
    <row r="7" spans="1:18" x14ac:dyDescent="0.25">
      <c r="A7" s="21" t="s">
        <v>62</v>
      </c>
      <c r="B7" s="33">
        <f ca="1">SUM(B2:B6)</f>
        <v>28752.009999999995</v>
      </c>
      <c r="C7" s="34">
        <f ca="1">B7/F3</f>
        <v>1.7825629568691707E-2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9848.7400000000052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3730872.2257229472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128942.27</v>
      </c>
      <c r="L8" s="20">
        <f ca="1">K8/F3</f>
        <v>7.9941442033660604E-2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4290503.0595813887</v>
      </c>
    </row>
    <row r="9" spans="1:18" x14ac:dyDescent="0.25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4934078.5185185969</v>
      </c>
    </row>
    <row r="10" spans="1:18" x14ac:dyDescent="0.25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1238.1725000000006</v>
      </c>
      <c r="L10" s="40">
        <f t="shared" ref="L10:L11" si="3">K10+K5</f>
        <v>96706.702499999999</v>
      </c>
      <c r="P10" s="11"/>
      <c r="Q10" s="23" t="s">
        <v>75</v>
      </c>
      <c r="R10" s="23">
        <f t="shared" ca="1" si="1"/>
        <v>5674190.296296386</v>
      </c>
    </row>
    <row r="11" spans="1:18" x14ac:dyDescent="0.25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8610.567500000001</v>
      </c>
      <c r="L11" s="45">
        <f t="shared" si="3"/>
        <v>32235.567500000001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6525318.8407408437</v>
      </c>
    </row>
    <row r="12" spans="1:18" x14ac:dyDescent="0.25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1.9985360508415151E-2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6.7507102567305161E-2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147845.53999999998</v>
      </c>
      <c r="I16" s="7"/>
      <c r="J16" s="18" t="s">
        <v>46</v>
      </c>
      <c r="K16" s="63">
        <f>B12</f>
        <v>23625</v>
      </c>
      <c r="L16" s="20">
        <f ca="1">K16/F3</f>
        <v>1.4646993325348094E-2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x14ac:dyDescent="0.25">
      <c r="A19" s="68" t="s">
        <v>92</v>
      </c>
      <c r="B19" s="33">
        <f>SUM(B10:B18)</f>
        <v>132511.19</v>
      </c>
      <c r="C19" s="34">
        <f ca="1">B19/F3</f>
        <v>8.2154095892653253E-2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x14ac:dyDescent="0.25">
      <c r="B20" s="7"/>
      <c r="C20" s="37"/>
      <c r="E20" s="56">
        <f ca="1">F3</f>
        <v>1612959.0199999998</v>
      </c>
      <c r="F20" s="44">
        <f ca="1">E20-E22</f>
        <v>197956.58999999985</v>
      </c>
      <c r="G20" s="34">
        <f ca="1">(E20-E22)/E22</f>
        <v>0.13989840992711219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25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0.19352049000000016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1658282.4143434342</v>
      </c>
      <c r="G22" s="34">
        <f ca="1">(F22-E22)/E22</f>
        <v>0.17192902230099649</v>
      </c>
      <c r="I22" s="7"/>
      <c r="J22" s="81">
        <v>3000000</v>
      </c>
      <c r="K22" s="50">
        <f ca="1">1-($E$20/J22)</f>
        <v>0.4623469933333334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0.59676024500000002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0.67740819600000002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28752.009999999995</v>
      </c>
      <c r="G25" s="77">
        <f t="shared" ref="G25:G31" ca="1" si="6">F25/SUM($F$25:$F$31)</f>
        <v>1.7631002296561116E-2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1114222.3699999999</v>
      </c>
      <c r="C26" s="34">
        <f ca="1">B26/F3</f>
        <v>0.69079397317856228</v>
      </c>
      <c r="E26" s="80" t="s">
        <v>103</v>
      </c>
      <c r="F26" s="30">
        <f>(B11)</f>
        <v>13417.66</v>
      </c>
      <c r="G26" s="20">
        <f t="shared" ca="1" si="6"/>
        <v>8.2278350026476852E-3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95468.53</v>
      </c>
      <c r="G27" s="20">
        <f t="shared" ca="1" si="6"/>
        <v>5.8542198325588858E-2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25">
      <c r="A28" s="551" t="s">
        <v>115</v>
      </c>
      <c r="B28" s="552"/>
      <c r="C28" s="553"/>
      <c r="E28" s="80" t="s">
        <v>110</v>
      </c>
      <c r="F28" s="30">
        <f>B12</f>
        <v>23625</v>
      </c>
      <c r="G28" s="20">
        <f t="shared" ca="1" si="6"/>
        <v>1.448707166059891E-2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0.68325161142994084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0.17500062470705841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0.17693244308215597</v>
      </c>
      <c r="E31" s="85" t="s">
        <v>118</v>
      </c>
      <c r="F31" s="44">
        <f>B40-F8-F7</f>
        <v>69894</v>
      </c>
      <c r="G31" s="34">
        <f t="shared" ca="1" si="6"/>
        <v>4.2859656577604245E-2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25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4.3332781015106021E-2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35" sqref="G35"/>
    </sheetView>
  </sheetViews>
  <sheetFormatPr defaultColWidth="14.42578125" defaultRowHeight="15" customHeight="1" x14ac:dyDescent="0.25"/>
  <cols>
    <col min="1" max="1" width="12.42578125" bestFit="1" customWidth="1"/>
    <col min="2" max="2" width="13" bestFit="1" customWidth="1"/>
    <col min="3" max="3" width="7.42578125" bestFit="1" customWidth="1"/>
    <col min="4" max="4" width="13" bestFit="1" customWidth="1"/>
    <col min="5" max="5" width="7.42578125" customWidth="1"/>
    <col min="6" max="6" width="7.28515625" customWidth="1"/>
    <col min="7" max="7" width="21.7109375" bestFit="1" customWidth="1"/>
    <col min="8" max="8" width="11.85546875" bestFit="1" customWidth="1"/>
    <col min="9" max="9" width="7.42578125" bestFit="1" customWidth="1"/>
    <col min="10" max="10" width="11.85546875" bestFit="1" customWidth="1"/>
    <col min="11" max="11" width="7.42578125" bestFit="1" customWidth="1"/>
    <col min="12" max="12" width="8.7109375" customWidth="1"/>
    <col min="13" max="13" width="27.7109375" bestFit="1" customWidth="1"/>
    <col min="14" max="14" width="11.85546875" bestFit="1" customWidth="1"/>
    <col min="15" max="15" width="7.42578125" bestFit="1" customWidth="1"/>
    <col min="16" max="16" width="11.85546875" bestFit="1" customWidth="1"/>
    <col min="17" max="17" width="7.42578125" bestFit="1" customWidth="1"/>
    <col min="18" max="18" width="8.7109375" customWidth="1"/>
    <col min="19" max="19" width="19.5703125" bestFit="1" customWidth="1"/>
    <col min="20" max="20" width="11.85546875" bestFit="1" customWidth="1"/>
    <col min="21" max="21" width="7.42578125" bestFit="1" customWidth="1"/>
    <col min="22" max="22" width="12.7109375" bestFit="1" customWidth="1"/>
    <col min="23" max="23" width="8.28515625" bestFit="1" customWidth="1"/>
  </cols>
  <sheetData>
    <row r="1" spans="1:23" x14ac:dyDescent="0.25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72651.264999999999</v>
      </c>
      <c r="K2" s="102">
        <f>J2/D2</f>
        <v>0.43664491734031924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64230.064999999988</v>
      </c>
      <c r="Q2" s="102">
        <f>P2/D2</f>
        <v>0.38603225178100242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29503.900000000031</v>
      </c>
      <c r="W2" s="102">
        <f>V2/D2</f>
        <v>0.17732283087867856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10413.41</v>
      </c>
      <c r="K4" s="545">
        <f>J4/$D$2</f>
        <v>6.2586144214844069E-2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10294.49</v>
      </c>
      <c r="Q4" s="545">
        <f t="shared" ref="Q4:Q12" si="3">P4/$D$2</f>
        <v>6.1871417312702584E-2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556.38499999999999</v>
      </c>
      <c r="K5" s="545">
        <f t="shared" ref="K5:K30" si="6">J5/$D$2</f>
        <v>3.3439566721156682E-3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556.38499999999999</v>
      </c>
      <c r="Q5" s="545">
        <f>P5/$D$2</f>
        <v>3.3439566721156682E-3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6235.8099999999995</v>
      </c>
      <c r="K6" s="545">
        <f>J6/$D$2</f>
        <v>3.7478146347485294E-2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7868.76</v>
      </c>
      <c r="Q6" s="545">
        <f t="shared" si="3"/>
        <v>4.7292418924444204E-2</v>
      </c>
      <c r="S6" s="98" t="s">
        <v>148</v>
      </c>
      <c r="T6" s="103"/>
      <c r="U6" s="100"/>
      <c r="V6" s="104">
        <f>'Budget Breakdown'!T16</f>
        <v>5331.8200000000215</v>
      </c>
      <c r="W6" s="102">
        <f t="shared" si="5"/>
        <v>3.2045031881736269E-2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8281.7900000000009</v>
      </c>
      <c r="Q7" s="545">
        <f>P7/$D$2</f>
        <v>4.9774790707083807E-2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-0.11521900110965375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1.6771861300429132E-2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7197.5</v>
      </c>
      <c r="Q9" s="545">
        <f t="shared" si="3"/>
        <v>4.3258046402315883E-2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5.6237864382553673E-3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5.6237864382553673E-3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9.8511147894557727E-3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1067.3699999999999</v>
      </c>
      <c r="K14" s="545">
        <f t="shared" si="9"/>
        <v>6.4150525860979368E-3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5.6178664416306678E-3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1254.8800000000001</v>
      </c>
      <c r="Q16" s="545">
        <f t="shared" si="11"/>
        <v>7.5420155983797373E-3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5.4986010477011703E-2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6.1453772068590469E-3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912.12</v>
      </c>
      <c r="K19" s="545">
        <f t="shared" si="13"/>
        <v>5.4819769759611482E-3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635.79</v>
      </c>
      <c r="K20" s="545">
        <f t="shared" si="13"/>
        <v>3.8211925421505265E-3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1.1631441084043338E-3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1.1631441084043338E-3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62" t="s">
        <v>261</v>
      </c>
      <c r="B3" s="548"/>
      <c r="C3" s="266" t="s">
        <v>156</v>
      </c>
      <c r="D3" s="267"/>
      <c r="E3" s="268">
        <f t="shared" ref="E3:F3" si="0">SUM(E5:E46)</f>
        <v>161053.41</v>
      </c>
      <c r="F3" s="268">
        <f t="shared" si="0"/>
        <v>-928.87529205335613</v>
      </c>
      <c r="G3" s="269">
        <f>1-((E3/SUM(E3:F3)))</f>
        <v>-5.8009554485047854E-3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7703.7600000000011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1066.5856303030305</v>
      </c>
      <c r="E5" s="289">
        <f>I5+K5+M5+O5+Q5+S5+U5+W5+Y5+AA5+AC5+AE5</f>
        <v>10413.41</v>
      </c>
      <c r="F5" s="289">
        <f t="shared" ref="F5:F12" si="2">J5+L5+N5+P5+R5+T5+V5+X5</f>
        <v>318.52999999999929</v>
      </c>
      <c r="G5" s="269">
        <f t="shared" ref="G5:G12" si="3">1-((E5/SUM(E5:F5)))</f>
        <v>2.9680561016926954E-2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680.37</v>
      </c>
      <c r="AB5" s="278">
        <f t="shared" ref="AB5:AB12" si="13">H5-AA5</f>
        <v>519.63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1054.4053393939396</v>
      </c>
      <c r="E6" s="289">
        <f t="shared" ref="E6:E12" si="16">Q6+S6+U6+W6+Y6+AA6+AC6+AE6+I6+K6+M6+O6</f>
        <v>10294.49</v>
      </c>
      <c r="F6" s="289">
        <f t="shared" si="2"/>
        <v>873.81000000000097</v>
      </c>
      <c r="G6" s="269">
        <f t="shared" si="3"/>
        <v>7.824019770242574E-2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630.23</v>
      </c>
      <c r="AB6" s="278">
        <f t="shared" si="13"/>
        <v>569.77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113.97462424242424</v>
      </c>
      <c r="E7" s="289">
        <f t="shared" si="16"/>
        <v>1112.77</v>
      </c>
      <c r="F7" s="289">
        <f t="shared" si="2"/>
        <v>262.85000000000002</v>
      </c>
      <c r="G7" s="269">
        <f t="shared" si="3"/>
        <v>0.19107747779183204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65.38</v>
      </c>
      <c r="AB7" s="278">
        <f t="shared" si="13"/>
        <v>84.62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638.69811515151514</v>
      </c>
      <c r="E8" s="289">
        <f t="shared" si="16"/>
        <v>6235.8099999999995</v>
      </c>
      <c r="F8" s="289">
        <f t="shared" si="2"/>
        <v>-173.59000000000015</v>
      </c>
      <c r="G8" s="269">
        <f t="shared" si="3"/>
        <v>-2.8634724572846215E-2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491.89</v>
      </c>
      <c r="AB8" s="278">
        <f t="shared" si="13"/>
        <v>108.11000000000001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805.95178181818187</v>
      </c>
      <c r="E9" s="289">
        <f t="shared" si="16"/>
        <v>7868.76</v>
      </c>
      <c r="F9" s="289">
        <f t="shared" si="2"/>
        <v>457.22999999999996</v>
      </c>
      <c r="G9" s="269">
        <f t="shared" si="3"/>
        <v>5.4915991972125822E-2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804.31999999999994</v>
      </c>
      <c r="AB9" s="278">
        <f t="shared" si="13"/>
        <v>-104.31999999999994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848.25606666666681</v>
      </c>
      <c r="E10" s="289">
        <f t="shared" si="16"/>
        <v>8281.7900000000009</v>
      </c>
      <c r="F10" s="289">
        <f t="shared" si="2"/>
        <v>908.64999999999964</v>
      </c>
      <c r="G10" s="269">
        <f t="shared" si="3"/>
        <v>9.8869042178611588E-2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965.82999999999993</v>
      </c>
      <c r="AB10" s="278">
        <f t="shared" si="13"/>
        <v>-65.829999999999927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285.82406666666668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737.1984848484849</v>
      </c>
      <c r="E12" s="289">
        <f t="shared" si="16"/>
        <v>7197.5</v>
      </c>
      <c r="F12" s="289">
        <f t="shared" si="2"/>
        <v>-670.36</v>
      </c>
      <c r="G12" s="269">
        <f t="shared" si="3"/>
        <v>-0.10270348115713768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462.43</v>
      </c>
      <c r="AB12" s="278">
        <f t="shared" si="13"/>
        <v>237.57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1281.9623030303035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291.63049696969699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191.67979999999997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211.60541212121211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139.99345454545457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109.73323636363637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109.32456363636364</v>
      </c>
      <c r="E21" s="289">
        <f t="shared" si="18"/>
        <v>1067.3699999999999</v>
      </c>
      <c r="F21" s="289">
        <f t="shared" si="19"/>
        <v>-897.36999999999989</v>
      </c>
      <c r="G21" s="269">
        <f t="shared" si="20"/>
        <v>-5.2786470588235286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170</v>
      </c>
      <c r="AB21" s="278">
        <f t="shared" si="30"/>
        <v>-170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167.88152727272731</v>
      </c>
      <c r="E22" s="289">
        <f t="shared" si="18"/>
        <v>1639.0800000000002</v>
      </c>
      <c r="F22" s="289">
        <f t="shared" si="19"/>
        <v>-195.78000000000003</v>
      </c>
      <c r="G22" s="269">
        <f t="shared" si="20"/>
        <v>-0.13564747453751824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204.84848484848487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204.84848484848487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307.27272727272725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95.739012121212141</v>
      </c>
      <c r="E26" s="289">
        <f t="shared" si="18"/>
        <v>934.73000000000013</v>
      </c>
      <c r="F26" s="289">
        <f t="shared" si="19"/>
        <v>-92.73</v>
      </c>
      <c r="G26" s="269">
        <f t="shared" si="20"/>
        <v>-0.11013064133016637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128.53013333333334</v>
      </c>
      <c r="E27" s="289">
        <f t="shared" si="18"/>
        <v>1254.8800000000001</v>
      </c>
      <c r="F27" s="289">
        <f t="shared" si="19"/>
        <v>-61.03</v>
      </c>
      <c r="G27" s="269">
        <f t="shared" si="20"/>
        <v>-5.1120324998952915E-2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239.55</v>
      </c>
      <c r="AB27" s="278">
        <f t="shared" si="30"/>
        <v>-139.55000000000001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937.06505454545459</v>
      </c>
      <c r="E28" s="289">
        <f t="shared" si="18"/>
        <v>9148.86</v>
      </c>
      <c r="F28" s="289">
        <f t="shared" si="19"/>
        <v>1510.059999999999</v>
      </c>
      <c r="G28" s="269">
        <f t="shared" si="20"/>
        <v>0.14167101357360778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104.72878787878788</v>
      </c>
      <c r="E29" s="289">
        <f t="shared" si="18"/>
        <v>1022.5</v>
      </c>
      <c r="F29" s="289">
        <f t="shared" si="19"/>
        <v>121.09</v>
      </c>
      <c r="G29" s="269">
        <f t="shared" si="20"/>
        <v>0.10588585069823964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93.423200000000008</v>
      </c>
      <c r="E30" s="289">
        <f t="shared" si="18"/>
        <v>912.12</v>
      </c>
      <c r="F30" s="289">
        <f t="shared" si="19"/>
        <v>-178.61999999999998</v>
      </c>
      <c r="G30" s="269">
        <f t="shared" si="20"/>
        <v>-0.24351738241308785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22.35</v>
      </c>
      <c r="AB30" s="278">
        <f t="shared" si="30"/>
        <v>52.65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65.120309090909103</v>
      </c>
      <c r="E31" s="289">
        <f t="shared" si="18"/>
        <v>635.79</v>
      </c>
      <c r="F31" s="289">
        <f t="shared" si="19"/>
        <v>51.749999999999986</v>
      </c>
      <c r="G31" s="269">
        <f t="shared" si="20"/>
        <v>7.5268348023387777E-2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22.35</v>
      </c>
      <c r="AB31" s="278">
        <f t="shared" si="30"/>
        <v>52.65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40.969696969696976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4398.3858060606062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8919.2710060606059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6039.2559696969693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1263.9602181818186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819.39393939393949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7653.76</v>
      </c>
      <c r="L11" s="211">
        <f t="shared" si="3"/>
        <v>5346.24</v>
      </c>
      <c r="M11" s="212">
        <f t="shared" si="4"/>
        <v>-0.41124923076923076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5331.82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117710.59</v>
      </c>
      <c r="L16" s="209">
        <f>SUM(L2:L11)</f>
        <v>12289.41</v>
      </c>
      <c r="M16" s="212">
        <f>((K16-SUM(J16))/SUM(J16))</f>
        <v>-9.4533923076923099E-2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5331.8200000000215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3553.31</v>
      </c>
      <c r="G29" s="232">
        <f t="shared" si="19"/>
        <v>1646.69</v>
      </c>
      <c r="H29" s="233">
        <f t="shared" si="20"/>
        <v>-0.31667115384615385</v>
      </c>
      <c r="I29" s="198"/>
      <c r="J29" s="234">
        <f>SUM('Proposed Budget'!$D$5:$D$12)</f>
        <v>5800</v>
      </c>
      <c r="K29" s="235">
        <f>SUM('Monthly Breakdown'!AA5:AA12)</f>
        <v>4100.45</v>
      </c>
      <c r="L29" s="236">
        <f t="shared" si="21"/>
        <v>1699.5500000000002</v>
      </c>
      <c r="M29" s="237">
        <f t="shared" si="22"/>
        <v>-0.29302586206896553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45515.47</v>
      </c>
      <c r="G34" s="230">
        <f>SUM(G20:G29)</f>
        <v>6484.5299999999988</v>
      </c>
      <c r="H34" s="233">
        <f>((F34-SUM(E34)))/SUM(E34)</f>
        <v>-0.12470249999999998</v>
      </c>
      <c r="I34" s="198"/>
      <c r="J34" s="234">
        <f>SUM(J20:J29)</f>
        <v>58000</v>
      </c>
      <c r="K34" s="234">
        <f>SUM(K20:K29)</f>
        <v>54195.119999999995</v>
      </c>
      <c r="L34" s="234">
        <f>SUM(L20:L29)</f>
        <v>3804.88</v>
      </c>
      <c r="M34" s="237">
        <f>((K34-SUM(J34))/SUM(J34))</f>
        <v>-6.5601379310344904E-2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15"/>
  <sheetViews>
    <sheetView workbookViewId="0">
      <pane ySplit="4" topLeftCell="A5" activePane="bottomLeft" state="frozen"/>
      <selection pane="bottomLeft" activeCell="B10" sqref="B10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(SUM(INDIRECT("g5:g5")))+J2+L2+N2+P2-R2+T2-G1818</f>
        <v>8643.2699999999913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49" t="s">
        <v>39</v>
      </c>
      <c r="F2" s="548"/>
      <c r="G2" s="300">
        <f>R2</f>
        <v>260</v>
      </c>
      <c r="H2" s="301"/>
      <c r="I2" s="314" t="s">
        <v>275</v>
      </c>
      <c r="J2" s="303">
        <f>SUMIFS(E:E,I:I,"1")</f>
        <v>67.53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260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/>
      <c r="B5" s="330"/>
      <c r="C5" s="298">
        <v>46318</v>
      </c>
      <c r="D5" s="299" t="s">
        <v>1111</v>
      </c>
      <c r="E5" s="522"/>
      <c r="F5" s="522">
        <v>781</v>
      </c>
      <c r="G5" s="333">
        <f t="shared" ref="G5:G51" si="0">G6-E5+F5</f>
        <v>8835.7399999999907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/>
      <c r="B6" s="330"/>
      <c r="C6" s="298">
        <v>46317</v>
      </c>
      <c r="D6" s="299" t="s">
        <v>315</v>
      </c>
      <c r="E6" s="522">
        <v>134.52000000000001</v>
      </c>
      <c r="F6" s="522"/>
      <c r="G6" s="333">
        <f t="shared" si="0"/>
        <v>8054.7399999999916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289</v>
      </c>
      <c r="B7" s="330">
        <v>4</v>
      </c>
      <c r="C7" s="298">
        <v>46317</v>
      </c>
      <c r="D7" s="299" t="s">
        <v>296</v>
      </c>
      <c r="E7" s="522">
        <v>44.14</v>
      </c>
      <c r="F7" s="522"/>
      <c r="G7" s="333">
        <f t="shared" si="0"/>
        <v>8189.259999999992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289</v>
      </c>
      <c r="B8" s="330">
        <v>2</v>
      </c>
      <c r="C8" s="298">
        <v>46317</v>
      </c>
      <c r="D8" s="299" t="s">
        <v>296</v>
      </c>
      <c r="E8" s="522">
        <v>7.63</v>
      </c>
      <c r="F8" s="522"/>
      <c r="G8" s="333">
        <f t="shared" si="0"/>
        <v>8233.3999999999924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289</v>
      </c>
      <c r="B9" s="330">
        <v>3</v>
      </c>
      <c r="C9" s="298">
        <v>46317</v>
      </c>
      <c r="D9" s="299" t="s">
        <v>981</v>
      </c>
      <c r="E9" s="522">
        <v>6.73</v>
      </c>
      <c r="F9" s="522"/>
      <c r="G9" s="333">
        <f t="shared" si="0"/>
        <v>8241.0299999999916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289</v>
      </c>
      <c r="B10" s="330">
        <v>8</v>
      </c>
      <c r="C10" s="298">
        <v>46316</v>
      </c>
      <c r="D10" s="299" t="s">
        <v>319</v>
      </c>
      <c r="E10" s="522">
        <v>9.0299999999999994</v>
      </c>
      <c r="F10" s="522"/>
      <c r="G10" s="333">
        <f t="shared" si="0"/>
        <v>8247.7599999999911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289</v>
      </c>
      <c r="B11" s="330">
        <v>6</v>
      </c>
      <c r="C11" s="298">
        <v>46315</v>
      </c>
      <c r="D11" s="299" t="s">
        <v>1019</v>
      </c>
      <c r="E11" s="522">
        <v>13.83</v>
      </c>
      <c r="F11" s="522"/>
      <c r="G11" s="333">
        <f t="shared" si="0"/>
        <v>8256.7899999999918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289</v>
      </c>
      <c r="B12" s="330">
        <v>6</v>
      </c>
      <c r="C12" s="298">
        <v>46315</v>
      </c>
      <c r="D12" s="299" t="s">
        <v>426</v>
      </c>
      <c r="E12" s="522">
        <v>-185</v>
      </c>
      <c r="F12" s="522"/>
      <c r="G12" s="333">
        <f t="shared" si="0"/>
        <v>8270.6199999999917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289</v>
      </c>
      <c r="B13" s="330">
        <v>5</v>
      </c>
      <c r="C13" s="298">
        <v>46315</v>
      </c>
      <c r="D13" s="299" t="s">
        <v>1110</v>
      </c>
      <c r="E13" s="522">
        <v>87</v>
      </c>
      <c r="F13" s="522"/>
      <c r="G13" s="333">
        <f t="shared" si="0"/>
        <v>8085.6199999999926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291</v>
      </c>
      <c r="B14" s="330">
        <v>41</v>
      </c>
      <c r="C14" s="298">
        <v>46314</v>
      </c>
      <c r="D14" s="299" t="s">
        <v>1104</v>
      </c>
      <c r="E14" s="522"/>
      <c r="F14" s="522">
        <v>800</v>
      </c>
      <c r="G14" s="333">
        <f t="shared" si="0"/>
        <v>8172.6199999999926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335</v>
      </c>
      <c r="B15" s="330" t="s">
        <v>335</v>
      </c>
      <c r="C15" s="298">
        <v>46314</v>
      </c>
      <c r="D15" s="299" t="s">
        <v>458</v>
      </c>
      <c r="E15" s="522"/>
      <c r="F15" s="522">
        <v>200</v>
      </c>
      <c r="G15" s="333">
        <f t="shared" si="0"/>
        <v>7372.6199999999926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289</v>
      </c>
      <c r="B16" s="330">
        <v>1</v>
      </c>
      <c r="C16" s="298">
        <v>46314</v>
      </c>
      <c r="D16" s="299" t="s">
        <v>306</v>
      </c>
      <c r="E16" s="522">
        <v>108.9</v>
      </c>
      <c r="F16" s="522"/>
      <c r="G16" s="333">
        <f t="shared" si="0"/>
        <v>7172.6199999999926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289</v>
      </c>
      <c r="B17" s="330">
        <v>4</v>
      </c>
      <c r="C17" s="298">
        <v>46314</v>
      </c>
      <c r="D17" s="299" t="s">
        <v>334</v>
      </c>
      <c r="E17" s="522">
        <v>42.01</v>
      </c>
      <c r="F17" s="522"/>
      <c r="G17" s="333">
        <f t="shared" si="0"/>
        <v>7281.5199999999923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289</v>
      </c>
      <c r="B18" s="330">
        <v>8</v>
      </c>
      <c r="C18" s="298">
        <v>46314</v>
      </c>
      <c r="D18" s="299" t="s">
        <v>1109</v>
      </c>
      <c r="E18" s="522">
        <v>39.07</v>
      </c>
      <c r="F18" s="522"/>
      <c r="G18" s="333">
        <f t="shared" si="0"/>
        <v>7323.5299999999925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289</v>
      </c>
      <c r="B19" s="330">
        <v>2</v>
      </c>
      <c r="C19" s="298">
        <v>46314</v>
      </c>
      <c r="D19" s="299" t="s">
        <v>471</v>
      </c>
      <c r="E19" s="522">
        <v>41.32</v>
      </c>
      <c r="F19" s="522"/>
      <c r="G19" s="333">
        <f t="shared" si="0"/>
        <v>7362.5999999999922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294</v>
      </c>
      <c r="B20" s="330">
        <v>22</v>
      </c>
      <c r="C20" s="298">
        <v>46314</v>
      </c>
      <c r="D20" s="299" t="s">
        <v>921</v>
      </c>
      <c r="E20" s="522">
        <v>7.46</v>
      </c>
      <c r="F20" s="522"/>
      <c r="G20" s="333">
        <f t="shared" si="0"/>
        <v>7403.9199999999919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289</v>
      </c>
      <c r="B21" s="330">
        <v>6</v>
      </c>
      <c r="C21" s="298">
        <v>46314</v>
      </c>
      <c r="D21" s="299" t="s">
        <v>300</v>
      </c>
      <c r="E21" s="522">
        <v>40.409999999999997</v>
      </c>
      <c r="F21" s="522"/>
      <c r="G21" s="333">
        <f t="shared" si="0"/>
        <v>7411.3799999999919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294</v>
      </c>
      <c r="B22" s="330">
        <v>17</v>
      </c>
      <c r="C22" s="298">
        <v>46314</v>
      </c>
      <c r="D22" s="299" t="s">
        <v>188</v>
      </c>
      <c r="E22" s="522">
        <v>42.65</v>
      </c>
      <c r="F22" s="522"/>
      <c r="G22" s="333">
        <f t="shared" si="0"/>
        <v>7451.7899999999918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294</v>
      </c>
      <c r="B23" s="330">
        <v>22</v>
      </c>
      <c r="C23" s="298">
        <v>46314</v>
      </c>
      <c r="D23" s="299" t="s">
        <v>323</v>
      </c>
      <c r="E23" s="522">
        <v>23.42</v>
      </c>
      <c r="F23" s="522"/>
      <c r="G23" s="333">
        <f t="shared" si="0"/>
        <v>7494.4399999999914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294</v>
      </c>
      <c r="B24" s="330">
        <v>23</v>
      </c>
      <c r="C24" s="298">
        <v>46314</v>
      </c>
      <c r="D24" s="299" t="s">
        <v>63</v>
      </c>
      <c r="E24" s="522">
        <v>529.46</v>
      </c>
      <c r="F24" s="522"/>
      <c r="G24" s="333">
        <f t="shared" si="0"/>
        <v>7517.8599999999915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289</v>
      </c>
      <c r="B25" s="330">
        <v>6</v>
      </c>
      <c r="C25" s="298">
        <v>46314</v>
      </c>
      <c r="D25" s="299" t="s">
        <v>1067</v>
      </c>
      <c r="E25" s="522">
        <v>100</v>
      </c>
      <c r="F25" s="522"/>
      <c r="G25" s="333">
        <f t="shared" si="0"/>
        <v>8047.3199999999915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289</v>
      </c>
      <c r="B26" s="330">
        <v>5</v>
      </c>
      <c r="C26" s="298">
        <v>46313</v>
      </c>
      <c r="D26" s="299" t="s">
        <v>1063</v>
      </c>
      <c r="E26" s="522">
        <v>37.99</v>
      </c>
      <c r="F26" s="522"/>
      <c r="G26" s="333">
        <f t="shared" si="0"/>
        <v>8147.3199999999915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289</v>
      </c>
      <c r="B27" s="330">
        <v>6</v>
      </c>
      <c r="C27" s="298">
        <v>46313</v>
      </c>
      <c r="D27" s="299" t="s">
        <v>306</v>
      </c>
      <c r="E27" s="522">
        <v>67.53</v>
      </c>
      <c r="F27" s="522"/>
      <c r="G27" s="333">
        <f t="shared" si="0"/>
        <v>8185.3099999999913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294</v>
      </c>
      <c r="B28" s="330">
        <v>22</v>
      </c>
      <c r="C28" s="298">
        <v>46313</v>
      </c>
      <c r="D28" s="299" t="s">
        <v>1108</v>
      </c>
      <c r="E28" s="522">
        <v>149.09</v>
      </c>
      <c r="F28" s="522"/>
      <c r="G28" s="333">
        <f t="shared" si="0"/>
        <v>8252.8399999999911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294</v>
      </c>
      <c r="B29" s="330">
        <v>22</v>
      </c>
      <c r="C29" s="298">
        <v>46313</v>
      </c>
      <c r="D29" s="299" t="s">
        <v>928</v>
      </c>
      <c r="E29" s="522">
        <v>13.84</v>
      </c>
      <c r="F29" s="522"/>
      <c r="G29" s="333">
        <f t="shared" si="0"/>
        <v>8401.9299999999912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289</v>
      </c>
      <c r="B30" s="330">
        <v>8</v>
      </c>
      <c r="C30" s="298">
        <v>46313</v>
      </c>
      <c r="D30" s="299" t="s">
        <v>1107</v>
      </c>
      <c r="E30" s="522">
        <v>16.47</v>
      </c>
      <c r="F30" s="522"/>
      <c r="G30" s="333">
        <f t="shared" si="0"/>
        <v>8415.7699999999913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289</v>
      </c>
      <c r="B31" s="330">
        <v>6</v>
      </c>
      <c r="C31" s="298">
        <v>46312</v>
      </c>
      <c r="D31" s="299" t="s">
        <v>423</v>
      </c>
      <c r="E31" s="522">
        <v>5</v>
      </c>
      <c r="F31" s="522"/>
      <c r="G31" s="333">
        <f t="shared" si="0"/>
        <v>8432.2399999999907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2</v>
      </c>
      <c r="C32" s="298">
        <v>46312</v>
      </c>
      <c r="D32" s="299" t="s">
        <v>308</v>
      </c>
      <c r="E32" s="522">
        <v>124.44</v>
      </c>
      <c r="F32" s="522"/>
      <c r="G32" s="333">
        <f t="shared" si="0"/>
        <v>8437.2399999999907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294</v>
      </c>
      <c r="B33" s="330">
        <v>42</v>
      </c>
      <c r="C33" s="298">
        <v>46312</v>
      </c>
      <c r="D33" s="299" t="s">
        <v>333</v>
      </c>
      <c r="E33" s="522">
        <v>22.35</v>
      </c>
      <c r="F33" s="522"/>
      <c r="G33" s="333">
        <f t="shared" si="0"/>
        <v>8561.6799999999912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294</v>
      </c>
      <c r="B34" s="330">
        <v>43</v>
      </c>
      <c r="C34" s="298">
        <v>46312</v>
      </c>
      <c r="D34" s="299" t="s">
        <v>333</v>
      </c>
      <c r="E34" s="522">
        <v>22.35</v>
      </c>
      <c r="F34" s="522"/>
      <c r="G34" s="333">
        <f t="shared" si="0"/>
        <v>8584.0299999999916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294</v>
      </c>
      <c r="B35" s="330">
        <v>21</v>
      </c>
      <c r="C35" s="298">
        <v>46312</v>
      </c>
      <c r="D35" s="299" t="s">
        <v>194</v>
      </c>
      <c r="E35" s="522">
        <v>81</v>
      </c>
      <c r="F35" s="522"/>
      <c r="G35" s="333">
        <f t="shared" si="0"/>
        <v>8606.3799999999919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289</v>
      </c>
      <c r="B36" s="330">
        <v>2</v>
      </c>
      <c r="C36" s="298">
        <v>46312</v>
      </c>
      <c r="D36" s="299" t="s">
        <v>407</v>
      </c>
      <c r="E36" s="522">
        <v>14.03</v>
      </c>
      <c r="F36" s="522"/>
      <c r="G36" s="333">
        <f t="shared" si="0"/>
        <v>8687.3799999999919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289</v>
      </c>
      <c r="B37" s="330">
        <v>2</v>
      </c>
      <c r="C37" s="298">
        <v>46312</v>
      </c>
      <c r="D37" s="299" t="s">
        <v>345</v>
      </c>
      <c r="E37" s="522">
        <v>22.41</v>
      </c>
      <c r="F37" s="522"/>
      <c r="G37" s="333">
        <f t="shared" si="0"/>
        <v>8701.4099999999926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289</v>
      </c>
      <c r="B38" s="330">
        <v>6</v>
      </c>
      <c r="C38" s="298">
        <v>46311</v>
      </c>
      <c r="D38" s="299" t="s">
        <v>312</v>
      </c>
      <c r="E38" s="522">
        <v>35.909999999999997</v>
      </c>
      <c r="F38" s="522"/>
      <c r="G38" s="333">
        <f t="shared" si="0"/>
        <v>8723.8199999999924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289</v>
      </c>
      <c r="B39" s="330">
        <v>8</v>
      </c>
      <c r="C39" s="298">
        <v>46311</v>
      </c>
      <c r="D39" s="299" t="s">
        <v>334</v>
      </c>
      <c r="E39" s="522">
        <v>4.3600000000000003</v>
      </c>
      <c r="F39" s="522"/>
      <c r="G39" s="333">
        <f t="shared" si="0"/>
        <v>8759.7299999999923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289</v>
      </c>
      <c r="B40" s="330">
        <v>4</v>
      </c>
      <c r="C40" s="298">
        <v>46311</v>
      </c>
      <c r="D40" s="299" t="s">
        <v>334</v>
      </c>
      <c r="E40" s="522">
        <v>43</v>
      </c>
      <c r="F40" s="522"/>
      <c r="G40" s="333">
        <f t="shared" si="0"/>
        <v>8764.0899999999929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289</v>
      </c>
      <c r="B41" s="330">
        <v>2</v>
      </c>
      <c r="C41" s="298">
        <v>46311</v>
      </c>
      <c r="D41" s="299" t="s">
        <v>301</v>
      </c>
      <c r="E41" s="522">
        <v>12.1</v>
      </c>
      <c r="F41" s="522"/>
      <c r="G41" s="333">
        <f t="shared" si="0"/>
        <v>8807.0899999999929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289</v>
      </c>
      <c r="B42" s="330">
        <v>8</v>
      </c>
      <c r="C42" s="298">
        <v>46311</v>
      </c>
      <c r="D42" s="299" t="s">
        <v>455</v>
      </c>
      <c r="E42" s="522">
        <v>15</v>
      </c>
      <c r="F42" s="522"/>
      <c r="G42" s="333">
        <f t="shared" si="0"/>
        <v>8819.1899999999932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289</v>
      </c>
      <c r="B43" s="330">
        <v>6</v>
      </c>
      <c r="C43" s="298">
        <v>46311</v>
      </c>
      <c r="D43" s="299" t="s">
        <v>1106</v>
      </c>
      <c r="E43" s="522">
        <v>207.8</v>
      </c>
      <c r="F43" s="522"/>
      <c r="G43" s="333">
        <f t="shared" si="0"/>
        <v>8834.1899999999932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287</v>
      </c>
      <c r="B44" s="330" t="s">
        <v>287</v>
      </c>
      <c r="C44" s="298">
        <v>46311</v>
      </c>
      <c r="D44" s="299" t="s">
        <v>1105</v>
      </c>
      <c r="E44" s="522"/>
      <c r="F44" s="522">
        <v>200</v>
      </c>
      <c r="G44" s="333">
        <f t="shared" si="0"/>
        <v>9041.9899999999925</v>
      </c>
      <c r="H44" s="334" t="s">
        <v>298</v>
      </c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287</v>
      </c>
      <c r="B45" s="330" t="s">
        <v>287</v>
      </c>
      <c r="C45" s="298">
        <v>46311</v>
      </c>
      <c r="D45" s="299" t="s">
        <v>302</v>
      </c>
      <c r="E45" s="522">
        <v>200</v>
      </c>
      <c r="F45" s="522"/>
      <c r="G45" s="333">
        <f t="shared" si="0"/>
        <v>8841.9899999999925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289</v>
      </c>
      <c r="B46" s="330">
        <v>1</v>
      </c>
      <c r="C46" s="298">
        <v>46310</v>
      </c>
      <c r="D46" s="299" t="s">
        <v>311</v>
      </c>
      <c r="E46" s="522">
        <v>4.18</v>
      </c>
      <c r="F46" s="522"/>
      <c r="G46" s="333">
        <f t="shared" si="0"/>
        <v>9041.9899999999925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289</v>
      </c>
      <c r="B47" s="330">
        <v>2</v>
      </c>
      <c r="C47" s="298">
        <v>46310</v>
      </c>
      <c r="D47" s="299" t="s">
        <v>413</v>
      </c>
      <c r="E47" s="522">
        <v>21.73</v>
      </c>
      <c r="F47" s="522"/>
      <c r="G47" s="333">
        <f t="shared" si="0"/>
        <v>9046.1699999999928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289</v>
      </c>
      <c r="B48" s="330">
        <v>1</v>
      </c>
      <c r="C48" s="298">
        <v>46310</v>
      </c>
      <c r="D48" s="299" t="s">
        <v>329</v>
      </c>
      <c r="E48" s="522">
        <v>146.27000000000001</v>
      </c>
      <c r="F48" s="522"/>
      <c r="G48" s="333">
        <f t="shared" si="0"/>
        <v>9067.8999999999924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289</v>
      </c>
      <c r="B49" s="330">
        <v>4</v>
      </c>
      <c r="C49" s="298">
        <v>46310</v>
      </c>
      <c r="D49" s="299" t="s">
        <v>296</v>
      </c>
      <c r="E49" s="522">
        <v>43.46</v>
      </c>
      <c r="F49" s="522"/>
      <c r="G49" s="333">
        <f t="shared" si="0"/>
        <v>9214.1699999999928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289</v>
      </c>
      <c r="B50" s="330">
        <v>8</v>
      </c>
      <c r="C50" s="298">
        <v>46310</v>
      </c>
      <c r="D50" s="299" t="s">
        <v>296</v>
      </c>
      <c r="E50" s="522">
        <v>10.52</v>
      </c>
      <c r="F50" s="522"/>
      <c r="G50" s="333">
        <f t="shared" si="0"/>
        <v>9257.6299999999919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294</v>
      </c>
      <c r="B51" s="330">
        <v>24</v>
      </c>
      <c r="C51" s="298">
        <v>46310</v>
      </c>
      <c r="D51" s="299" t="s">
        <v>858</v>
      </c>
      <c r="E51" s="522">
        <v>95.42</v>
      </c>
      <c r="F51" s="522"/>
      <c r="G51" s="333">
        <f t="shared" si="0"/>
        <v>9268.1499999999924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294</v>
      </c>
      <c r="B52" s="330">
        <v>11</v>
      </c>
      <c r="C52" s="298">
        <v>46310</v>
      </c>
      <c r="D52" s="299" t="s">
        <v>178</v>
      </c>
      <c r="E52" s="522">
        <v>256.83999999999997</v>
      </c>
      <c r="F52" s="522"/>
      <c r="G52" s="333">
        <f t="shared" ref="G52:G99" si="1">G53-E52+F52</f>
        <v>9363.5699999999924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289</v>
      </c>
      <c r="B53" s="330">
        <v>2</v>
      </c>
      <c r="C53" s="298">
        <v>46310</v>
      </c>
      <c r="D53" s="299" t="s">
        <v>301</v>
      </c>
      <c r="E53" s="522">
        <v>30</v>
      </c>
      <c r="F53" s="522"/>
      <c r="G53" s="333">
        <f t="shared" si="1"/>
        <v>9620.4099999999926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289</v>
      </c>
      <c r="B54" s="330">
        <v>6</v>
      </c>
      <c r="C54" s="298">
        <v>46310</v>
      </c>
      <c r="D54" s="299" t="s">
        <v>1099</v>
      </c>
      <c r="E54" s="522">
        <v>32.36</v>
      </c>
      <c r="F54" s="522"/>
      <c r="G54" s="333">
        <f t="shared" si="1"/>
        <v>9650.4099999999926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289</v>
      </c>
      <c r="B55" s="330">
        <v>3</v>
      </c>
      <c r="C55" s="298">
        <v>46310</v>
      </c>
      <c r="D55" s="299" t="s">
        <v>1098</v>
      </c>
      <c r="E55" s="522">
        <v>10</v>
      </c>
      <c r="F55" s="522"/>
      <c r="G55" s="333">
        <f t="shared" si="1"/>
        <v>9682.7699999999932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291</v>
      </c>
      <c r="B56" s="330">
        <v>39</v>
      </c>
      <c r="C56" s="298">
        <v>46310</v>
      </c>
      <c r="D56" s="299" t="s">
        <v>292</v>
      </c>
      <c r="E56" s="522"/>
      <c r="F56" s="522">
        <v>3103.54</v>
      </c>
      <c r="G56" s="333">
        <f t="shared" si="1"/>
        <v>9692.7699999999932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291</v>
      </c>
      <c r="B57" s="330">
        <v>38</v>
      </c>
      <c r="C57" s="298">
        <v>46310</v>
      </c>
      <c r="D57" s="299" t="s">
        <v>293</v>
      </c>
      <c r="E57" s="522"/>
      <c r="F57" s="522">
        <v>4729.32</v>
      </c>
      <c r="G57" s="333">
        <f t="shared" si="1"/>
        <v>6589.2299999999923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289</v>
      </c>
      <c r="B58" s="330">
        <v>8</v>
      </c>
      <c r="C58" s="298">
        <v>46309</v>
      </c>
      <c r="D58" s="299" t="s">
        <v>319</v>
      </c>
      <c r="E58" s="522">
        <v>17.54</v>
      </c>
      <c r="F58" s="522"/>
      <c r="G58" s="333">
        <f t="shared" si="1"/>
        <v>1859.9099999999924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4</v>
      </c>
      <c r="C59" s="298">
        <v>46309</v>
      </c>
      <c r="D59" s="299" t="s">
        <v>296</v>
      </c>
      <c r="E59" s="522">
        <v>84.26</v>
      </c>
      <c r="F59" s="522"/>
      <c r="G59" s="333">
        <f t="shared" si="1"/>
        <v>1877.4499999999923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289</v>
      </c>
      <c r="B60" s="330">
        <v>8</v>
      </c>
      <c r="C60" s="298">
        <v>46309</v>
      </c>
      <c r="D60" s="299" t="s">
        <v>1101</v>
      </c>
      <c r="E60" s="522">
        <v>27.88</v>
      </c>
      <c r="F60" s="522"/>
      <c r="G60" s="333">
        <f t="shared" si="1"/>
        <v>1961.7099999999923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289</v>
      </c>
      <c r="B61" s="330">
        <v>2</v>
      </c>
      <c r="C61" s="298">
        <v>46309</v>
      </c>
      <c r="D61" s="299" t="s">
        <v>1101</v>
      </c>
      <c r="E61" s="522">
        <v>24.17</v>
      </c>
      <c r="F61" s="522"/>
      <c r="G61" s="333">
        <f t="shared" si="1"/>
        <v>1989.5899999999924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294</v>
      </c>
      <c r="B62" s="330">
        <v>16</v>
      </c>
      <c r="C62" s="298">
        <v>46309</v>
      </c>
      <c r="D62" s="299" t="s">
        <v>1093</v>
      </c>
      <c r="E62" s="522">
        <v>85</v>
      </c>
      <c r="F62" s="522"/>
      <c r="G62" s="333">
        <f t="shared" si="1"/>
        <v>2013.7599999999925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294</v>
      </c>
      <c r="B63" s="330">
        <v>19</v>
      </c>
      <c r="C63" s="298">
        <v>46308</v>
      </c>
      <c r="D63" s="299" t="s">
        <v>191</v>
      </c>
      <c r="E63" s="522">
        <v>200</v>
      </c>
      <c r="F63" s="522"/>
      <c r="G63" s="333">
        <f t="shared" si="1"/>
        <v>2098.7599999999925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289</v>
      </c>
      <c r="B64" s="330">
        <v>2</v>
      </c>
      <c r="C64" s="298">
        <v>46308</v>
      </c>
      <c r="D64" s="299" t="s">
        <v>407</v>
      </c>
      <c r="E64" s="522">
        <v>14.36</v>
      </c>
      <c r="F64" s="522"/>
      <c r="G64" s="333">
        <f t="shared" si="1"/>
        <v>2298.7599999999925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289</v>
      </c>
      <c r="B65" s="330">
        <v>2</v>
      </c>
      <c r="C65" s="298">
        <v>46308</v>
      </c>
      <c r="D65" s="299" t="s">
        <v>301</v>
      </c>
      <c r="E65" s="522">
        <v>16.05</v>
      </c>
      <c r="F65" s="522"/>
      <c r="G65" s="333">
        <f t="shared" si="1"/>
        <v>2313.1199999999926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6</v>
      </c>
      <c r="C66" s="298">
        <v>46308</v>
      </c>
      <c r="D66" s="299" t="s">
        <v>411</v>
      </c>
      <c r="E66" s="522">
        <v>-10</v>
      </c>
      <c r="F66" s="522"/>
      <c r="G66" s="333">
        <f t="shared" si="1"/>
        <v>2329.1699999999928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289</v>
      </c>
      <c r="B67" s="330">
        <v>5</v>
      </c>
      <c r="C67" s="298">
        <v>46308</v>
      </c>
      <c r="D67" s="299" t="s">
        <v>1103</v>
      </c>
      <c r="E67" s="522">
        <v>25</v>
      </c>
      <c r="F67" s="522"/>
      <c r="G67" s="333">
        <f t="shared" si="1"/>
        <v>2319.1699999999928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289</v>
      </c>
      <c r="B68" s="330">
        <v>2</v>
      </c>
      <c r="C68" s="298">
        <v>46308</v>
      </c>
      <c r="D68" s="299" t="s">
        <v>1102</v>
      </c>
      <c r="E68" s="522">
        <v>50</v>
      </c>
      <c r="F68" s="522"/>
      <c r="G68" s="333">
        <f t="shared" si="1"/>
        <v>2344.1699999999928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289</v>
      </c>
      <c r="B69" s="330">
        <v>6</v>
      </c>
      <c r="C69" s="298">
        <v>46308</v>
      </c>
      <c r="D69" s="299" t="s">
        <v>905</v>
      </c>
      <c r="E69" s="522">
        <v>-0.05</v>
      </c>
      <c r="F69" s="522"/>
      <c r="G69" s="333">
        <f t="shared" si="1"/>
        <v>2394.1699999999928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335</v>
      </c>
      <c r="B70" s="330" t="s">
        <v>335</v>
      </c>
      <c r="C70" s="298">
        <v>46308</v>
      </c>
      <c r="D70" s="299" t="s">
        <v>185</v>
      </c>
      <c r="E70" s="522">
        <v>63.68</v>
      </c>
      <c r="F70" s="522"/>
      <c r="G70" s="333">
        <f t="shared" si="1"/>
        <v>2394.1199999999926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294</v>
      </c>
      <c r="B71" s="330">
        <v>15</v>
      </c>
      <c r="C71" s="298">
        <v>46308</v>
      </c>
      <c r="D71" s="299" t="s">
        <v>185</v>
      </c>
      <c r="E71" s="522">
        <v>63.68</v>
      </c>
      <c r="F71" s="522"/>
      <c r="G71" s="333">
        <f t="shared" si="1"/>
        <v>2457.7999999999925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289</v>
      </c>
      <c r="B72" s="330">
        <v>6</v>
      </c>
      <c r="C72" s="298">
        <v>46307</v>
      </c>
      <c r="D72" s="299" t="s">
        <v>1100</v>
      </c>
      <c r="E72" s="522">
        <v>12.24</v>
      </c>
      <c r="F72" s="522"/>
      <c r="G72" s="333">
        <f t="shared" si="1"/>
        <v>2521.4799999999923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289</v>
      </c>
      <c r="B73" s="330">
        <v>1</v>
      </c>
      <c r="C73" s="298">
        <v>46306</v>
      </c>
      <c r="D73" s="299" t="s">
        <v>306</v>
      </c>
      <c r="E73" s="522">
        <v>102.88</v>
      </c>
      <c r="F73" s="522"/>
      <c r="G73" s="333">
        <f t="shared" si="1"/>
        <v>2533.7199999999921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294</v>
      </c>
      <c r="B74" s="330">
        <v>22</v>
      </c>
      <c r="C74" s="298">
        <v>46306</v>
      </c>
      <c r="D74" s="299" t="s">
        <v>351</v>
      </c>
      <c r="E74" s="522">
        <v>21.29</v>
      </c>
      <c r="F74" s="522"/>
      <c r="G74" s="333">
        <f t="shared" si="1"/>
        <v>2636.5999999999922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8</v>
      </c>
      <c r="C75" s="298">
        <v>46306</v>
      </c>
      <c r="D75" s="299" t="s">
        <v>319</v>
      </c>
      <c r="E75" s="522">
        <v>25.43</v>
      </c>
      <c r="F75" s="522"/>
      <c r="G75" s="333">
        <f t="shared" si="1"/>
        <v>2657.8899999999921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289</v>
      </c>
      <c r="B76" s="330">
        <v>4</v>
      </c>
      <c r="C76" s="298">
        <v>46306</v>
      </c>
      <c r="D76" s="299" t="s">
        <v>430</v>
      </c>
      <c r="E76" s="522">
        <v>44.36</v>
      </c>
      <c r="F76" s="522"/>
      <c r="G76" s="333">
        <f t="shared" si="1"/>
        <v>2683.319999999992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289</v>
      </c>
      <c r="B77" s="330">
        <v>6</v>
      </c>
      <c r="C77" s="298">
        <v>46306</v>
      </c>
      <c r="D77" s="299" t="s">
        <v>1097</v>
      </c>
      <c r="E77" s="522">
        <v>53.86</v>
      </c>
      <c r="F77" s="522"/>
      <c r="G77" s="333">
        <f t="shared" si="1"/>
        <v>2727.6799999999921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289</v>
      </c>
      <c r="B78" s="330">
        <v>8</v>
      </c>
      <c r="C78" s="298">
        <v>46305</v>
      </c>
      <c r="D78" s="299" t="s">
        <v>310</v>
      </c>
      <c r="E78" s="522">
        <v>10.64</v>
      </c>
      <c r="F78" s="522"/>
      <c r="G78" s="333">
        <f t="shared" si="1"/>
        <v>2781.5399999999922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289</v>
      </c>
      <c r="B79" s="330">
        <v>1</v>
      </c>
      <c r="C79" s="298">
        <v>46305</v>
      </c>
      <c r="D79" s="299" t="s">
        <v>311</v>
      </c>
      <c r="E79" s="522">
        <v>158.04</v>
      </c>
      <c r="F79" s="522"/>
      <c r="G79" s="333">
        <f t="shared" si="1"/>
        <v>2792.1799999999921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8</v>
      </c>
      <c r="C80" s="298">
        <v>46305</v>
      </c>
      <c r="D80" s="299" t="s">
        <v>1094</v>
      </c>
      <c r="E80" s="522">
        <v>21.75</v>
      </c>
      <c r="F80" s="522"/>
      <c r="G80" s="333">
        <f t="shared" si="1"/>
        <v>2950.2199999999921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8</v>
      </c>
      <c r="C81" s="298">
        <v>46305</v>
      </c>
      <c r="D81" s="299" t="s">
        <v>304</v>
      </c>
      <c r="E81" s="522">
        <v>46.82</v>
      </c>
      <c r="F81" s="522"/>
      <c r="G81" s="333">
        <f t="shared" si="1"/>
        <v>2971.9699999999921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289</v>
      </c>
      <c r="B82" s="330">
        <v>2</v>
      </c>
      <c r="C82" s="298">
        <v>46305</v>
      </c>
      <c r="D82" s="299" t="s">
        <v>301</v>
      </c>
      <c r="E82" s="522">
        <v>25.4</v>
      </c>
      <c r="F82" s="522"/>
      <c r="G82" s="333">
        <f t="shared" si="1"/>
        <v>3018.7899999999922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289</v>
      </c>
      <c r="B83" s="330">
        <v>8</v>
      </c>
      <c r="C83" s="298">
        <v>46305</v>
      </c>
      <c r="D83" s="299" t="s">
        <v>1095</v>
      </c>
      <c r="E83" s="522">
        <v>19.95</v>
      </c>
      <c r="F83" s="522"/>
      <c r="G83" s="333">
        <f t="shared" si="1"/>
        <v>3044.1899999999923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6</v>
      </c>
      <c r="C84" s="298">
        <v>46305</v>
      </c>
      <c r="D84" s="299" t="s">
        <v>1089</v>
      </c>
      <c r="E84" s="522">
        <v>65</v>
      </c>
      <c r="F84" s="522"/>
      <c r="G84" s="333">
        <f t="shared" si="1"/>
        <v>3064.1399999999921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289</v>
      </c>
      <c r="B85" s="330">
        <v>6</v>
      </c>
      <c r="C85" s="298">
        <v>46305</v>
      </c>
      <c r="D85" s="299" t="s">
        <v>1090</v>
      </c>
      <c r="E85" s="522">
        <v>50</v>
      </c>
      <c r="F85" s="522"/>
      <c r="G85" s="333">
        <f t="shared" si="1"/>
        <v>3129.1399999999921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289</v>
      </c>
      <c r="B86" s="330">
        <v>5</v>
      </c>
      <c r="C86" s="298">
        <v>46304</v>
      </c>
      <c r="D86" s="299" t="s">
        <v>852</v>
      </c>
      <c r="E86" s="522">
        <v>10.68</v>
      </c>
      <c r="F86" s="522"/>
      <c r="G86" s="333">
        <f t="shared" si="1"/>
        <v>3179.1399999999921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289</v>
      </c>
      <c r="B87" s="330">
        <v>2</v>
      </c>
      <c r="C87" s="298">
        <v>46304</v>
      </c>
      <c r="D87" s="299" t="s">
        <v>982</v>
      </c>
      <c r="E87" s="522">
        <v>55.4</v>
      </c>
      <c r="F87" s="522"/>
      <c r="G87" s="333">
        <f t="shared" si="1"/>
        <v>3189.819999999992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289</v>
      </c>
      <c r="B88" s="330">
        <v>2</v>
      </c>
      <c r="C88" s="298">
        <v>46304</v>
      </c>
      <c r="D88" s="299" t="s">
        <v>370</v>
      </c>
      <c r="E88" s="522">
        <v>25.07</v>
      </c>
      <c r="F88" s="522"/>
      <c r="G88" s="333">
        <f t="shared" si="1"/>
        <v>3245.2199999999921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289</v>
      </c>
      <c r="B89" s="330">
        <v>5</v>
      </c>
      <c r="C89" s="298">
        <v>46304</v>
      </c>
      <c r="D89" s="299" t="s">
        <v>1096</v>
      </c>
      <c r="E89" s="522">
        <v>22.66</v>
      </c>
      <c r="F89" s="522"/>
      <c r="G89" s="333">
        <f t="shared" si="1"/>
        <v>3270.2899999999922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289</v>
      </c>
      <c r="B90" s="330">
        <v>5</v>
      </c>
      <c r="C90" s="298">
        <v>46304</v>
      </c>
      <c r="D90" s="299" t="s">
        <v>1096</v>
      </c>
      <c r="E90" s="522">
        <v>11.36</v>
      </c>
      <c r="F90" s="522"/>
      <c r="G90" s="333">
        <f t="shared" si="1"/>
        <v>3292.9499999999921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294</v>
      </c>
      <c r="B91" s="330">
        <v>22</v>
      </c>
      <c r="C91" s="298">
        <v>46304</v>
      </c>
      <c r="D91" s="299" t="s">
        <v>906</v>
      </c>
      <c r="E91" s="522">
        <v>5.31</v>
      </c>
      <c r="F91" s="522"/>
      <c r="G91" s="333">
        <f t="shared" si="1"/>
        <v>3304.3099999999922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3</v>
      </c>
      <c r="C92" s="298">
        <v>46304</v>
      </c>
      <c r="D92" s="299" t="s">
        <v>1001</v>
      </c>
      <c r="E92" s="522">
        <v>10</v>
      </c>
      <c r="F92" s="522"/>
      <c r="G92" s="333">
        <f t="shared" si="1"/>
        <v>3309.6199999999922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2</v>
      </c>
      <c r="C93" s="298">
        <v>46304</v>
      </c>
      <c r="D93" s="299" t="s">
        <v>1001</v>
      </c>
      <c r="E93" s="522">
        <v>10</v>
      </c>
      <c r="F93" s="522"/>
      <c r="G93" s="333">
        <f t="shared" si="1"/>
        <v>3319.6199999999922</v>
      </c>
      <c r="H93" s="334" t="s">
        <v>298</v>
      </c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289</v>
      </c>
      <c r="B94" s="330">
        <v>4</v>
      </c>
      <c r="C94" s="298">
        <v>46303</v>
      </c>
      <c r="D94" s="299" t="s">
        <v>296</v>
      </c>
      <c r="E94" s="522">
        <v>40.69</v>
      </c>
      <c r="F94" s="522"/>
      <c r="G94" s="333">
        <f t="shared" si="1"/>
        <v>3329.6199999999922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2</v>
      </c>
      <c r="C95" s="298">
        <v>46303</v>
      </c>
      <c r="D95" s="299" t="s">
        <v>357</v>
      </c>
      <c r="E95" s="522">
        <v>14.1</v>
      </c>
      <c r="F95" s="522"/>
      <c r="G95" s="333">
        <f t="shared" si="1"/>
        <v>3370.3099999999922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289</v>
      </c>
      <c r="B96" s="330">
        <v>6</v>
      </c>
      <c r="C96" s="298">
        <v>46303</v>
      </c>
      <c r="D96" s="299" t="s">
        <v>300</v>
      </c>
      <c r="E96" s="522">
        <v>53.07</v>
      </c>
      <c r="F96" s="522"/>
      <c r="G96" s="333">
        <f t="shared" si="1"/>
        <v>3384.4099999999921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289</v>
      </c>
      <c r="B97" s="330">
        <v>2</v>
      </c>
      <c r="C97" s="298">
        <v>46303</v>
      </c>
      <c r="D97" s="299" t="s">
        <v>357</v>
      </c>
      <c r="E97" s="522">
        <v>21.79</v>
      </c>
      <c r="F97" s="522"/>
      <c r="G97" s="333">
        <f t="shared" si="1"/>
        <v>3437.4799999999923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335</v>
      </c>
      <c r="B98" s="330" t="s">
        <v>335</v>
      </c>
      <c r="C98" s="298">
        <v>46303</v>
      </c>
      <c r="D98" s="299" t="s">
        <v>182</v>
      </c>
      <c r="E98" s="522">
        <v>79.209999999999994</v>
      </c>
      <c r="F98" s="522"/>
      <c r="G98" s="333">
        <f t="shared" si="1"/>
        <v>3459.2699999999923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2</v>
      </c>
      <c r="C99" s="298">
        <v>46302</v>
      </c>
      <c r="D99" s="299" t="s">
        <v>301</v>
      </c>
      <c r="E99" s="522">
        <v>16.05</v>
      </c>
      <c r="F99" s="522"/>
      <c r="G99" s="333">
        <f t="shared" si="1"/>
        <v>3538.4799999999923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294</v>
      </c>
      <c r="B100" s="330">
        <v>13</v>
      </c>
      <c r="C100" s="298">
        <v>46302</v>
      </c>
      <c r="D100" s="299" t="s">
        <v>182</v>
      </c>
      <c r="E100" s="522">
        <v>360.28</v>
      </c>
      <c r="F100" s="522"/>
      <c r="G100" s="333">
        <f t="shared" ref="G100:G169" si="2">G101-E100+F100</f>
        <v>3554.5299999999925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294</v>
      </c>
      <c r="B101" s="330">
        <v>9</v>
      </c>
      <c r="C101" s="298">
        <v>46302</v>
      </c>
      <c r="D101" s="299" t="s">
        <v>58</v>
      </c>
      <c r="E101" s="522">
        <v>1231.68</v>
      </c>
      <c r="F101" s="522"/>
      <c r="G101" s="333">
        <f t="shared" si="2"/>
        <v>3914.8099999999922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289</v>
      </c>
      <c r="B102" s="330">
        <v>5</v>
      </c>
      <c r="C102" s="298">
        <v>46302</v>
      </c>
      <c r="D102" s="299" t="s">
        <v>1088</v>
      </c>
      <c r="E102" s="522">
        <v>102.95</v>
      </c>
      <c r="F102" s="522"/>
      <c r="G102" s="333">
        <f t="shared" si="2"/>
        <v>5146.4899999999925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289</v>
      </c>
      <c r="B103" s="330">
        <v>4</v>
      </c>
      <c r="C103" s="298">
        <v>46301</v>
      </c>
      <c r="D103" s="299" t="s">
        <v>310</v>
      </c>
      <c r="E103" s="522">
        <v>38.58</v>
      </c>
      <c r="F103" s="522"/>
      <c r="G103" s="333">
        <f t="shared" si="2"/>
        <v>5249.4399999999923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294</v>
      </c>
      <c r="B104" s="330">
        <v>16</v>
      </c>
      <c r="C104" s="298">
        <v>46301</v>
      </c>
      <c r="D104" s="299" t="s">
        <v>1093</v>
      </c>
      <c r="E104" s="522">
        <v>85</v>
      </c>
      <c r="F104" s="522"/>
      <c r="G104" s="333">
        <f t="shared" si="2"/>
        <v>5288.0199999999923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289</v>
      </c>
      <c r="B105" s="330">
        <v>6</v>
      </c>
      <c r="C105" s="298">
        <v>46301</v>
      </c>
      <c r="D105" s="299" t="s">
        <v>300</v>
      </c>
      <c r="E105" s="522">
        <v>28.73</v>
      </c>
      <c r="F105" s="522"/>
      <c r="G105" s="333">
        <f t="shared" si="2"/>
        <v>5373.0199999999923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294</v>
      </c>
      <c r="B106" s="330">
        <v>14</v>
      </c>
      <c r="C106" s="298">
        <v>46301</v>
      </c>
      <c r="D106" s="299" t="s">
        <v>365</v>
      </c>
      <c r="E106" s="522">
        <v>66.67</v>
      </c>
      <c r="F106" s="522"/>
      <c r="G106" s="333">
        <f t="shared" si="2"/>
        <v>5401.7499999999918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289</v>
      </c>
      <c r="B107" s="330">
        <v>2</v>
      </c>
      <c r="C107" s="298">
        <v>46301</v>
      </c>
      <c r="D107" s="299" t="s">
        <v>301</v>
      </c>
      <c r="E107" s="522">
        <v>16.05</v>
      </c>
      <c r="F107" s="522"/>
      <c r="G107" s="333">
        <f t="shared" si="2"/>
        <v>5468.4199999999919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289</v>
      </c>
      <c r="B108" s="330">
        <v>6</v>
      </c>
      <c r="C108" s="298">
        <v>46301</v>
      </c>
      <c r="D108" s="299" t="s">
        <v>396</v>
      </c>
      <c r="E108" s="522">
        <v>6.79</v>
      </c>
      <c r="F108" s="522"/>
      <c r="G108" s="333">
        <f t="shared" si="2"/>
        <v>5484.4699999999921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289</v>
      </c>
      <c r="B109" s="330">
        <v>1</v>
      </c>
      <c r="C109" s="298">
        <v>46300</v>
      </c>
      <c r="D109" s="299" t="s">
        <v>306</v>
      </c>
      <c r="E109" s="522">
        <v>160.1</v>
      </c>
      <c r="F109" s="522"/>
      <c r="G109" s="333">
        <f t="shared" si="2"/>
        <v>5491.259999999992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4</v>
      </c>
      <c r="C110" s="298">
        <v>46300</v>
      </c>
      <c r="D110" s="299" t="s">
        <v>296</v>
      </c>
      <c r="E110" s="522">
        <v>77.569999999999993</v>
      </c>
      <c r="F110" s="522"/>
      <c r="G110" s="333">
        <f t="shared" si="2"/>
        <v>5651.3599999999924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294</v>
      </c>
      <c r="B111" s="330">
        <v>14</v>
      </c>
      <c r="C111" s="298">
        <v>46300</v>
      </c>
      <c r="D111" s="299" t="s">
        <v>366</v>
      </c>
      <c r="E111" s="522">
        <v>72.38</v>
      </c>
      <c r="F111" s="522"/>
      <c r="G111" s="333">
        <f t="shared" si="2"/>
        <v>5728.9299999999921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6</v>
      </c>
      <c r="C112" s="298">
        <v>46300</v>
      </c>
      <c r="D112" s="299" t="s">
        <v>1091</v>
      </c>
      <c r="E112" s="522">
        <v>78.64</v>
      </c>
      <c r="F112" s="522"/>
      <c r="G112" s="333">
        <f t="shared" si="2"/>
        <v>5801.3099999999922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5</v>
      </c>
      <c r="C113" s="298">
        <v>46300</v>
      </c>
      <c r="D113" s="299" t="s">
        <v>1086</v>
      </c>
      <c r="E113" s="522">
        <v>60</v>
      </c>
      <c r="F113" s="522"/>
      <c r="G113" s="333">
        <f t="shared" si="2"/>
        <v>5879.9499999999925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289</v>
      </c>
      <c r="B114" s="330">
        <v>6</v>
      </c>
      <c r="C114" s="298">
        <v>46300</v>
      </c>
      <c r="D114" s="299" t="s">
        <v>1081</v>
      </c>
      <c r="E114" s="522">
        <v>138.43</v>
      </c>
      <c r="F114" s="522"/>
      <c r="G114" s="333">
        <f t="shared" si="2"/>
        <v>5939.9499999999925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5</v>
      </c>
      <c r="C115" s="298">
        <v>46300</v>
      </c>
      <c r="D115" s="299" t="s">
        <v>1033</v>
      </c>
      <c r="E115" s="522">
        <v>265</v>
      </c>
      <c r="F115" s="522"/>
      <c r="G115" s="333">
        <f t="shared" si="2"/>
        <v>6078.3799999999928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289</v>
      </c>
      <c r="B116" s="330">
        <v>6</v>
      </c>
      <c r="C116" s="298">
        <v>46300</v>
      </c>
      <c r="D116" s="299" t="s">
        <v>300</v>
      </c>
      <c r="E116" s="522">
        <v>29.78</v>
      </c>
      <c r="F116" s="522"/>
      <c r="G116" s="333">
        <f t="shared" si="2"/>
        <v>6343.3799999999928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287</v>
      </c>
      <c r="B117" s="330" t="s">
        <v>287</v>
      </c>
      <c r="C117" s="298">
        <v>46299</v>
      </c>
      <c r="D117" s="299" t="s">
        <v>843</v>
      </c>
      <c r="E117" s="522">
        <v>80.89</v>
      </c>
      <c r="F117" s="522">
        <v>80.89</v>
      </c>
      <c r="G117" s="333">
        <f t="shared" si="2"/>
        <v>6373.1599999999926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289</v>
      </c>
      <c r="B118" s="330">
        <v>5</v>
      </c>
      <c r="C118" s="298">
        <v>46299</v>
      </c>
      <c r="D118" s="299" t="s">
        <v>1082</v>
      </c>
      <c r="E118" s="522">
        <v>167.68</v>
      </c>
      <c r="F118" s="522"/>
      <c r="G118" s="333">
        <f t="shared" si="2"/>
        <v>6373.1599999999926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294</v>
      </c>
      <c r="B119" s="330">
        <v>17</v>
      </c>
      <c r="C119" s="298">
        <v>46299</v>
      </c>
      <c r="D119" s="299" t="s">
        <v>369</v>
      </c>
      <c r="E119" s="522">
        <v>99</v>
      </c>
      <c r="F119" s="522"/>
      <c r="G119" s="333">
        <f t="shared" si="2"/>
        <v>6540.8399999999929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289</v>
      </c>
      <c r="B120" s="330">
        <v>8</v>
      </c>
      <c r="C120" s="298">
        <v>46298</v>
      </c>
      <c r="D120" s="299" t="s">
        <v>1087</v>
      </c>
      <c r="E120" s="522">
        <v>83.15</v>
      </c>
      <c r="F120" s="522"/>
      <c r="G120" s="333">
        <f t="shared" si="2"/>
        <v>6639.8399999999929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289</v>
      </c>
      <c r="B121" s="330">
        <v>6</v>
      </c>
      <c r="C121" s="298">
        <v>46298</v>
      </c>
      <c r="D121" s="299" t="s">
        <v>339</v>
      </c>
      <c r="E121" s="522">
        <v>106.5</v>
      </c>
      <c r="F121" s="522"/>
      <c r="G121" s="333">
        <f t="shared" si="2"/>
        <v>6722.9899999999925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289</v>
      </c>
      <c r="B122" s="330">
        <v>4</v>
      </c>
      <c r="C122" s="298">
        <v>46298</v>
      </c>
      <c r="D122" s="299" t="s">
        <v>310</v>
      </c>
      <c r="E122" s="522">
        <v>33.82</v>
      </c>
      <c r="F122" s="522"/>
      <c r="G122" s="333">
        <f t="shared" si="2"/>
        <v>6829.4899999999925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3</v>
      </c>
      <c r="C123" s="298">
        <v>46298</v>
      </c>
      <c r="D123" s="299" t="s">
        <v>310</v>
      </c>
      <c r="E123" s="522">
        <v>13.65</v>
      </c>
      <c r="F123" s="522"/>
      <c r="G123" s="333">
        <f t="shared" si="2"/>
        <v>6863.3099999999922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294</v>
      </c>
      <c r="B124" s="330">
        <v>22</v>
      </c>
      <c r="C124" s="298">
        <v>46298</v>
      </c>
      <c r="D124" s="299" t="s">
        <v>951</v>
      </c>
      <c r="E124" s="522">
        <v>12.77</v>
      </c>
      <c r="F124" s="522"/>
      <c r="G124" s="333">
        <f t="shared" si="2"/>
        <v>6876.9599999999919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289</v>
      </c>
      <c r="B125" s="330">
        <v>8</v>
      </c>
      <c r="C125" s="298">
        <v>46298</v>
      </c>
      <c r="D125" s="299" t="s">
        <v>1083</v>
      </c>
      <c r="E125" s="522">
        <v>114.82</v>
      </c>
      <c r="F125" s="522"/>
      <c r="G125" s="333">
        <f t="shared" si="2"/>
        <v>6889.7299999999923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289</v>
      </c>
      <c r="B126" s="330">
        <v>2</v>
      </c>
      <c r="C126" s="298">
        <v>46298</v>
      </c>
      <c r="D126" s="299" t="s">
        <v>385</v>
      </c>
      <c r="E126" s="522">
        <v>8.59</v>
      </c>
      <c r="F126" s="522"/>
      <c r="G126" s="333">
        <f t="shared" si="2"/>
        <v>7004.549999999992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289</v>
      </c>
      <c r="B127" s="330">
        <v>5</v>
      </c>
      <c r="C127" s="298">
        <v>46297</v>
      </c>
      <c r="D127" s="299" t="s">
        <v>1084</v>
      </c>
      <c r="E127" s="522">
        <v>14</v>
      </c>
      <c r="F127" s="522"/>
      <c r="G127" s="333">
        <f t="shared" si="2"/>
        <v>7013.1399999999921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2</v>
      </c>
      <c r="C128" s="298">
        <v>46297</v>
      </c>
      <c r="D128" s="299" t="s">
        <v>324</v>
      </c>
      <c r="E128" s="522">
        <v>11.7</v>
      </c>
      <c r="F128" s="522"/>
      <c r="G128" s="333">
        <f t="shared" si="2"/>
        <v>7027.1399999999921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287</v>
      </c>
      <c r="B129" s="330" t="s">
        <v>287</v>
      </c>
      <c r="C129" s="298">
        <v>46297</v>
      </c>
      <c r="D129" s="299" t="s">
        <v>1085</v>
      </c>
      <c r="E129" s="522">
        <v>112.25</v>
      </c>
      <c r="F129" s="522">
        <v>112.25</v>
      </c>
      <c r="G129" s="333">
        <f t="shared" si="2"/>
        <v>7038.839999999992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289</v>
      </c>
      <c r="B130" s="330">
        <v>3</v>
      </c>
      <c r="C130" s="298">
        <v>46297</v>
      </c>
      <c r="D130" s="299" t="s">
        <v>350</v>
      </c>
      <c r="E130" s="522">
        <v>25</v>
      </c>
      <c r="F130" s="522"/>
      <c r="G130" s="333">
        <f t="shared" si="2"/>
        <v>7038.839999999992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289</v>
      </c>
      <c r="B131" s="330">
        <v>2</v>
      </c>
      <c r="C131" s="298">
        <v>46297</v>
      </c>
      <c r="D131" s="299" t="s">
        <v>1078</v>
      </c>
      <c r="E131" s="522">
        <v>30</v>
      </c>
      <c r="F131" s="522"/>
      <c r="G131" s="333">
        <f t="shared" si="2"/>
        <v>7063.839999999992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284</v>
      </c>
      <c r="B132" s="330">
        <v>37</v>
      </c>
      <c r="C132" s="298">
        <v>46297</v>
      </c>
      <c r="D132" s="299" t="s">
        <v>373</v>
      </c>
      <c r="E132" s="522">
        <v>50</v>
      </c>
      <c r="F132" s="522"/>
      <c r="G132" s="333">
        <f t="shared" si="2"/>
        <v>7093.839999999992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294</v>
      </c>
      <c r="B133" s="330">
        <v>22</v>
      </c>
      <c r="C133" s="298">
        <v>46297</v>
      </c>
      <c r="D133" s="299" t="s">
        <v>374</v>
      </c>
      <c r="E133" s="522">
        <v>6.37</v>
      </c>
      <c r="F133" s="522"/>
      <c r="G133" s="333">
        <f t="shared" si="2"/>
        <v>7143.839999999992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289</v>
      </c>
      <c r="B134" s="330">
        <v>2</v>
      </c>
      <c r="C134" s="298">
        <v>46296</v>
      </c>
      <c r="D134" s="299" t="s">
        <v>296</v>
      </c>
      <c r="E134" s="522">
        <v>17.84</v>
      </c>
      <c r="F134" s="522"/>
      <c r="G134" s="333">
        <f t="shared" si="2"/>
        <v>7150.2099999999919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289</v>
      </c>
      <c r="B135" s="330">
        <v>6</v>
      </c>
      <c r="C135" s="298">
        <v>46296</v>
      </c>
      <c r="D135" s="299" t="s">
        <v>359</v>
      </c>
      <c r="E135" s="522">
        <v>35</v>
      </c>
      <c r="F135" s="522"/>
      <c r="G135" s="333">
        <f t="shared" si="2"/>
        <v>7168.049999999992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335</v>
      </c>
      <c r="B136" s="330" t="s">
        <v>335</v>
      </c>
      <c r="C136" s="298">
        <v>46296</v>
      </c>
      <c r="D136" s="299" t="s">
        <v>458</v>
      </c>
      <c r="E136" s="522"/>
      <c r="F136" s="522">
        <v>200</v>
      </c>
      <c r="G136" s="333">
        <f t="shared" si="2"/>
        <v>7203.049999999992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291</v>
      </c>
      <c r="B137" s="330">
        <v>41</v>
      </c>
      <c r="C137" s="298">
        <v>46296</v>
      </c>
      <c r="D137" s="299" t="s">
        <v>1076</v>
      </c>
      <c r="E137" s="522"/>
      <c r="F137" s="522">
        <v>800</v>
      </c>
      <c r="G137" s="333">
        <f t="shared" si="2"/>
        <v>7003.049999999992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291</v>
      </c>
      <c r="B138" s="330">
        <v>39</v>
      </c>
      <c r="C138" s="298">
        <v>46296</v>
      </c>
      <c r="D138" s="299" t="s">
        <v>292</v>
      </c>
      <c r="E138" s="522"/>
      <c r="F138" s="522">
        <v>2765.54</v>
      </c>
      <c r="G138" s="333">
        <f t="shared" si="2"/>
        <v>6203.049999999992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291</v>
      </c>
      <c r="B139" s="330">
        <v>40</v>
      </c>
      <c r="C139" s="298">
        <v>46296</v>
      </c>
      <c r="D139" s="299" t="s">
        <v>316</v>
      </c>
      <c r="E139" s="522"/>
      <c r="F139" s="522">
        <v>837.18</v>
      </c>
      <c r="G139" s="333">
        <f t="shared" si="2"/>
        <v>3437.5099999999916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284</v>
      </c>
      <c r="B140" s="330">
        <v>37</v>
      </c>
      <c r="C140" s="298">
        <v>46295</v>
      </c>
      <c r="D140" s="299" t="s">
        <v>1080</v>
      </c>
      <c r="E140" s="522">
        <v>2768.7</v>
      </c>
      <c r="F140" s="522"/>
      <c r="G140" s="333">
        <f t="shared" si="2"/>
        <v>2600.3299999999917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286</v>
      </c>
      <c r="B141" s="330">
        <v>25</v>
      </c>
      <c r="C141" s="298">
        <v>46295</v>
      </c>
      <c r="D141" s="298" t="s">
        <v>204</v>
      </c>
      <c r="E141" s="331">
        <v>350</v>
      </c>
      <c r="F141" s="522"/>
      <c r="G141" s="333">
        <f t="shared" si="2"/>
        <v>5369.0299999999916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286</v>
      </c>
      <c r="B142" s="330">
        <v>26</v>
      </c>
      <c r="C142" s="298">
        <v>46295</v>
      </c>
      <c r="D142" s="298" t="s">
        <v>205</v>
      </c>
      <c r="E142" s="331">
        <v>320</v>
      </c>
      <c r="F142" s="522"/>
      <c r="G142" s="333">
        <f t="shared" si="2"/>
        <v>5719.0299999999916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286</v>
      </c>
      <c r="B143" s="330">
        <v>27</v>
      </c>
      <c r="C143" s="298">
        <v>46295</v>
      </c>
      <c r="D143" s="298" t="s">
        <v>206</v>
      </c>
      <c r="E143" s="331">
        <v>25</v>
      </c>
      <c r="F143" s="522"/>
      <c r="G143" s="333">
        <f t="shared" si="2"/>
        <v>6039.0299999999916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286</v>
      </c>
      <c r="B144" s="330">
        <v>28</v>
      </c>
      <c r="C144" s="298">
        <v>46295</v>
      </c>
      <c r="D144" s="298" t="s">
        <v>207</v>
      </c>
      <c r="E144" s="331">
        <v>25</v>
      </c>
      <c r="F144" s="522"/>
      <c r="G144" s="333">
        <f t="shared" si="2"/>
        <v>6064.0299999999916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286</v>
      </c>
      <c r="B145" s="330">
        <v>29</v>
      </c>
      <c r="C145" s="298">
        <v>46295</v>
      </c>
      <c r="D145" s="298" t="s">
        <v>208</v>
      </c>
      <c r="E145" s="331">
        <v>45</v>
      </c>
      <c r="F145" s="522"/>
      <c r="G145" s="333">
        <f t="shared" si="2"/>
        <v>6089.0299999999916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286</v>
      </c>
      <c r="B146" s="330">
        <v>30</v>
      </c>
      <c r="C146" s="298">
        <v>46295</v>
      </c>
      <c r="D146" s="298" t="s">
        <v>209</v>
      </c>
      <c r="E146" s="331">
        <v>400</v>
      </c>
      <c r="F146" s="522"/>
      <c r="G146" s="333">
        <f t="shared" si="2"/>
        <v>6134.0299999999916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286</v>
      </c>
      <c r="B147" s="330">
        <v>31</v>
      </c>
      <c r="C147" s="298">
        <v>46295</v>
      </c>
      <c r="D147" s="298" t="s">
        <v>210</v>
      </c>
      <c r="E147" s="331">
        <v>375</v>
      </c>
      <c r="F147" s="522"/>
      <c r="G147" s="333">
        <f t="shared" si="2"/>
        <v>6534.0299999999916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286</v>
      </c>
      <c r="B148" s="330">
        <v>32</v>
      </c>
      <c r="C148" s="298">
        <v>46295</v>
      </c>
      <c r="D148" s="298" t="s">
        <v>211</v>
      </c>
      <c r="E148" s="331">
        <v>100</v>
      </c>
      <c r="F148" s="522"/>
      <c r="G148" s="333">
        <f t="shared" si="2"/>
        <v>6909.0299999999916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286</v>
      </c>
      <c r="B149" s="330">
        <v>33</v>
      </c>
      <c r="C149" s="298">
        <v>46295</v>
      </c>
      <c r="D149" s="298" t="s">
        <v>212</v>
      </c>
      <c r="E149" s="331">
        <v>85</v>
      </c>
      <c r="F149" s="522"/>
      <c r="G149" s="333">
        <f t="shared" si="2"/>
        <v>7009.0299999999916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286</v>
      </c>
      <c r="B150" s="330">
        <v>34</v>
      </c>
      <c r="C150" s="298">
        <v>46295</v>
      </c>
      <c r="D150" s="298" t="s">
        <v>213</v>
      </c>
      <c r="E150" s="331">
        <v>230</v>
      </c>
      <c r="F150" s="522"/>
      <c r="G150" s="333">
        <f t="shared" si="2"/>
        <v>7094.0299999999916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286</v>
      </c>
      <c r="B151" s="330">
        <v>35</v>
      </c>
      <c r="C151" s="298">
        <v>46295</v>
      </c>
      <c r="D151" s="298" t="s">
        <v>214</v>
      </c>
      <c r="E151" s="331">
        <v>45</v>
      </c>
      <c r="F151" s="522"/>
      <c r="G151" s="333">
        <f t="shared" si="2"/>
        <v>7324.0299999999916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289</v>
      </c>
      <c r="B152" s="330">
        <v>2</v>
      </c>
      <c r="C152" s="298">
        <v>46295</v>
      </c>
      <c r="D152" s="298" t="s">
        <v>1079</v>
      </c>
      <c r="E152" s="522">
        <v>19.57</v>
      </c>
      <c r="F152" s="522"/>
      <c r="G152" s="333">
        <f t="shared" si="2"/>
        <v>7369.0299999999916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289</v>
      </c>
      <c r="B153" s="330">
        <v>5</v>
      </c>
      <c r="C153" s="298">
        <v>46295</v>
      </c>
      <c r="D153" s="298" t="s">
        <v>1077</v>
      </c>
      <c r="E153" s="522">
        <v>32.99</v>
      </c>
      <c r="F153" s="522"/>
      <c r="G153" s="333">
        <f t="shared" si="2"/>
        <v>7388.5999999999913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294</v>
      </c>
      <c r="B154" s="330">
        <v>10</v>
      </c>
      <c r="C154" s="298">
        <v>46295</v>
      </c>
      <c r="D154" s="298" t="s">
        <v>176</v>
      </c>
      <c r="E154" s="522">
        <v>17.899999999999999</v>
      </c>
      <c r="F154" s="522"/>
      <c r="G154" s="333">
        <f t="shared" si="2"/>
        <v>7421.5899999999911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289</v>
      </c>
      <c r="B155" s="330">
        <v>2</v>
      </c>
      <c r="C155" s="298">
        <v>46294</v>
      </c>
      <c r="D155" s="298" t="s">
        <v>334</v>
      </c>
      <c r="E155" s="522">
        <v>14.28</v>
      </c>
      <c r="F155" s="522"/>
      <c r="G155" s="333">
        <f t="shared" si="2"/>
        <v>7439.4899999999907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289</v>
      </c>
      <c r="B156" s="330">
        <v>6</v>
      </c>
      <c r="C156" s="298">
        <v>46294</v>
      </c>
      <c r="D156" s="298" t="s">
        <v>300</v>
      </c>
      <c r="E156" s="522">
        <v>34.49</v>
      </c>
      <c r="F156" s="522"/>
      <c r="G156" s="333">
        <f t="shared" si="2"/>
        <v>7453.7699999999904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291</v>
      </c>
      <c r="B157" s="330">
        <v>38</v>
      </c>
      <c r="C157" s="298">
        <v>46294</v>
      </c>
      <c r="D157" s="299" t="s">
        <v>293</v>
      </c>
      <c r="E157" s="522"/>
      <c r="F157" s="522">
        <v>4719.97</v>
      </c>
      <c r="G157" s="333">
        <f t="shared" si="2"/>
        <v>7488.2599999999902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294</v>
      </c>
      <c r="B158" s="330">
        <v>20</v>
      </c>
      <c r="C158" s="298">
        <v>46294</v>
      </c>
      <c r="D158" s="299" t="s">
        <v>193</v>
      </c>
      <c r="E158" s="522">
        <v>600</v>
      </c>
      <c r="F158" s="522"/>
      <c r="G158" s="333">
        <f t="shared" si="2"/>
        <v>2768.28999999999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289</v>
      </c>
      <c r="B159" s="330">
        <v>5</v>
      </c>
      <c r="C159" s="298">
        <v>46293</v>
      </c>
      <c r="D159" s="299" t="s">
        <v>1073</v>
      </c>
      <c r="E159" s="522">
        <v>785</v>
      </c>
      <c r="F159" s="522"/>
      <c r="G159" s="333">
        <f t="shared" si="2"/>
        <v>3368.28999999999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289</v>
      </c>
      <c r="B160" s="330">
        <v>4</v>
      </c>
      <c r="C160" s="298">
        <v>46293</v>
      </c>
      <c r="D160" s="299" t="s">
        <v>310</v>
      </c>
      <c r="E160" s="522">
        <v>47.75</v>
      </c>
      <c r="F160" s="522"/>
      <c r="G160" s="333">
        <f t="shared" si="2"/>
        <v>4153.28999999999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289</v>
      </c>
      <c r="B161" s="330">
        <v>4</v>
      </c>
      <c r="C161" s="298">
        <v>46293</v>
      </c>
      <c r="D161" s="299" t="s">
        <v>296</v>
      </c>
      <c r="E161" s="522">
        <v>91.28</v>
      </c>
      <c r="F161" s="522"/>
      <c r="G161" s="333">
        <f t="shared" si="2"/>
        <v>4201.03999999999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289</v>
      </c>
      <c r="B162" s="330">
        <v>3</v>
      </c>
      <c r="C162" s="298">
        <v>46293</v>
      </c>
      <c r="D162" s="299" t="s">
        <v>296</v>
      </c>
      <c r="E162" s="522">
        <v>3.49</v>
      </c>
      <c r="F162" s="522"/>
      <c r="G162" s="333">
        <f t="shared" si="2"/>
        <v>4292.3199999999897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289</v>
      </c>
      <c r="B163" s="330">
        <v>6</v>
      </c>
      <c r="C163" s="298">
        <v>46293</v>
      </c>
      <c r="D163" s="299" t="s">
        <v>1075</v>
      </c>
      <c r="E163" s="522">
        <v>260.32</v>
      </c>
      <c r="F163" s="522"/>
      <c r="G163" s="333">
        <f t="shared" si="2"/>
        <v>4295.8099999999895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289</v>
      </c>
      <c r="B164" s="330">
        <v>3</v>
      </c>
      <c r="C164" s="298">
        <v>46292</v>
      </c>
      <c r="D164" s="299" t="s">
        <v>981</v>
      </c>
      <c r="E164" s="522">
        <v>9.35</v>
      </c>
      <c r="F164" s="522"/>
      <c r="G164" s="333">
        <f t="shared" si="2"/>
        <v>4556.1299999999892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289</v>
      </c>
      <c r="B165" s="330">
        <v>8</v>
      </c>
      <c r="C165" s="298">
        <v>46291</v>
      </c>
      <c r="D165" s="299" t="s">
        <v>1072</v>
      </c>
      <c r="E165" s="522">
        <v>46.73</v>
      </c>
      <c r="F165" s="522"/>
      <c r="G165" s="333">
        <f t="shared" si="2"/>
        <v>4565.4799999999896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289</v>
      </c>
      <c r="B166" s="330">
        <v>5</v>
      </c>
      <c r="C166" s="298">
        <v>46291</v>
      </c>
      <c r="D166" s="299" t="s">
        <v>428</v>
      </c>
      <c r="E166" s="522">
        <v>102.95</v>
      </c>
      <c r="F166" s="522"/>
      <c r="G166" s="333">
        <f t="shared" si="2"/>
        <v>4612.2099999999891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289</v>
      </c>
      <c r="B167" s="330">
        <v>8</v>
      </c>
      <c r="C167" s="298">
        <v>46291</v>
      </c>
      <c r="D167" s="299" t="s">
        <v>319</v>
      </c>
      <c r="E167" s="522">
        <v>53.4</v>
      </c>
      <c r="F167" s="522"/>
      <c r="G167" s="333">
        <f t="shared" si="2"/>
        <v>4715.1599999999889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289</v>
      </c>
      <c r="B168" s="330">
        <v>2</v>
      </c>
      <c r="C168" s="298">
        <v>46290</v>
      </c>
      <c r="D168" s="299" t="s">
        <v>326</v>
      </c>
      <c r="E168" s="522">
        <v>17.72</v>
      </c>
      <c r="F168" s="522"/>
      <c r="G168" s="333">
        <f t="shared" si="2"/>
        <v>4768.5599999999886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289</v>
      </c>
      <c r="B169" s="330">
        <v>4</v>
      </c>
      <c r="C169" s="298">
        <v>46290</v>
      </c>
      <c r="D169" s="299" t="s">
        <v>296</v>
      </c>
      <c r="E169" s="522">
        <v>42.12</v>
      </c>
      <c r="F169" s="522"/>
      <c r="G169" s="333">
        <f t="shared" si="2"/>
        <v>4786.2799999999888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289</v>
      </c>
      <c r="B170" s="330">
        <v>2</v>
      </c>
      <c r="C170" s="298">
        <v>46290</v>
      </c>
      <c r="D170" s="299" t="s">
        <v>296</v>
      </c>
      <c r="E170" s="522">
        <v>17.84</v>
      </c>
      <c r="F170" s="522"/>
      <c r="G170" s="333">
        <f t="shared" ref="G170:G214" si="3">G171-E170+F170</f>
        <v>4828.3999999999887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294</v>
      </c>
      <c r="B171" s="330">
        <v>12</v>
      </c>
      <c r="C171" s="298">
        <v>46290</v>
      </c>
      <c r="D171" s="299" t="s">
        <v>314</v>
      </c>
      <c r="E171" s="522">
        <v>204.48</v>
      </c>
      <c r="F171" s="522"/>
      <c r="G171" s="333">
        <f t="shared" si="3"/>
        <v>4846.2399999999889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289</v>
      </c>
      <c r="B172" s="330">
        <v>3</v>
      </c>
      <c r="C172" s="298">
        <v>46290</v>
      </c>
      <c r="D172" s="299" t="s">
        <v>1038</v>
      </c>
      <c r="E172" s="522">
        <v>6</v>
      </c>
      <c r="F172" s="522"/>
      <c r="G172" s="333">
        <f t="shared" si="3"/>
        <v>5050.7199999999884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289</v>
      </c>
      <c r="B173" s="330">
        <v>2</v>
      </c>
      <c r="C173" s="298">
        <v>46290</v>
      </c>
      <c r="D173" s="299" t="s">
        <v>370</v>
      </c>
      <c r="E173" s="522">
        <v>18.16</v>
      </c>
      <c r="F173" s="522"/>
      <c r="G173" s="333">
        <f t="shared" si="3"/>
        <v>5056.7199999999884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289</v>
      </c>
      <c r="B174" s="330">
        <v>5</v>
      </c>
      <c r="C174" s="298">
        <v>46290</v>
      </c>
      <c r="D174" s="299" t="s">
        <v>1038</v>
      </c>
      <c r="E174" s="522">
        <v>28.83</v>
      </c>
      <c r="F174" s="522"/>
      <c r="G174" s="333">
        <f t="shared" si="3"/>
        <v>5074.8799999999883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289</v>
      </c>
      <c r="B175" s="330">
        <v>3</v>
      </c>
      <c r="C175" s="298">
        <v>46289</v>
      </c>
      <c r="D175" s="299" t="s">
        <v>1066</v>
      </c>
      <c r="E175" s="522">
        <v>-33.75</v>
      </c>
      <c r="F175" s="522"/>
      <c r="G175" s="333">
        <f t="shared" si="3"/>
        <v>5103.7099999999882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289</v>
      </c>
      <c r="B176" s="330">
        <v>2</v>
      </c>
      <c r="C176" s="298">
        <v>46289</v>
      </c>
      <c r="D176" s="299" t="s">
        <v>357</v>
      </c>
      <c r="E176" s="522">
        <v>18.760000000000002</v>
      </c>
      <c r="F176" s="522"/>
      <c r="G176" s="333">
        <f t="shared" si="3"/>
        <v>5069.9599999999882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289</v>
      </c>
      <c r="B177" s="330">
        <v>6</v>
      </c>
      <c r="C177" s="298">
        <v>46289</v>
      </c>
      <c r="D177" s="299" t="s">
        <v>1069</v>
      </c>
      <c r="E177" s="522">
        <v>40.450000000000003</v>
      </c>
      <c r="F177" s="522"/>
      <c r="G177" s="333">
        <f t="shared" si="3"/>
        <v>5088.7199999999884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289</v>
      </c>
      <c r="B178" s="330">
        <v>6</v>
      </c>
      <c r="C178" s="298">
        <v>46288</v>
      </c>
      <c r="D178" s="299" t="s">
        <v>1067</v>
      </c>
      <c r="E178" s="522">
        <v>25</v>
      </c>
      <c r="F178" s="522"/>
      <c r="G178" s="333">
        <f t="shared" si="3"/>
        <v>5129.1699999999882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289</v>
      </c>
      <c r="B179" s="330">
        <v>2</v>
      </c>
      <c r="C179" s="298">
        <v>46288</v>
      </c>
      <c r="D179" s="299" t="s">
        <v>363</v>
      </c>
      <c r="E179" s="522">
        <v>28.46</v>
      </c>
      <c r="F179" s="522"/>
      <c r="G179" s="333">
        <f t="shared" si="3"/>
        <v>5154.1699999999882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294</v>
      </c>
      <c r="B180" s="330">
        <v>42</v>
      </c>
      <c r="C180" s="298">
        <v>46288</v>
      </c>
      <c r="D180" s="299" t="s">
        <v>200</v>
      </c>
      <c r="E180" s="522">
        <v>59</v>
      </c>
      <c r="F180" s="522"/>
      <c r="G180" s="333">
        <f t="shared" si="3"/>
        <v>5182.6299999999883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294</v>
      </c>
      <c r="B181" s="330">
        <v>43</v>
      </c>
      <c r="C181" s="298">
        <v>46288</v>
      </c>
      <c r="D181" s="299" t="s">
        <v>201</v>
      </c>
      <c r="E181" s="522">
        <v>42.84</v>
      </c>
      <c r="F181" s="522"/>
      <c r="G181" s="333">
        <f t="shared" si="3"/>
        <v>5241.6299999999883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289</v>
      </c>
      <c r="B182" s="330">
        <v>8</v>
      </c>
      <c r="C182" s="298">
        <v>46288</v>
      </c>
      <c r="D182" s="299" t="s">
        <v>1070</v>
      </c>
      <c r="E182" s="522">
        <v>38.25</v>
      </c>
      <c r="F182" s="522"/>
      <c r="G182" s="333">
        <f t="shared" si="3"/>
        <v>5284.4699999999884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289</v>
      </c>
      <c r="B183" s="330">
        <v>2</v>
      </c>
      <c r="C183" s="298">
        <v>46288</v>
      </c>
      <c r="D183" s="299" t="s">
        <v>308</v>
      </c>
      <c r="E183" s="522">
        <v>117.74</v>
      </c>
      <c r="F183" s="522"/>
      <c r="G183" s="333">
        <f t="shared" si="3"/>
        <v>5322.7199999999884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289</v>
      </c>
      <c r="B184" s="330">
        <v>3</v>
      </c>
      <c r="C184" s="298">
        <v>46287</v>
      </c>
      <c r="D184" s="299" t="s">
        <v>1068</v>
      </c>
      <c r="E184" s="522">
        <v>58</v>
      </c>
      <c r="F184" s="522"/>
      <c r="G184" s="333">
        <f t="shared" si="3"/>
        <v>5440.4599999999882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289</v>
      </c>
      <c r="B185" s="330">
        <v>6</v>
      </c>
      <c r="C185" s="298">
        <v>46287</v>
      </c>
      <c r="D185" s="299" t="s">
        <v>1071</v>
      </c>
      <c r="E185" s="522">
        <v>50</v>
      </c>
      <c r="F185" s="522"/>
      <c r="G185" s="333">
        <f t="shared" si="3"/>
        <v>5498.4599999999882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2</v>
      </c>
      <c r="C186" s="298">
        <v>46287</v>
      </c>
      <c r="D186" s="299" t="s">
        <v>426</v>
      </c>
      <c r="E186" s="522">
        <v>-12</v>
      </c>
      <c r="F186" s="522"/>
      <c r="G186" s="333">
        <f t="shared" si="3"/>
        <v>5548.4599999999882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289</v>
      </c>
      <c r="B187" s="330">
        <v>1</v>
      </c>
      <c r="C187" s="298">
        <v>46287</v>
      </c>
      <c r="D187" s="299" t="s">
        <v>306</v>
      </c>
      <c r="E187" s="522">
        <v>58.63</v>
      </c>
      <c r="F187" s="522"/>
      <c r="G187" s="333">
        <f t="shared" si="3"/>
        <v>5536.4599999999882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294</v>
      </c>
      <c r="B188" s="330">
        <v>24</v>
      </c>
      <c r="C188" s="298">
        <v>46287</v>
      </c>
      <c r="D188" s="299" t="s">
        <v>858</v>
      </c>
      <c r="E188" s="522">
        <v>88.17</v>
      </c>
      <c r="F188" s="522"/>
      <c r="G188" s="333">
        <f t="shared" si="3"/>
        <v>5595.0899999999883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2</v>
      </c>
      <c r="C189" s="298">
        <v>46287</v>
      </c>
      <c r="D189" s="299" t="s">
        <v>296</v>
      </c>
      <c r="E189" s="522">
        <v>11.71</v>
      </c>
      <c r="F189" s="522"/>
      <c r="G189" s="333">
        <f t="shared" si="3"/>
        <v>5683.2599999999884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4</v>
      </c>
      <c r="C190" s="298">
        <v>46287</v>
      </c>
      <c r="D190" s="299" t="s">
        <v>296</v>
      </c>
      <c r="E190" s="522">
        <v>46.45</v>
      </c>
      <c r="F190" s="522"/>
      <c r="G190" s="333">
        <f t="shared" si="3"/>
        <v>5694.9699999999884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289</v>
      </c>
      <c r="B191" s="330">
        <v>7</v>
      </c>
      <c r="C191" s="298">
        <v>46287</v>
      </c>
      <c r="D191" s="299" t="s">
        <v>320</v>
      </c>
      <c r="E191" s="522">
        <v>20.75</v>
      </c>
      <c r="F191" s="522"/>
      <c r="G191" s="333">
        <f t="shared" si="3"/>
        <v>5741.4199999999882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289</v>
      </c>
      <c r="B192" s="330">
        <v>8</v>
      </c>
      <c r="C192" s="298">
        <v>46287</v>
      </c>
      <c r="D192" s="299" t="s">
        <v>308</v>
      </c>
      <c r="E192" s="522">
        <v>71.75</v>
      </c>
      <c r="F192" s="522"/>
      <c r="G192" s="333">
        <f t="shared" si="3"/>
        <v>5762.1699999999882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289</v>
      </c>
      <c r="B193" s="330">
        <v>6</v>
      </c>
      <c r="C193" s="298">
        <v>46286</v>
      </c>
      <c r="D193" s="299" t="s">
        <v>300</v>
      </c>
      <c r="E193" s="522">
        <v>16.14</v>
      </c>
      <c r="F193" s="522"/>
      <c r="G193" s="333">
        <f t="shared" si="3"/>
        <v>5833.9199999999882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6</v>
      </c>
      <c r="C194" s="298">
        <v>46286</v>
      </c>
      <c r="D194" s="299" t="s">
        <v>300</v>
      </c>
      <c r="E194" s="522">
        <v>32.97</v>
      </c>
      <c r="F194" s="522"/>
      <c r="G194" s="333">
        <f t="shared" si="3"/>
        <v>5850.0599999999886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294</v>
      </c>
      <c r="B195" s="330">
        <v>22</v>
      </c>
      <c r="C195" s="298">
        <v>46286</v>
      </c>
      <c r="D195" s="299" t="s">
        <v>323</v>
      </c>
      <c r="E195" s="522">
        <v>23.42</v>
      </c>
      <c r="F195" s="522"/>
      <c r="G195" s="333">
        <f t="shared" si="3"/>
        <v>5883.0299999999888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289</v>
      </c>
      <c r="B196" s="330">
        <v>3</v>
      </c>
      <c r="C196" s="298">
        <v>46286</v>
      </c>
      <c r="D196" s="299" t="s">
        <v>310</v>
      </c>
      <c r="E196" s="522">
        <v>5.86</v>
      </c>
      <c r="F196" s="522"/>
      <c r="G196" s="333">
        <f t="shared" si="3"/>
        <v>5906.4499999999889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289</v>
      </c>
      <c r="B197" s="330">
        <v>4</v>
      </c>
      <c r="C197" s="298">
        <v>46286</v>
      </c>
      <c r="D197" s="299" t="s">
        <v>310</v>
      </c>
      <c r="E197" s="522">
        <v>51.5</v>
      </c>
      <c r="F197" s="522"/>
      <c r="G197" s="333">
        <f t="shared" si="3"/>
        <v>5912.3099999999886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289</v>
      </c>
      <c r="B198" s="330">
        <v>6</v>
      </c>
      <c r="C198" s="298">
        <v>46286</v>
      </c>
      <c r="D198" s="299" t="s">
        <v>829</v>
      </c>
      <c r="E198" s="522">
        <v>25</v>
      </c>
      <c r="F198" s="522"/>
      <c r="G198" s="333">
        <f t="shared" si="3"/>
        <v>5963.8099999999886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1</v>
      </c>
      <c r="C199" s="298">
        <v>46285</v>
      </c>
      <c r="D199" s="299" t="s">
        <v>311</v>
      </c>
      <c r="E199" s="522">
        <v>187.63</v>
      </c>
      <c r="F199" s="522"/>
      <c r="G199" s="333">
        <f t="shared" si="3"/>
        <v>5988.8099999999886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289</v>
      </c>
      <c r="B200" s="330">
        <v>2</v>
      </c>
      <c r="C200" s="298">
        <v>46285</v>
      </c>
      <c r="D200" s="299" t="s">
        <v>334</v>
      </c>
      <c r="E200" s="522">
        <v>20.38</v>
      </c>
      <c r="F200" s="522"/>
      <c r="G200" s="333">
        <f t="shared" si="3"/>
        <v>6176.4399999999887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289</v>
      </c>
      <c r="B201" s="330">
        <v>2</v>
      </c>
      <c r="C201" s="298">
        <v>46285</v>
      </c>
      <c r="D201" s="299" t="s">
        <v>357</v>
      </c>
      <c r="E201" s="522">
        <v>10.050000000000001</v>
      </c>
      <c r="F201" s="522"/>
      <c r="G201" s="333">
        <f t="shared" si="3"/>
        <v>6196.8199999999888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6</v>
      </c>
      <c r="C202" s="298">
        <v>46285</v>
      </c>
      <c r="D202" s="299" t="s">
        <v>300</v>
      </c>
      <c r="E202" s="522">
        <v>10.64</v>
      </c>
      <c r="F202" s="522"/>
      <c r="G202" s="333">
        <f t="shared" si="3"/>
        <v>6206.869999999989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289</v>
      </c>
      <c r="B203" s="330">
        <v>2</v>
      </c>
      <c r="C203" s="298">
        <v>46284</v>
      </c>
      <c r="D203" s="299" t="s">
        <v>982</v>
      </c>
      <c r="E203" s="522">
        <v>64.599999999999994</v>
      </c>
      <c r="F203" s="522"/>
      <c r="G203" s="333">
        <f t="shared" si="3"/>
        <v>6217.5099999999893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289</v>
      </c>
      <c r="B204" s="330">
        <v>3</v>
      </c>
      <c r="C204" s="298">
        <v>46284</v>
      </c>
      <c r="D204" s="299" t="s">
        <v>334</v>
      </c>
      <c r="E204" s="522">
        <v>9.1300000000000008</v>
      </c>
      <c r="F204" s="522"/>
      <c r="G204" s="333">
        <f t="shared" si="3"/>
        <v>6282.1099999999897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289</v>
      </c>
      <c r="B205" s="330">
        <v>4</v>
      </c>
      <c r="C205" s="298">
        <v>46284</v>
      </c>
      <c r="D205" s="299" t="s">
        <v>334</v>
      </c>
      <c r="E205" s="522">
        <v>93.73</v>
      </c>
      <c r="F205" s="522"/>
      <c r="G205" s="333">
        <f t="shared" si="3"/>
        <v>6291.2399999999898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294</v>
      </c>
      <c r="B206" s="330">
        <v>22</v>
      </c>
      <c r="C206" s="298">
        <v>46284</v>
      </c>
      <c r="D206" s="299" t="s">
        <v>328</v>
      </c>
      <c r="E206" s="522">
        <v>7.46</v>
      </c>
      <c r="F206" s="522"/>
      <c r="G206" s="333">
        <f t="shared" si="3"/>
        <v>6384.9699999999893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289</v>
      </c>
      <c r="B207" s="330">
        <v>5</v>
      </c>
      <c r="C207" s="298">
        <v>46283</v>
      </c>
      <c r="D207" s="299" t="s">
        <v>1065</v>
      </c>
      <c r="E207" s="522">
        <v>22.66</v>
      </c>
      <c r="F207" s="522"/>
      <c r="G207" s="333">
        <f t="shared" si="3"/>
        <v>6392.4299999999894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289</v>
      </c>
      <c r="B208" s="330">
        <v>6</v>
      </c>
      <c r="C208" s="298">
        <v>46283</v>
      </c>
      <c r="D208" s="299" t="s">
        <v>1064</v>
      </c>
      <c r="E208" s="522">
        <v>20</v>
      </c>
      <c r="F208" s="522"/>
      <c r="G208" s="333">
        <f t="shared" si="3"/>
        <v>6415.0899999999892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8</v>
      </c>
      <c r="C209" s="298">
        <v>46283</v>
      </c>
      <c r="D209" s="299" t="s">
        <v>319</v>
      </c>
      <c r="E209" s="522">
        <v>7.33</v>
      </c>
      <c r="F209" s="522"/>
      <c r="G209" s="333">
        <f t="shared" si="3"/>
        <v>6435.0899999999892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294</v>
      </c>
      <c r="B210" s="330">
        <v>22</v>
      </c>
      <c r="C210" s="298">
        <v>46283</v>
      </c>
      <c r="D210" s="299" t="s">
        <v>928</v>
      </c>
      <c r="E210" s="522">
        <v>13.84</v>
      </c>
      <c r="F210" s="522"/>
      <c r="G210" s="333">
        <f t="shared" si="3"/>
        <v>6442.4199999999892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289</v>
      </c>
      <c r="B211" s="330">
        <v>6</v>
      </c>
      <c r="C211" s="298">
        <v>46283</v>
      </c>
      <c r="D211" s="299" t="s">
        <v>1062</v>
      </c>
      <c r="E211" s="522">
        <v>9</v>
      </c>
      <c r="F211" s="522"/>
      <c r="G211" s="333">
        <f t="shared" si="3"/>
        <v>6456.2599999999893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294</v>
      </c>
      <c r="B212" s="330">
        <v>22</v>
      </c>
      <c r="C212" s="298">
        <v>46283</v>
      </c>
      <c r="D212" s="299" t="s">
        <v>833</v>
      </c>
      <c r="E212" s="522">
        <v>10.64</v>
      </c>
      <c r="F212" s="522"/>
      <c r="G212" s="333">
        <f t="shared" si="3"/>
        <v>6465.2599999999893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289</v>
      </c>
      <c r="B213" s="330">
        <v>5</v>
      </c>
      <c r="C213" s="298">
        <v>46283</v>
      </c>
      <c r="D213" s="299" t="s">
        <v>1063</v>
      </c>
      <c r="E213" s="522">
        <v>37.99</v>
      </c>
      <c r="F213" s="522"/>
      <c r="G213" s="333">
        <f t="shared" si="3"/>
        <v>6475.8999999999896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294</v>
      </c>
      <c r="B214" s="330">
        <v>21</v>
      </c>
      <c r="C214" s="298">
        <v>46282</v>
      </c>
      <c r="D214" s="299" t="s">
        <v>194</v>
      </c>
      <c r="E214" s="522">
        <v>81</v>
      </c>
      <c r="F214" s="522"/>
      <c r="G214" s="333">
        <f t="shared" si="3"/>
        <v>6513.8899999999894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294</v>
      </c>
      <c r="B215" s="330">
        <v>17</v>
      </c>
      <c r="C215" s="298">
        <v>46282</v>
      </c>
      <c r="D215" s="299" t="s">
        <v>188</v>
      </c>
      <c r="E215" s="522">
        <v>42.65</v>
      </c>
      <c r="F215" s="522"/>
      <c r="G215" s="333">
        <f t="shared" ref="G215:G228" si="4">G216-E215+F215</f>
        <v>6594.8899999999894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294</v>
      </c>
      <c r="B216" s="330">
        <v>23</v>
      </c>
      <c r="C216" s="298">
        <v>46282</v>
      </c>
      <c r="D216" s="299" t="s">
        <v>63</v>
      </c>
      <c r="E216" s="522">
        <v>529.46</v>
      </c>
      <c r="F216" s="522"/>
      <c r="G216" s="333">
        <f t="shared" si="4"/>
        <v>6637.539999999989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294</v>
      </c>
      <c r="B217" s="330">
        <v>43</v>
      </c>
      <c r="C217" s="298">
        <v>46282</v>
      </c>
      <c r="D217" s="299" t="s">
        <v>333</v>
      </c>
      <c r="E217" s="522">
        <v>22.35</v>
      </c>
      <c r="F217" s="522"/>
      <c r="G217" s="333">
        <f t="shared" si="4"/>
        <v>7166.9999999999891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294</v>
      </c>
      <c r="B218" s="330">
        <v>42</v>
      </c>
      <c r="C218" s="298">
        <v>46282</v>
      </c>
      <c r="D218" s="299" t="s">
        <v>333</v>
      </c>
      <c r="E218" s="522">
        <v>52.15</v>
      </c>
      <c r="F218" s="522"/>
      <c r="G218" s="333">
        <f t="shared" si="4"/>
        <v>7189.3499999999894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289</v>
      </c>
      <c r="B219" s="330">
        <v>3</v>
      </c>
      <c r="C219" s="298">
        <v>46282</v>
      </c>
      <c r="D219" s="299" t="s">
        <v>334</v>
      </c>
      <c r="E219" s="522">
        <v>5.33</v>
      </c>
      <c r="F219" s="522"/>
      <c r="G219" s="333">
        <f t="shared" si="4"/>
        <v>7241.4999999999891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289</v>
      </c>
      <c r="B220" s="330">
        <v>2</v>
      </c>
      <c r="C220" s="298">
        <v>46282</v>
      </c>
      <c r="D220" s="299" t="s">
        <v>357</v>
      </c>
      <c r="E220" s="522">
        <v>18.03</v>
      </c>
      <c r="F220" s="522"/>
      <c r="G220" s="333">
        <f t="shared" si="4"/>
        <v>7246.829999999989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291</v>
      </c>
      <c r="B221" s="330">
        <v>39</v>
      </c>
      <c r="C221" s="298">
        <v>46281</v>
      </c>
      <c r="D221" s="299" t="s">
        <v>292</v>
      </c>
      <c r="E221" s="522"/>
      <c r="F221" s="522">
        <v>2765.54</v>
      </c>
      <c r="G221" s="333">
        <f t="shared" si="4"/>
        <v>7264.8599999999888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294</v>
      </c>
      <c r="B222" s="330">
        <v>11</v>
      </c>
      <c r="C222" s="298">
        <v>46281</v>
      </c>
      <c r="D222" s="299" t="s">
        <v>178</v>
      </c>
      <c r="E222" s="522">
        <v>256.83999999999997</v>
      </c>
      <c r="F222" s="522"/>
      <c r="G222" s="333">
        <f t="shared" si="4"/>
        <v>4499.3199999999888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289</v>
      </c>
      <c r="B223" s="330">
        <v>5</v>
      </c>
      <c r="C223" s="298">
        <v>46281</v>
      </c>
      <c r="D223" s="299" t="s">
        <v>428</v>
      </c>
      <c r="E223" s="522">
        <v>102.95</v>
      </c>
      <c r="F223" s="522"/>
      <c r="G223" s="333">
        <f t="shared" si="4"/>
        <v>4756.1599999999889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291</v>
      </c>
      <c r="B224" s="330">
        <v>38</v>
      </c>
      <c r="C224" s="298">
        <v>46280</v>
      </c>
      <c r="D224" s="299" t="s">
        <v>293</v>
      </c>
      <c r="E224" s="522"/>
      <c r="F224" s="522">
        <v>4729.34</v>
      </c>
      <c r="G224" s="333">
        <f t="shared" si="4"/>
        <v>4859.1099999999888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294</v>
      </c>
      <c r="B225" s="330">
        <v>22</v>
      </c>
      <c r="C225" s="298">
        <v>46280</v>
      </c>
      <c r="D225" s="299" t="s">
        <v>996</v>
      </c>
      <c r="E225" s="522">
        <v>10.64</v>
      </c>
      <c r="F225" s="522"/>
      <c r="G225" s="333">
        <f t="shared" si="4"/>
        <v>129.76999999998878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289</v>
      </c>
      <c r="B226" s="330">
        <v>8</v>
      </c>
      <c r="C226" s="298">
        <v>46280</v>
      </c>
      <c r="D226" s="299" t="s">
        <v>319</v>
      </c>
      <c r="E226" s="522">
        <v>3.18</v>
      </c>
      <c r="F226" s="522"/>
      <c r="G226" s="333">
        <f t="shared" si="4"/>
        <v>140.4099999999888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294</v>
      </c>
      <c r="B227" s="330">
        <v>22</v>
      </c>
      <c r="C227" s="298">
        <v>46280</v>
      </c>
      <c r="D227" s="299" t="s">
        <v>1061</v>
      </c>
      <c r="E227" s="522">
        <v>12.78</v>
      </c>
      <c r="F227" s="522"/>
      <c r="G227" s="333">
        <f t="shared" si="4"/>
        <v>143.58999999998881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289</v>
      </c>
      <c r="B228" s="330">
        <v>4</v>
      </c>
      <c r="C228" s="298">
        <v>46279</v>
      </c>
      <c r="D228" s="299" t="s">
        <v>295</v>
      </c>
      <c r="E228" s="522">
        <v>39.200000000000003</v>
      </c>
      <c r="F228" s="522"/>
      <c r="G228" s="333">
        <f t="shared" si="4"/>
        <v>156.36999999998881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289</v>
      </c>
      <c r="B229" s="330">
        <v>2</v>
      </c>
      <c r="C229" s="298">
        <v>46279</v>
      </c>
      <c r="D229" s="299" t="s">
        <v>301</v>
      </c>
      <c r="E229" s="522">
        <v>18.850000000000001</v>
      </c>
      <c r="F229" s="522"/>
      <c r="G229" s="333">
        <f t="shared" ref="G229:G257" si="5">G230-E229+F229</f>
        <v>195.56999999998882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294</v>
      </c>
      <c r="B230" s="330">
        <v>19</v>
      </c>
      <c r="C230" s="298">
        <v>46279</v>
      </c>
      <c r="D230" s="299" t="s">
        <v>191</v>
      </c>
      <c r="E230" s="522">
        <v>200</v>
      </c>
      <c r="F230" s="522"/>
      <c r="G230" s="333">
        <f t="shared" si="5"/>
        <v>214.41999999998882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289</v>
      </c>
      <c r="B231" s="330">
        <v>2</v>
      </c>
      <c r="C231" s="298">
        <v>46278</v>
      </c>
      <c r="D231" s="299" t="s">
        <v>352</v>
      </c>
      <c r="E231" s="522">
        <v>20.98</v>
      </c>
      <c r="F231" s="522"/>
      <c r="G231" s="333">
        <f t="shared" si="5"/>
        <v>414.41999999998882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294</v>
      </c>
      <c r="B232" s="330">
        <v>22</v>
      </c>
      <c r="C232" s="298">
        <v>46278</v>
      </c>
      <c r="D232" s="299" t="s">
        <v>1059</v>
      </c>
      <c r="E232" s="522">
        <v>19.14</v>
      </c>
      <c r="F232" s="522"/>
      <c r="G232" s="333">
        <f t="shared" si="5"/>
        <v>435.39999999998884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289</v>
      </c>
      <c r="B233" s="330">
        <v>2</v>
      </c>
      <c r="C233" s="298">
        <v>46278</v>
      </c>
      <c r="D233" s="299" t="s">
        <v>1060</v>
      </c>
      <c r="E233" s="522">
        <v>142.21</v>
      </c>
      <c r="F233" s="522"/>
      <c r="G233" s="333">
        <f t="shared" si="5"/>
        <v>454.53999999998882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289</v>
      </c>
      <c r="B234" s="330">
        <v>3</v>
      </c>
      <c r="C234" s="298">
        <v>46277</v>
      </c>
      <c r="D234" s="299" t="s">
        <v>1056</v>
      </c>
      <c r="E234" s="522">
        <v>10.44</v>
      </c>
      <c r="F234" s="522"/>
      <c r="G234" s="333">
        <f t="shared" si="5"/>
        <v>596.74999999998886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289</v>
      </c>
      <c r="B235" s="330">
        <v>8</v>
      </c>
      <c r="C235" s="298">
        <v>46277</v>
      </c>
      <c r="D235" s="299" t="s">
        <v>1057</v>
      </c>
      <c r="E235" s="522">
        <v>23.4</v>
      </c>
      <c r="F235" s="522"/>
      <c r="G235" s="333">
        <f t="shared" si="5"/>
        <v>607.18999999998891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289</v>
      </c>
      <c r="B236" s="330">
        <v>3</v>
      </c>
      <c r="C236" s="298">
        <v>46277</v>
      </c>
      <c r="D236" s="299" t="s">
        <v>981</v>
      </c>
      <c r="E236" s="522">
        <v>3.82</v>
      </c>
      <c r="F236" s="522"/>
      <c r="G236" s="333">
        <f t="shared" si="5"/>
        <v>630.58999999998889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289</v>
      </c>
      <c r="B237" s="330">
        <v>5</v>
      </c>
      <c r="C237" s="298">
        <v>46276</v>
      </c>
      <c r="D237" s="299" t="s">
        <v>482</v>
      </c>
      <c r="E237" s="522">
        <v>59.07</v>
      </c>
      <c r="F237" s="522"/>
      <c r="G237" s="333">
        <f t="shared" si="5"/>
        <v>634.40999999998894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289</v>
      </c>
      <c r="B238" s="330">
        <v>8</v>
      </c>
      <c r="C238" s="298">
        <v>46276</v>
      </c>
      <c r="D238" s="299" t="s">
        <v>1058</v>
      </c>
      <c r="E238" s="522">
        <v>63.86</v>
      </c>
      <c r="F238" s="522"/>
      <c r="G238" s="333">
        <f t="shared" si="5"/>
        <v>693.47999999998899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2</v>
      </c>
      <c r="C239" s="298">
        <v>46276</v>
      </c>
      <c r="D239" s="299" t="s">
        <v>459</v>
      </c>
      <c r="E239" s="522">
        <v>19.98</v>
      </c>
      <c r="F239" s="522"/>
      <c r="G239" s="333">
        <f t="shared" si="5"/>
        <v>757.339999999989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294</v>
      </c>
      <c r="B240" s="330">
        <v>22</v>
      </c>
      <c r="C240" s="298">
        <v>46276</v>
      </c>
      <c r="D240" s="299" t="s">
        <v>351</v>
      </c>
      <c r="E240" s="522">
        <v>21.29</v>
      </c>
      <c r="F240" s="522"/>
      <c r="G240" s="333">
        <f t="shared" si="5"/>
        <v>777.31999999998902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289</v>
      </c>
      <c r="B241" s="330">
        <v>2</v>
      </c>
      <c r="C241" s="298">
        <v>46276</v>
      </c>
      <c r="D241" s="299" t="s">
        <v>357</v>
      </c>
      <c r="E241" s="522">
        <v>16.98</v>
      </c>
      <c r="F241" s="522"/>
      <c r="G241" s="333">
        <f t="shared" si="5"/>
        <v>798.60999999998899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289</v>
      </c>
      <c r="B242" s="330">
        <v>1</v>
      </c>
      <c r="C242" s="298">
        <v>46276</v>
      </c>
      <c r="D242" s="299" t="s">
        <v>306</v>
      </c>
      <c r="E242" s="522">
        <v>14.99</v>
      </c>
      <c r="F242" s="522"/>
      <c r="G242" s="333">
        <f t="shared" si="5"/>
        <v>815.589999999989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289</v>
      </c>
      <c r="B243" s="330">
        <v>1</v>
      </c>
      <c r="C243" s="298">
        <v>46276</v>
      </c>
      <c r="D243" s="299" t="s">
        <v>306</v>
      </c>
      <c r="E243" s="522">
        <v>140.31</v>
      </c>
      <c r="F243" s="522"/>
      <c r="G243" s="333">
        <f t="shared" si="5"/>
        <v>830.57999999998901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289</v>
      </c>
      <c r="B244" s="330">
        <v>6</v>
      </c>
      <c r="C244" s="298">
        <v>46276</v>
      </c>
      <c r="D244" s="299" t="s">
        <v>411</v>
      </c>
      <c r="E244" s="522">
        <v>-3.4</v>
      </c>
      <c r="F244" s="522"/>
      <c r="G244" s="333">
        <f t="shared" si="5"/>
        <v>970.88999999998896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289</v>
      </c>
      <c r="B245" s="330">
        <v>6</v>
      </c>
      <c r="C245" s="298">
        <v>46276</v>
      </c>
      <c r="D245" s="299" t="s">
        <v>905</v>
      </c>
      <c r="E245" s="522">
        <v>-0.06</v>
      </c>
      <c r="F245" s="522"/>
      <c r="G245" s="333">
        <f t="shared" si="5"/>
        <v>967.48999999998898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289</v>
      </c>
      <c r="B246" s="330">
        <v>2</v>
      </c>
      <c r="C246" s="298">
        <v>46276</v>
      </c>
      <c r="D246" s="299" t="s">
        <v>1028</v>
      </c>
      <c r="E246" s="522">
        <v>25</v>
      </c>
      <c r="F246" s="522"/>
      <c r="G246" s="333">
        <f t="shared" si="5"/>
        <v>967.42999999998904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335</v>
      </c>
      <c r="B247" s="330" t="s">
        <v>335</v>
      </c>
      <c r="C247" s="298">
        <v>46276</v>
      </c>
      <c r="D247" s="299" t="s">
        <v>185</v>
      </c>
      <c r="E247" s="522">
        <v>62.37</v>
      </c>
      <c r="F247" s="522"/>
      <c r="G247" s="333">
        <f t="shared" si="5"/>
        <v>992.42999999998904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294</v>
      </c>
      <c r="B248" s="330">
        <v>15</v>
      </c>
      <c r="C248" s="298">
        <v>46276</v>
      </c>
      <c r="D248" s="299" t="s">
        <v>185</v>
      </c>
      <c r="E248" s="522">
        <v>63.69</v>
      </c>
      <c r="F248" s="522"/>
      <c r="G248" s="333">
        <f t="shared" si="5"/>
        <v>1054.799999999989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289</v>
      </c>
      <c r="B249" s="330">
        <v>2</v>
      </c>
      <c r="C249" s="298">
        <v>46275</v>
      </c>
      <c r="D249" s="299" t="s">
        <v>357</v>
      </c>
      <c r="E249" s="522">
        <v>6.28</v>
      </c>
      <c r="F249" s="522"/>
      <c r="G249" s="333">
        <f t="shared" si="5"/>
        <v>1118.4899999999891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289</v>
      </c>
      <c r="B250" s="330">
        <v>2</v>
      </c>
      <c r="C250" s="298">
        <v>46275</v>
      </c>
      <c r="D250" s="299" t="s">
        <v>385</v>
      </c>
      <c r="E250" s="522">
        <v>15.75</v>
      </c>
      <c r="F250" s="522"/>
      <c r="G250" s="333">
        <f t="shared" si="5"/>
        <v>1124.7699999999891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289</v>
      </c>
      <c r="B251" s="330">
        <v>2</v>
      </c>
      <c r="C251" s="298">
        <v>46275</v>
      </c>
      <c r="D251" s="299" t="s">
        <v>318</v>
      </c>
      <c r="E251" s="522">
        <v>20.440000000000001</v>
      </c>
      <c r="F251" s="522"/>
      <c r="G251" s="333">
        <f t="shared" si="5"/>
        <v>1140.5199999999891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289</v>
      </c>
      <c r="B252" s="330">
        <v>4</v>
      </c>
      <c r="C252" s="298">
        <v>46275</v>
      </c>
      <c r="D252" s="299" t="s">
        <v>329</v>
      </c>
      <c r="E252" s="522">
        <v>28.67</v>
      </c>
      <c r="F252" s="522"/>
      <c r="G252" s="333">
        <f t="shared" si="5"/>
        <v>1160.9599999999891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5</v>
      </c>
      <c r="C253" s="298">
        <v>46275</v>
      </c>
      <c r="D253" s="299" t="s">
        <v>1046</v>
      </c>
      <c r="E253" s="522">
        <v>100</v>
      </c>
      <c r="F253" s="522"/>
      <c r="G253" s="333">
        <f t="shared" si="5"/>
        <v>1189.6299999999892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289</v>
      </c>
      <c r="B254" s="330">
        <v>6</v>
      </c>
      <c r="C254" s="298">
        <v>46275</v>
      </c>
      <c r="D254" s="299" t="s">
        <v>1046</v>
      </c>
      <c r="E254" s="522">
        <v>100</v>
      </c>
      <c r="F254" s="522"/>
      <c r="G254" s="333">
        <f t="shared" si="5"/>
        <v>1289.6299999999892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289</v>
      </c>
      <c r="B255" s="330">
        <v>6</v>
      </c>
      <c r="C255" s="298">
        <v>46275</v>
      </c>
      <c r="D255" s="299" t="s">
        <v>428</v>
      </c>
      <c r="E255" s="522">
        <v>103.4</v>
      </c>
      <c r="F255" s="522"/>
      <c r="G255" s="333">
        <f t="shared" si="5"/>
        <v>1389.6299999999892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289</v>
      </c>
      <c r="B256" s="330">
        <v>6</v>
      </c>
      <c r="C256" s="298">
        <v>46274</v>
      </c>
      <c r="D256" s="299" t="s">
        <v>1047</v>
      </c>
      <c r="E256" s="522">
        <v>50</v>
      </c>
      <c r="F256" s="522"/>
      <c r="G256" s="333">
        <f t="shared" si="5"/>
        <v>1493.0299999999893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5</v>
      </c>
      <c r="C257" s="298">
        <v>46274</v>
      </c>
      <c r="D257" s="299" t="s">
        <v>852</v>
      </c>
      <c r="E257" s="522">
        <v>10.68</v>
      </c>
      <c r="F257" s="522"/>
      <c r="G257" s="333">
        <f t="shared" si="5"/>
        <v>1543.0299999999893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289</v>
      </c>
      <c r="B258" s="330">
        <v>5</v>
      </c>
      <c r="C258" s="298">
        <v>46274</v>
      </c>
      <c r="D258" s="299" t="s">
        <v>1048</v>
      </c>
      <c r="E258" s="522">
        <v>31.5</v>
      </c>
      <c r="F258" s="522"/>
      <c r="G258" s="333">
        <f t="shared" ref="G258:G260" si="6">G259-E258+F258</f>
        <v>1553.7099999999893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294</v>
      </c>
      <c r="B259" s="330">
        <v>22</v>
      </c>
      <c r="C259" s="298">
        <v>46274</v>
      </c>
      <c r="D259" s="299" t="s">
        <v>977</v>
      </c>
      <c r="E259" s="522">
        <v>5.31</v>
      </c>
      <c r="F259" s="522"/>
      <c r="G259" s="333">
        <f t="shared" si="6"/>
        <v>1585.2099999999893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289</v>
      </c>
      <c r="B260" s="330">
        <v>6</v>
      </c>
      <c r="C260" s="298">
        <v>46273</v>
      </c>
      <c r="D260" s="299" t="s">
        <v>1053</v>
      </c>
      <c r="E260" s="522">
        <v>10</v>
      </c>
      <c r="F260" s="522"/>
      <c r="G260" s="333">
        <f t="shared" si="6"/>
        <v>1590.5199999999893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335</v>
      </c>
      <c r="B261" s="330" t="s">
        <v>335</v>
      </c>
      <c r="C261" s="298">
        <v>46273</v>
      </c>
      <c r="D261" s="299" t="s">
        <v>182</v>
      </c>
      <c r="E261" s="522">
        <v>77.400000000000006</v>
      </c>
      <c r="F261" s="522"/>
      <c r="G261" s="333">
        <f t="shared" ref="G261:G282" si="7">G262-E261+F261</f>
        <v>1600.5199999999893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294</v>
      </c>
      <c r="B262" s="330">
        <v>9</v>
      </c>
      <c r="C262" s="298">
        <v>46273</v>
      </c>
      <c r="D262" s="299" t="s">
        <v>58</v>
      </c>
      <c r="E262" s="522">
        <v>1231.68</v>
      </c>
      <c r="F262" s="522"/>
      <c r="G262" s="333">
        <f t="shared" si="7"/>
        <v>1677.9199999999894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289</v>
      </c>
      <c r="B263" s="330">
        <v>8</v>
      </c>
      <c r="C263" s="298">
        <v>46273</v>
      </c>
      <c r="D263" s="299" t="s">
        <v>319</v>
      </c>
      <c r="E263" s="522">
        <v>9.5</v>
      </c>
      <c r="F263" s="522"/>
      <c r="G263" s="333">
        <f t="shared" si="7"/>
        <v>2909.5999999999894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289</v>
      </c>
      <c r="B264" s="330">
        <v>2</v>
      </c>
      <c r="C264" s="298">
        <v>46273</v>
      </c>
      <c r="D264" s="299" t="s">
        <v>1049</v>
      </c>
      <c r="E264" s="522">
        <v>19.16</v>
      </c>
      <c r="F264" s="522"/>
      <c r="G264" s="333">
        <f t="shared" si="7"/>
        <v>2919.0999999999894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8</v>
      </c>
      <c r="C265" s="298">
        <v>46273</v>
      </c>
      <c r="D265" s="299" t="s">
        <v>1049</v>
      </c>
      <c r="E265" s="522">
        <v>10</v>
      </c>
      <c r="F265" s="522"/>
      <c r="G265" s="333">
        <f t="shared" si="7"/>
        <v>2938.2599999999893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289</v>
      </c>
      <c r="B266" s="330">
        <v>6</v>
      </c>
      <c r="C266" s="298">
        <v>46273</v>
      </c>
      <c r="D266" s="299" t="s">
        <v>300</v>
      </c>
      <c r="E266" s="522">
        <v>31.94</v>
      </c>
      <c r="F266" s="522"/>
      <c r="G266" s="333">
        <f t="shared" si="7"/>
        <v>2948.2599999999893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289</v>
      </c>
      <c r="B267" s="330">
        <v>6</v>
      </c>
      <c r="C267" s="298">
        <v>46273</v>
      </c>
      <c r="D267" s="299" t="s">
        <v>1001</v>
      </c>
      <c r="E267" s="522">
        <v>50</v>
      </c>
      <c r="F267" s="522"/>
      <c r="G267" s="333">
        <f t="shared" si="7"/>
        <v>2980.1999999999894</v>
      </c>
      <c r="H267" s="334" t="s">
        <v>298</v>
      </c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289</v>
      </c>
      <c r="B268" s="330">
        <v>5</v>
      </c>
      <c r="C268" s="298">
        <v>46273</v>
      </c>
      <c r="D268" s="299" t="s">
        <v>1037</v>
      </c>
      <c r="E268" s="522">
        <v>110</v>
      </c>
      <c r="F268" s="522"/>
      <c r="G268" s="333">
        <f t="shared" si="7"/>
        <v>3030.1999999999894</v>
      </c>
      <c r="H268" s="334" t="s">
        <v>298</v>
      </c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287</v>
      </c>
      <c r="B269" s="330" t="s">
        <v>287</v>
      </c>
      <c r="C269" s="298">
        <v>46272</v>
      </c>
      <c r="D269" s="299" t="s">
        <v>527</v>
      </c>
      <c r="E269" s="522"/>
      <c r="F269" s="522">
        <v>600</v>
      </c>
      <c r="G269" s="333">
        <f t="shared" si="7"/>
        <v>3140.1999999999894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287</v>
      </c>
      <c r="B270" s="330" t="s">
        <v>287</v>
      </c>
      <c r="C270" s="298">
        <v>46272</v>
      </c>
      <c r="D270" s="299" t="s">
        <v>527</v>
      </c>
      <c r="E270" s="522">
        <v>600</v>
      </c>
      <c r="F270" s="522"/>
      <c r="G270" s="333">
        <f t="shared" si="7"/>
        <v>2540.1999999999894</v>
      </c>
      <c r="H270" s="334" t="s">
        <v>298</v>
      </c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2</v>
      </c>
      <c r="C271" s="298">
        <v>46272</v>
      </c>
      <c r="D271" s="299" t="s">
        <v>1051</v>
      </c>
      <c r="E271" s="522">
        <v>109.55</v>
      </c>
      <c r="F271" s="522"/>
      <c r="G271" s="333">
        <f t="shared" si="7"/>
        <v>3140.1999999999894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5</v>
      </c>
      <c r="C272" s="298">
        <v>46272</v>
      </c>
      <c r="D272" s="299" t="s">
        <v>1052</v>
      </c>
      <c r="E272" s="522">
        <v>22.36</v>
      </c>
      <c r="F272" s="522"/>
      <c r="G272" s="333">
        <f t="shared" si="7"/>
        <v>3249.7499999999895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6</v>
      </c>
      <c r="C273" s="298">
        <v>46272</v>
      </c>
      <c r="D273" s="299" t="s">
        <v>1050</v>
      </c>
      <c r="E273" s="522">
        <v>143.72</v>
      </c>
      <c r="F273" s="522"/>
      <c r="G273" s="333">
        <f t="shared" si="7"/>
        <v>3272.1099999999897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289</v>
      </c>
      <c r="B274" s="330">
        <v>4</v>
      </c>
      <c r="C274" s="298">
        <v>46272</v>
      </c>
      <c r="D274" s="299" t="s">
        <v>295</v>
      </c>
      <c r="E274" s="522">
        <v>291.70999999999998</v>
      </c>
      <c r="F274" s="522"/>
      <c r="G274" s="333">
        <f t="shared" si="7"/>
        <v>3415.8299999999895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289</v>
      </c>
      <c r="B275" s="330">
        <v>8</v>
      </c>
      <c r="C275" s="298">
        <v>46272</v>
      </c>
      <c r="D275" s="299" t="s">
        <v>295</v>
      </c>
      <c r="E275" s="522">
        <v>6.36</v>
      </c>
      <c r="F275" s="522"/>
      <c r="G275" s="333">
        <f t="shared" si="7"/>
        <v>3707.5399999999895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1</v>
      </c>
      <c r="C276" s="298">
        <v>46272</v>
      </c>
      <c r="D276" s="299" t="s">
        <v>367</v>
      </c>
      <c r="E276" s="522">
        <v>25.54</v>
      </c>
      <c r="F276" s="522"/>
      <c r="G276" s="333">
        <f t="shared" si="7"/>
        <v>3713.8999999999896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294</v>
      </c>
      <c r="B277" s="330">
        <v>14</v>
      </c>
      <c r="C277" s="298">
        <v>46271</v>
      </c>
      <c r="D277" s="299" t="s">
        <v>956</v>
      </c>
      <c r="E277" s="522">
        <v>66.67</v>
      </c>
      <c r="F277" s="522"/>
      <c r="G277" s="333">
        <f t="shared" si="7"/>
        <v>3739.4399999999896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294</v>
      </c>
      <c r="B278" s="330">
        <v>22</v>
      </c>
      <c r="C278" s="298">
        <v>46271</v>
      </c>
      <c r="D278" s="299" t="s">
        <v>996</v>
      </c>
      <c r="E278" s="522">
        <v>10.64</v>
      </c>
      <c r="F278" s="522"/>
      <c r="G278" s="333">
        <f t="shared" si="7"/>
        <v>3806.1099999999897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289</v>
      </c>
      <c r="B279" s="330">
        <v>7</v>
      </c>
      <c r="C279" s="298">
        <v>46271</v>
      </c>
      <c r="D279" s="299" t="s">
        <v>480</v>
      </c>
      <c r="E279" s="522">
        <v>160.91999999999999</v>
      </c>
      <c r="F279" s="522"/>
      <c r="G279" s="333">
        <f t="shared" si="7"/>
        <v>3816.7499999999895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289</v>
      </c>
      <c r="B280" s="330">
        <v>5</v>
      </c>
      <c r="C280" s="298">
        <v>46270</v>
      </c>
      <c r="D280" s="299" t="s">
        <v>1041</v>
      </c>
      <c r="E280" s="522">
        <v>210.86</v>
      </c>
      <c r="F280" s="522"/>
      <c r="G280" s="333">
        <f t="shared" si="7"/>
        <v>3977.6699999999896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289</v>
      </c>
      <c r="B281" s="330">
        <v>8</v>
      </c>
      <c r="C281" s="298">
        <v>46270</v>
      </c>
      <c r="D281" s="299" t="s">
        <v>319</v>
      </c>
      <c r="E281" s="522">
        <v>23.41</v>
      </c>
      <c r="F281" s="522"/>
      <c r="G281" s="333">
        <f t="shared" si="7"/>
        <v>4188.5299999999897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289</v>
      </c>
      <c r="B282" s="330">
        <v>1</v>
      </c>
      <c r="C282" s="298">
        <v>46270</v>
      </c>
      <c r="D282" s="299" t="s">
        <v>878</v>
      </c>
      <c r="E282" s="522">
        <v>24.47</v>
      </c>
      <c r="F282" s="522"/>
      <c r="G282" s="333">
        <f t="shared" si="7"/>
        <v>4211.9399999999896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3</v>
      </c>
      <c r="C283" s="298">
        <v>46270</v>
      </c>
      <c r="D283" s="299" t="s">
        <v>981</v>
      </c>
      <c r="E283" s="522">
        <v>25</v>
      </c>
      <c r="F283" s="522"/>
      <c r="G283" s="333">
        <f t="shared" ref="G283:G306" si="8">G284-E283+F283</f>
        <v>4236.4099999999899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294</v>
      </c>
      <c r="B284" s="330">
        <v>17</v>
      </c>
      <c r="C284" s="298">
        <v>46269</v>
      </c>
      <c r="D284" s="299" t="s">
        <v>369</v>
      </c>
      <c r="E284" s="522">
        <v>99</v>
      </c>
      <c r="F284" s="522"/>
      <c r="G284" s="333">
        <f t="shared" si="8"/>
        <v>4261.4099999999899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289</v>
      </c>
      <c r="B285" s="330">
        <v>2</v>
      </c>
      <c r="C285" s="298">
        <v>46269</v>
      </c>
      <c r="D285" s="299" t="s">
        <v>1042</v>
      </c>
      <c r="E285" s="522">
        <v>28.18</v>
      </c>
      <c r="F285" s="522"/>
      <c r="G285" s="333">
        <f t="shared" si="8"/>
        <v>4360.4099999999899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289</v>
      </c>
      <c r="B286" s="330">
        <v>2</v>
      </c>
      <c r="C286" s="298">
        <v>46269</v>
      </c>
      <c r="D286" s="299" t="s">
        <v>357</v>
      </c>
      <c r="E286" s="522">
        <v>10.95</v>
      </c>
      <c r="F286" s="522"/>
      <c r="G286" s="333">
        <f t="shared" si="8"/>
        <v>4388.5899999999901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294</v>
      </c>
      <c r="B287" s="330">
        <v>14</v>
      </c>
      <c r="C287" s="298">
        <v>46269</v>
      </c>
      <c r="D287" s="299" t="s">
        <v>366</v>
      </c>
      <c r="E287" s="522">
        <v>70.25</v>
      </c>
      <c r="F287" s="522"/>
      <c r="G287" s="333">
        <f t="shared" si="8"/>
        <v>4399.53999999999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289</v>
      </c>
      <c r="B288" s="330">
        <v>5</v>
      </c>
      <c r="C288" s="298">
        <v>46269</v>
      </c>
      <c r="D288" s="299" t="s">
        <v>1054</v>
      </c>
      <c r="E288" s="522">
        <v>150</v>
      </c>
      <c r="F288" s="522"/>
      <c r="G288" s="333">
        <f t="shared" si="8"/>
        <v>4469.78999999999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294</v>
      </c>
      <c r="B289" s="330">
        <v>13</v>
      </c>
      <c r="C289" s="298">
        <v>46269</v>
      </c>
      <c r="D289" s="299" t="s">
        <v>182</v>
      </c>
      <c r="E289" s="522">
        <v>344.23</v>
      </c>
      <c r="F289" s="522"/>
      <c r="G289" s="333">
        <f t="shared" si="8"/>
        <v>4619.78999999999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289</v>
      </c>
      <c r="B290" s="330">
        <v>2</v>
      </c>
      <c r="C290" s="298">
        <v>46268</v>
      </c>
      <c r="D290" s="299" t="s">
        <v>1043</v>
      </c>
      <c r="E290" s="522">
        <v>52.63</v>
      </c>
      <c r="F290" s="522"/>
      <c r="G290" s="333">
        <f t="shared" si="8"/>
        <v>4964.0199999999895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289</v>
      </c>
      <c r="B291" s="330">
        <v>8</v>
      </c>
      <c r="C291" s="298">
        <v>46268</v>
      </c>
      <c r="D291" s="299" t="s">
        <v>1043</v>
      </c>
      <c r="E291" s="522">
        <v>16.88</v>
      </c>
      <c r="F291" s="522"/>
      <c r="G291" s="333">
        <f t="shared" si="8"/>
        <v>5016.6499999999896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289</v>
      </c>
      <c r="B292" s="330">
        <v>7</v>
      </c>
      <c r="C292" s="298">
        <v>46268</v>
      </c>
      <c r="D292" s="299" t="s">
        <v>1044</v>
      </c>
      <c r="E292" s="522">
        <v>70.41</v>
      </c>
      <c r="F292" s="522"/>
      <c r="G292" s="333">
        <f t="shared" si="8"/>
        <v>5033.5299999999897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289</v>
      </c>
      <c r="B293" s="330">
        <v>2</v>
      </c>
      <c r="C293" s="298">
        <v>46268</v>
      </c>
      <c r="D293" s="299" t="s">
        <v>1045</v>
      </c>
      <c r="E293" s="522">
        <v>5</v>
      </c>
      <c r="F293" s="522"/>
      <c r="G293" s="333">
        <f t="shared" si="8"/>
        <v>5103.9399999999896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289</v>
      </c>
      <c r="B294" s="330">
        <v>4</v>
      </c>
      <c r="C294" s="298">
        <v>46268</v>
      </c>
      <c r="D294" s="299" t="s">
        <v>310</v>
      </c>
      <c r="E294" s="522">
        <v>37.92</v>
      </c>
      <c r="F294" s="522"/>
      <c r="G294" s="333">
        <f t="shared" si="8"/>
        <v>5108.9399999999896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289</v>
      </c>
      <c r="B295" s="330">
        <v>3</v>
      </c>
      <c r="C295" s="298">
        <v>46268</v>
      </c>
      <c r="D295" s="299" t="s">
        <v>310</v>
      </c>
      <c r="E295" s="522">
        <v>7.57</v>
      </c>
      <c r="F295" s="522"/>
      <c r="G295" s="333">
        <f t="shared" si="8"/>
        <v>5146.8599999999897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289</v>
      </c>
      <c r="B296" s="330">
        <v>2</v>
      </c>
      <c r="C296" s="298">
        <v>46268</v>
      </c>
      <c r="D296" s="299" t="s">
        <v>403</v>
      </c>
      <c r="E296" s="522">
        <v>24.85</v>
      </c>
      <c r="F296" s="522"/>
      <c r="G296" s="333">
        <f t="shared" si="8"/>
        <v>5154.4299999999894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289</v>
      </c>
      <c r="B297" s="330">
        <v>5</v>
      </c>
      <c r="C297" s="298">
        <v>46268</v>
      </c>
      <c r="D297" s="299" t="s">
        <v>339</v>
      </c>
      <c r="E297" s="522">
        <v>97.55</v>
      </c>
      <c r="F297" s="522"/>
      <c r="G297" s="333">
        <f t="shared" si="8"/>
        <v>5179.2799999999897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294</v>
      </c>
      <c r="B298" s="330">
        <v>22</v>
      </c>
      <c r="C298" s="298">
        <v>46268</v>
      </c>
      <c r="D298" s="299" t="s">
        <v>951</v>
      </c>
      <c r="E298" s="522">
        <v>12.77</v>
      </c>
      <c r="F298" s="522"/>
      <c r="G298" s="333">
        <f t="shared" si="8"/>
        <v>5276.8299999999899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289</v>
      </c>
      <c r="B299" s="330">
        <v>8</v>
      </c>
      <c r="C299" s="298">
        <v>46267</v>
      </c>
      <c r="D299" s="299" t="s">
        <v>319</v>
      </c>
      <c r="E299" s="522">
        <v>8.86</v>
      </c>
      <c r="F299" s="522"/>
      <c r="G299" s="333">
        <f t="shared" si="8"/>
        <v>5289.5999999999904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289</v>
      </c>
      <c r="B300" s="330">
        <v>2</v>
      </c>
      <c r="C300" s="298">
        <v>46267</v>
      </c>
      <c r="D300" s="299" t="s">
        <v>332</v>
      </c>
      <c r="E300" s="522">
        <v>20.98</v>
      </c>
      <c r="F300" s="522"/>
      <c r="G300" s="333">
        <f t="shared" si="8"/>
        <v>5298.45999999999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289</v>
      </c>
      <c r="B301" s="330">
        <v>5</v>
      </c>
      <c r="C301" s="298">
        <v>46267</v>
      </c>
      <c r="D301" s="299" t="s">
        <v>1040</v>
      </c>
      <c r="E301" s="522">
        <v>-300</v>
      </c>
      <c r="F301" s="522"/>
      <c r="G301" s="333">
        <f t="shared" si="8"/>
        <v>5319.4399999999896</v>
      </c>
      <c r="H301" s="334" t="s">
        <v>298</v>
      </c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5</v>
      </c>
      <c r="C302" s="298">
        <v>46267</v>
      </c>
      <c r="D302" s="299" t="s">
        <v>1036</v>
      </c>
      <c r="E302" s="522">
        <v>50</v>
      </c>
      <c r="F302" s="522"/>
      <c r="G302" s="333">
        <f t="shared" si="8"/>
        <v>5019.4399999999896</v>
      </c>
      <c r="H302" s="334" t="s">
        <v>298</v>
      </c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289</v>
      </c>
      <c r="B303" s="330">
        <v>8</v>
      </c>
      <c r="C303" s="298">
        <v>46267</v>
      </c>
      <c r="D303" s="299" t="s">
        <v>1039</v>
      </c>
      <c r="E303" s="522">
        <v>25</v>
      </c>
      <c r="F303" s="522"/>
      <c r="G303" s="333">
        <f t="shared" si="8"/>
        <v>5069.4399999999896</v>
      </c>
      <c r="H303" s="334" t="s">
        <v>298</v>
      </c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289</v>
      </c>
      <c r="B304" s="330">
        <v>5</v>
      </c>
      <c r="C304" s="298">
        <v>46267</v>
      </c>
      <c r="D304" s="299" t="s">
        <v>1037</v>
      </c>
      <c r="E304" s="522">
        <v>30</v>
      </c>
      <c r="F304" s="522"/>
      <c r="G304" s="333">
        <f t="shared" si="8"/>
        <v>5094.4399999999896</v>
      </c>
      <c r="H304" s="334" t="s">
        <v>298</v>
      </c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289</v>
      </c>
      <c r="B305" s="330">
        <v>2</v>
      </c>
      <c r="C305" s="298">
        <v>46267</v>
      </c>
      <c r="D305" s="299" t="s">
        <v>385</v>
      </c>
      <c r="E305" s="522">
        <v>15</v>
      </c>
      <c r="F305" s="522"/>
      <c r="G305" s="333">
        <f t="shared" si="8"/>
        <v>5124.4399999999896</v>
      </c>
      <c r="H305" s="334" t="s">
        <v>298</v>
      </c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289</v>
      </c>
      <c r="B306" s="330">
        <v>6</v>
      </c>
      <c r="C306" s="298">
        <v>46267</v>
      </c>
      <c r="D306" s="299" t="s">
        <v>1038</v>
      </c>
      <c r="E306" s="522">
        <v>15</v>
      </c>
      <c r="F306" s="522"/>
      <c r="G306" s="333">
        <f t="shared" si="8"/>
        <v>5139.4399999999896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291</v>
      </c>
      <c r="B307" s="330">
        <v>39</v>
      </c>
      <c r="C307" s="298">
        <v>46267</v>
      </c>
      <c r="D307" s="299" t="s">
        <v>292</v>
      </c>
      <c r="E307" s="522"/>
      <c r="F307" s="522">
        <v>2763.79</v>
      </c>
      <c r="G307" s="333">
        <f t="shared" ref="G307:G348" si="9">G308-E307+F307</f>
        <v>5154.4399999999896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284</v>
      </c>
      <c r="B308" s="330">
        <v>36</v>
      </c>
      <c r="C308" s="298">
        <v>46267</v>
      </c>
      <c r="D308" s="299" t="s">
        <v>373</v>
      </c>
      <c r="E308" s="522">
        <v>50</v>
      </c>
      <c r="F308" s="522"/>
      <c r="G308" s="333">
        <f t="shared" si="9"/>
        <v>2390.6499999999901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294</v>
      </c>
      <c r="B309" s="330">
        <v>22</v>
      </c>
      <c r="C309" s="298">
        <v>46267</v>
      </c>
      <c r="D309" s="299" t="s">
        <v>374</v>
      </c>
      <c r="E309" s="522">
        <v>6.37</v>
      </c>
      <c r="F309" s="522"/>
      <c r="G309" s="333">
        <f t="shared" si="9"/>
        <v>2440.6499999999901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8</v>
      </c>
      <c r="C310" s="298">
        <v>46266</v>
      </c>
      <c r="D310" s="299" t="s">
        <v>304</v>
      </c>
      <c r="E310" s="522">
        <v>56.8</v>
      </c>
      <c r="F310" s="522"/>
      <c r="G310" s="333">
        <f t="shared" si="9"/>
        <v>2447.01999999999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289</v>
      </c>
      <c r="B311" s="330">
        <v>5</v>
      </c>
      <c r="C311" s="298">
        <v>46266</v>
      </c>
      <c r="D311" s="299" t="s">
        <v>1033</v>
      </c>
      <c r="E311" s="522">
        <v>236.28</v>
      </c>
      <c r="F311" s="522"/>
      <c r="G311" s="333">
        <f t="shared" si="9"/>
        <v>2503.8199999999902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284</v>
      </c>
      <c r="B312" s="330">
        <v>37</v>
      </c>
      <c r="C312" s="298">
        <v>46265</v>
      </c>
      <c r="D312" s="299" t="s">
        <v>1035</v>
      </c>
      <c r="E312" s="522">
        <v>6794.38</v>
      </c>
      <c r="F312" s="522"/>
      <c r="G312" s="333">
        <f t="shared" si="9"/>
        <v>2740.0999999999904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286</v>
      </c>
      <c r="B313" s="330">
        <v>25</v>
      </c>
      <c r="C313" s="298">
        <v>46265</v>
      </c>
      <c r="D313" s="298" t="s">
        <v>204</v>
      </c>
      <c r="E313" s="331">
        <v>350</v>
      </c>
      <c r="F313" s="522"/>
      <c r="G313" s="333">
        <f t="shared" si="9"/>
        <v>9534.4799999999905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286</v>
      </c>
      <c r="B314" s="330">
        <v>26</v>
      </c>
      <c r="C314" s="298">
        <v>46265</v>
      </c>
      <c r="D314" s="298" t="s">
        <v>205</v>
      </c>
      <c r="E314" s="331">
        <v>320</v>
      </c>
      <c r="F314" s="522"/>
      <c r="G314" s="333">
        <f t="shared" si="9"/>
        <v>9884.4799999999905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286</v>
      </c>
      <c r="B315" s="330">
        <v>27</v>
      </c>
      <c r="C315" s="298">
        <v>46265</v>
      </c>
      <c r="D315" s="298" t="s">
        <v>206</v>
      </c>
      <c r="E315" s="331">
        <v>25</v>
      </c>
      <c r="F315" s="522"/>
      <c r="G315" s="333">
        <f t="shared" si="9"/>
        <v>10204.47999999999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286</v>
      </c>
      <c r="B316" s="330">
        <v>28</v>
      </c>
      <c r="C316" s="298">
        <v>46265</v>
      </c>
      <c r="D316" s="298" t="s">
        <v>207</v>
      </c>
      <c r="E316" s="331">
        <v>25</v>
      </c>
      <c r="F316" s="522"/>
      <c r="G316" s="333">
        <f t="shared" si="9"/>
        <v>10229.47999999999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286</v>
      </c>
      <c r="B317" s="330">
        <v>29</v>
      </c>
      <c r="C317" s="298">
        <v>46265</v>
      </c>
      <c r="D317" s="298" t="s">
        <v>208</v>
      </c>
      <c r="E317" s="331">
        <v>45</v>
      </c>
      <c r="F317" s="522"/>
      <c r="G317" s="333">
        <f t="shared" si="9"/>
        <v>10254.47999999999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286</v>
      </c>
      <c r="B318" s="330">
        <v>30</v>
      </c>
      <c r="C318" s="298">
        <v>46265</v>
      </c>
      <c r="D318" s="298" t="s">
        <v>209</v>
      </c>
      <c r="E318" s="331">
        <v>400</v>
      </c>
      <c r="F318" s="522"/>
      <c r="G318" s="333">
        <f t="shared" si="9"/>
        <v>10299.47999999999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286</v>
      </c>
      <c r="B319" s="330">
        <v>31</v>
      </c>
      <c r="C319" s="298">
        <v>46265</v>
      </c>
      <c r="D319" s="298" t="s">
        <v>210</v>
      </c>
      <c r="E319" s="331">
        <v>375</v>
      </c>
      <c r="F319" s="522"/>
      <c r="G319" s="333">
        <f t="shared" si="9"/>
        <v>10699.47999999999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286</v>
      </c>
      <c r="B320" s="330">
        <v>32</v>
      </c>
      <c r="C320" s="298">
        <v>46265</v>
      </c>
      <c r="D320" s="298" t="s">
        <v>211</v>
      </c>
      <c r="E320" s="331">
        <v>100</v>
      </c>
      <c r="F320" s="522"/>
      <c r="G320" s="333">
        <f t="shared" si="9"/>
        <v>11074.47999999999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286</v>
      </c>
      <c r="B321" s="330">
        <v>33</v>
      </c>
      <c r="C321" s="298">
        <v>46265</v>
      </c>
      <c r="D321" s="298" t="s">
        <v>212</v>
      </c>
      <c r="E321" s="331">
        <v>85</v>
      </c>
      <c r="F321" s="522"/>
      <c r="G321" s="333">
        <f t="shared" si="9"/>
        <v>11174.47999999999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286</v>
      </c>
      <c r="B322" s="330">
        <v>34</v>
      </c>
      <c r="C322" s="298">
        <v>46265</v>
      </c>
      <c r="D322" s="298" t="s">
        <v>213</v>
      </c>
      <c r="E322" s="331">
        <v>230</v>
      </c>
      <c r="F322" s="522"/>
      <c r="G322" s="333">
        <f t="shared" si="9"/>
        <v>11259.47999999999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286</v>
      </c>
      <c r="B323" s="330">
        <v>35</v>
      </c>
      <c r="C323" s="298">
        <v>46265</v>
      </c>
      <c r="D323" s="298" t="s">
        <v>214</v>
      </c>
      <c r="E323" s="331">
        <v>45</v>
      </c>
      <c r="F323" s="522"/>
      <c r="G323" s="333">
        <f t="shared" si="9"/>
        <v>11489.47999999999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294</v>
      </c>
      <c r="B324" s="330">
        <v>20</v>
      </c>
      <c r="C324" s="298">
        <v>46265</v>
      </c>
      <c r="D324" s="299" t="s">
        <v>193</v>
      </c>
      <c r="E324" s="522">
        <v>600</v>
      </c>
      <c r="F324" s="522"/>
      <c r="G324" s="333">
        <f t="shared" si="9"/>
        <v>11534.47999999999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289</v>
      </c>
      <c r="B325" s="330">
        <v>6</v>
      </c>
      <c r="C325" s="298">
        <v>46265</v>
      </c>
      <c r="D325" s="299" t="s">
        <v>1034</v>
      </c>
      <c r="E325" s="522">
        <v>-133.51</v>
      </c>
      <c r="F325" s="522"/>
      <c r="G325" s="333">
        <f t="shared" si="9"/>
        <v>12134.47999999999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294</v>
      </c>
      <c r="B326" s="330">
        <v>10</v>
      </c>
      <c r="C326" s="298">
        <v>46265</v>
      </c>
      <c r="D326" s="299" t="s">
        <v>176</v>
      </c>
      <c r="E326" s="522">
        <v>17.899999999999999</v>
      </c>
      <c r="F326" s="522"/>
      <c r="G326" s="333">
        <f t="shared" si="9"/>
        <v>12000.96999999999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289</v>
      </c>
      <c r="B327" s="330">
        <v>2</v>
      </c>
      <c r="C327" s="298">
        <v>46265</v>
      </c>
      <c r="D327" s="299" t="s">
        <v>355</v>
      </c>
      <c r="E327" s="522">
        <v>46.56</v>
      </c>
      <c r="F327" s="522"/>
      <c r="G327" s="333">
        <f t="shared" si="9"/>
        <v>12018.86999999999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294</v>
      </c>
      <c r="B328" s="330">
        <v>24</v>
      </c>
      <c r="C328" s="298">
        <v>46265</v>
      </c>
      <c r="D328" s="299" t="s">
        <v>858</v>
      </c>
      <c r="E328" s="522">
        <v>83.5</v>
      </c>
      <c r="F328" s="522"/>
      <c r="G328" s="333">
        <f t="shared" si="9"/>
        <v>12065.429999999989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287</v>
      </c>
      <c r="B329" s="330" t="s">
        <v>287</v>
      </c>
      <c r="C329" s="298">
        <v>46265</v>
      </c>
      <c r="D329" s="299" t="s">
        <v>422</v>
      </c>
      <c r="E329" s="522">
        <v>191.64</v>
      </c>
      <c r="F329" s="522">
        <v>191.64</v>
      </c>
      <c r="G329" s="333">
        <f t="shared" si="9"/>
        <v>12148.929999999989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289</v>
      </c>
      <c r="B330" s="330">
        <v>6</v>
      </c>
      <c r="C330" s="298">
        <v>46264</v>
      </c>
      <c r="D330" s="299" t="s">
        <v>1019</v>
      </c>
      <c r="E330" s="522">
        <v>58.54</v>
      </c>
      <c r="F330" s="522"/>
      <c r="G330" s="333">
        <f t="shared" si="9"/>
        <v>12148.929999999989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289</v>
      </c>
      <c r="B331" s="330">
        <v>6</v>
      </c>
      <c r="C331" s="298">
        <v>46264</v>
      </c>
      <c r="D331" s="299" t="s">
        <v>1019</v>
      </c>
      <c r="E331" s="522">
        <v>51.97</v>
      </c>
      <c r="F331" s="522"/>
      <c r="G331" s="333">
        <f t="shared" si="9"/>
        <v>12207.46999999999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289</v>
      </c>
      <c r="B332" s="330">
        <v>4</v>
      </c>
      <c r="C332" s="298">
        <v>46264</v>
      </c>
      <c r="D332" s="299" t="s">
        <v>430</v>
      </c>
      <c r="E332" s="522">
        <v>39.86</v>
      </c>
      <c r="F332" s="522"/>
      <c r="G332" s="333">
        <f t="shared" si="9"/>
        <v>12259.43999999999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289</v>
      </c>
      <c r="B333" s="330">
        <v>8</v>
      </c>
      <c r="C333" s="298">
        <v>46264</v>
      </c>
      <c r="D333" s="299" t="s">
        <v>829</v>
      </c>
      <c r="E333" s="522">
        <v>11.7</v>
      </c>
      <c r="F333" s="522"/>
      <c r="G333" s="333">
        <f t="shared" si="9"/>
        <v>12299.29999999999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289</v>
      </c>
      <c r="B334" s="330">
        <v>2</v>
      </c>
      <c r="C334" s="298">
        <v>46264</v>
      </c>
      <c r="D334" s="299" t="s">
        <v>476</v>
      </c>
      <c r="E334" s="522">
        <v>48.97</v>
      </c>
      <c r="F334" s="522"/>
      <c r="G334" s="333">
        <f t="shared" si="9"/>
        <v>12310.999999999991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289</v>
      </c>
      <c r="B335" s="330">
        <v>2</v>
      </c>
      <c r="C335" s="298">
        <v>46263</v>
      </c>
      <c r="D335" s="299" t="s">
        <v>352</v>
      </c>
      <c r="E335" s="522">
        <v>19.98</v>
      </c>
      <c r="F335" s="522"/>
      <c r="G335" s="333">
        <f t="shared" si="9"/>
        <v>12359.96999999999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289</v>
      </c>
      <c r="B336" s="330">
        <v>6</v>
      </c>
      <c r="C336" s="298">
        <v>46263</v>
      </c>
      <c r="D336" s="299" t="s">
        <v>312</v>
      </c>
      <c r="E336" s="522">
        <v>66.95</v>
      </c>
      <c r="F336" s="522"/>
      <c r="G336" s="333">
        <f t="shared" si="9"/>
        <v>12379.94999999999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289</v>
      </c>
      <c r="B337" s="330">
        <v>8</v>
      </c>
      <c r="C337" s="298">
        <v>46263</v>
      </c>
      <c r="D337" s="299" t="s">
        <v>295</v>
      </c>
      <c r="E337" s="522">
        <v>9.15</v>
      </c>
      <c r="F337" s="522"/>
      <c r="G337" s="333">
        <f t="shared" si="9"/>
        <v>12446.899999999991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289</v>
      </c>
      <c r="B338" s="330">
        <v>2</v>
      </c>
      <c r="C338" s="298">
        <v>46263</v>
      </c>
      <c r="D338" s="299" t="s">
        <v>357</v>
      </c>
      <c r="E338" s="522">
        <v>10.85</v>
      </c>
      <c r="F338" s="522"/>
      <c r="G338" s="333">
        <f t="shared" si="9"/>
        <v>12456.04999999999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291</v>
      </c>
      <c r="B339" s="330">
        <v>38</v>
      </c>
      <c r="C339" s="298">
        <v>46263</v>
      </c>
      <c r="D339" s="299" t="s">
        <v>293</v>
      </c>
      <c r="E339" s="522"/>
      <c r="F339" s="522">
        <v>4729.34</v>
      </c>
      <c r="G339" s="333">
        <f t="shared" si="9"/>
        <v>12466.899999999991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289</v>
      </c>
      <c r="B340" s="330">
        <v>2</v>
      </c>
      <c r="C340" s="298">
        <v>46262</v>
      </c>
      <c r="D340" s="299" t="s">
        <v>334</v>
      </c>
      <c r="E340" s="522">
        <v>26.1</v>
      </c>
      <c r="F340" s="522"/>
      <c r="G340" s="333">
        <f t="shared" si="9"/>
        <v>7737.5599999999913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289</v>
      </c>
      <c r="B341" s="330">
        <v>2</v>
      </c>
      <c r="C341" s="298">
        <v>46262</v>
      </c>
      <c r="D341" s="299" t="s">
        <v>471</v>
      </c>
      <c r="E341" s="522">
        <v>109.42</v>
      </c>
      <c r="F341" s="522"/>
      <c r="G341" s="333">
        <f t="shared" si="9"/>
        <v>7763.6599999999917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289</v>
      </c>
      <c r="B342" s="330">
        <v>1</v>
      </c>
      <c r="C342" s="298">
        <v>46261</v>
      </c>
      <c r="D342" s="299" t="s">
        <v>311</v>
      </c>
      <c r="E342" s="522">
        <v>150.69999999999999</v>
      </c>
      <c r="F342" s="522"/>
      <c r="G342" s="333">
        <f t="shared" si="9"/>
        <v>7873.0799999999917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289</v>
      </c>
      <c r="B343" s="330">
        <v>1</v>
      </c>
      <c r="C343" s="298">
        <v>46261</v>
      </c>
      <c r="D343" s="299" t="s">
        <v>427</v>
      </c>
      <c r="E343" s="522">
        <v>36.18</v>
      </c>
      <c r="F343" s="522"/>
      <c r="G343" s="333">
        <f t="shared" si="9"/>
        <v>8023.7799999999916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289</v>
      </c>
      <c r="B344" s="330">
        <v>3</v>
      </c>
      <c r="C344" s="298">
        <v>46261</v>
      </c>
      <c r="D344" s="299" t="s">
        <v>981</v>
      </c>
      <c r="E344" s="522">
        <v>9.23</v>
      </c>
      <c r="F344" s="522"/>
      <c r="G344" s="333">
        <f t="shared" si="9"/>
        <v>8059.9599999999919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289</v>
      </c>
      <c r="B345" s="330">
        <v>4</v>
      </c>
      <c r="C345" s="298">
        <v>46261</v>
      </c>
      <c r="D345" s="299" t="s">
        <v>310</v>
      </c>
      <c r="E345" s="522">
        <v>47.99</v>
      </c>
      <c r="F345" s="522"/>
      <c r="G345" s="333">
        <f t="shared" si="9"/>
        <v>8069.1899999999914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289</v>
      </c>
      <c r="B346" s="330">
        <v>6</v>
      </c>
      <c r="C346" s="298">
        <v>46261</v>
      </c>
      <c r="D346" s="299" t="s">
        <v>300</v>
      </c>
      <c r="E346" s="522">
        <v>53.12</v>
      </c>
      <c r="F346" s="522"/>
      <c r="G346" s="333">
        <f t="shared" si="9"/>
        <v>8117.1799999999912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289</v>
      </c>
      <c r="B347" s="330">
        <v>2</v>
      </c>
      <c r="C347" s="298">
        <v>46261</v>
      </c>
      <c r="D347" s="299" t="s">
        <v>1028</v>
      </c>
      <c r="E347" s="522">
        <v>20</v>
      </c>
      <c r="F347" s="522"/>
      <c r="G347" s="333">
        <f t="shared" si="9"/>
        <v>8170.2999999999911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289</v>
      </c>
      <c r="B348" s="330">
        <v>2</v>
      </c>
      <c r="C348" s="298">
        <v>46260</v>
      </c>
      <c r="D348" s="299" t="s">
        <v>1029</v>
      </c>
      <c r="E348" s="522">
        <v>11.38</v>
      </c>
      <c r="F348" s="522"/>
      <c r="G348" s="333">
        <f t="shared" si="9"/>
        <v>8190.2999999999911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289</v>
      </c>
      <c r="B349" s="330">
        <v>2</v>
      </c>
      <c r="C349" s="298">
        <v>46260</v>
      </c>
      <c r="D349" s="299" t="s">
        <v>1030</v>
      </c>
      <c r="E349" s="522">
        <v>74.91</v>
      </c>
      <c r="F349" s="522"/>
      <c r="G349" s="333">
        <f t="shared" ref="G349:G366" si="10">G350-E349+F349</f>
        <v>8201.6799999999912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294</v>
      </c>
      <c r="B350" s="330">
        <v>42</v>
      </c>
      <c r="C350" s="298">
        <v>46260</v>
      </c>
      <c r="D350" s="299" t="s">
        <v>200</v>
      </c>
      <c r="E350" s="522">
        <v>59</v>
      </c>
      <c r="F350" s="522"/>
      <c r="G350" s="333">
        <f t="shared" si="10"/>
        <v>8276.5899999999911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294</v>
      </c>
      <c r="B351" s="330">
        <v>43</v>
      </c>
      <c r="C351" s="298">
        <v>46260</v>
      </c>
      <c r="D351" s="299" t="s">
        <v>201</v>
      </c>
      <c r="E351" s="522">
        <v>42.84</v>
      </c>
      <c r="F351" s="522"/>
      <c r="G351" s="333">
        <f t="shared" si="10"/>
        <v>8335.5899999999911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291</v>
      </c>
      <c r="B352" s="330">
        <v>40</v>
      </c>
      <c r="C352" s="298">
        <v>46260</v>
      </c>
      <c r="D352" s="299" t="s">
        <v>316</v>
      </c>
      <c r="E352" s="522"/>
      <c r="F352" s="522">
        <v>59.74</v>
      </c>
      <c r="G352" s="333">
        <f t="shared" si="10"/>
        <v>8378.4299999999912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289</v>
      </c>
      <c r="B353" s="330">
        <v>4</v>
      </c>
      <c r="C353" s="298">
        <v>46260</v>
      </c>
      <c r="D353" s="299" t="s">
        <v>296</v>
      </c>
      <c r="E353" s="522">
        <v>78.510000000000005</v>
      </c>
      <c r="F353" s="522"/>
      <c r="G353" s="333">
        <f t="shared" si="10"/>
        <v>8318.6899999999914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289</v>
      </c>
      <c r="B354" s="330">
        <v>6</v>
      </c>
      <c r="C354" s="298">
        <v>46259</v>
      </c>
      <c r="D354" s="299" t="s">
        <v>312</v>
      </c>
      <c r="E354" s="522">
        <v>54.95</v>
      </c>
      <c r="F354" s="522"/>
      <c r="G354" s="333">
        <f t="shared" si="10"/>
        <v>8397.1999999999916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289</v>
      </c>
      <c r="B355" s="330">
        <v>2</v>
      </c>
      <c r="C355" s="298">
        <v>46259</v>
      </c>
      <c r="D355" s="299" t="s">
        <v>357</v>
      </c>
      <c r="E355" s="522">
        <v>5.28</v>
      </c>
      <c r="F355" s="522"/>
      <c r="G355" s="333">
        <f t="shared" si="10"/>
        <v>8452.1499999999924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289</v>
      </c>
      <c r="B356" s="330">
        <v>8</v>
      </c>
      <c r="C356" s="298">
        <v>46259</v>
      </c>
      <c r="D356" s="299" t="s">
        <v>308</v>
      </c>
      <c r="E356" s="522">
        <v>71.75</v>
      </c>
      <c r="F356" s="522"/>
      <c r="G356" s="333">
        <f t="shared" si="10"/>
        <v>8457.429999999993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289</v>
      </c>
      <c r="B357" s="330">
        <v>5</v>
      </c>
      <c r="C357" s="298">
        <v>46259</v>
      </c>
      <c r="D357" s="299" t="s">
        <v>1027</v>
      </c>
      <c r="E357" s="522">
        <v>30</v>
      </c>
      <c r="F357" s="522"/>
      <c r="G357" s="333">
        <f t="shared" si="10"/>
        <v>8529.179999999993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289</v>
      </c>
      <c r="B358" s="330">
        <v>2</v>
      </c>
      <c r="C358" s="298">
        <v>46259</v>
      </c>
      <c r="D358" s="299" t="s">
        <v>334</v>
      </c>
      <c r="E358" s="522">
        <v>18.18</v>
      </c>
      <c r="F358" s="522"/>
      <c r="G358" s="333">
        <f t="shared" si="10"/>
        <v>8559.179999999993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294</v>
      </c>
      <c r="B359" s="330">
        <v>12</v>
      </c>
      <c r="C359" s="298">
        <v>46259</v>
      </c>
      <c r="D359" s="299" t="s">
        <v>314</v>
      </c>
      <c r="E359" s="522">
        <v>225</v>
      </c>
      <c r="F359" s="522"/>
      <c r="G359" s="333">
        <f t="shared" si="10"/>
        <v>8577.3599999999933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289</v>
      </c>
      <c r="B360" s="330">
        <v>5</v>
      </c>
      <c r="C360" s="298">
        <v>46259</v>
      </c>
      <c r="D360" s="299" t="s">
        <v>1025</v>
      </c>
      <c r="E360" s="522">
        <v>-125</v>
      </c>
      <c r="F360" s="522"/>
      <c r="G360" s="333">
        <f t="shared" si="10"/>
        <v>8802.3599999999933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289</v>
      </c>
      <c r="B361" s="330">
        <v>5</v>
      </c>
      <c r="C361" s="298">
        <v>46259</v>
      </c>
      <c r="D361" s="299" t="s">
        <v>1024</v>
      </c>
      <c r="E361" s="522">
        <v>-125</v>
      </c>
      <c r="F361" s="522"/>
      <c r="G361" s="333">
        <f t="shared" si="10"/>
        <v>8677.3599999999933</v>
      </c>
      <c r="H361" s="334" t="s">
        <v>298</v>
      </c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287</v>
      </c>
      <c r="B362" s="330" t="s">
        <v>287</v>
      </c>
      <c r="C362" s="298">
        <v>46259</v>
      </c>
      <c r="D362" s="299" t="s">
        <v>1026</v>
      </c>
      <c r="E362" s="522"/>
      <c r="F362" s="522">
        <v>430</v>
      </c>
      <c r="G362" s="333">
        <f t="shared" si="10"/>
        <v>8552.3599999999933</v>
      </c>
      <c r="H362" s="334" t="s">
        <v>298</v>
      </c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287</v>
      </c>
      <c r="B363" s="330" t="s">
        <v>287</v>
      </c>
      <c r="C363" s="298">
        <v>46259</v>
      </c>
      <c r="D363" s="299" t="s">
        <v>1026</v>
      </c>
      <c r="E363" s="522">
        <v>430</v>
      </c>
      <c r="F363" s="522"/>
      <c r="G363" s="333">
        <f t="shared" si="10"/>
        <v>8122.3599999999933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2</v>
      </c>
      <c r="C364" s="298">
        <v>46259</v>
      </c>
      <c r="D364" s="299" t="s">
        <v>357</v>
      </c>
      <c r="E364" s="522">
        <v>37.71</v>
      </c>
      <c r="F364" s="522"/>
      <c r="G364" s="333">
        <f t="shared" si="10"/>
        <v>8552.3599999999933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291</v>
      </c>
      <c r="B365" s="330">
        <v>41</v>
      </c>
      <c r="C365" s="298">
        <v>46258</v>
      </c>
      <c r="D365" s="299" t="s">
        <v>1021</v>
      </c>
      <c r="E365" s="522"/>
      <c r="F365" s="522">
        <v>800</v>
      </c>
      <c r="G365" s="333">
        <f t="shared" si="10"/>
        <v>8590.0699999999924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289</v>
      </c>
      <c r="B366" s="330">
        <v>6</v>
      </c>
      <c r="C366" s="298">
        <v>46258</v>
      </c>
      <c r="D366" s="299" t="s">
        <v>300</v>
      </c>
      <c r="E366" s="522">
        <v>63.98</v>
      </c>
      <c r="F366" s="522"/>
      <c r="G366" s="333">
        <f t="shared" si="10"/>
        <v>7790.0699999999924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289</v>
      </c>
      <c r="B367" s="330">
        <v>8</v>
      </c>
      <c r="C367" s="298">
        <v>46258</v>
      </c>
      <c r="D367" s="299" t="s">
        <v>296</v>
      </c>
      <c r="E367" s="522">
        <v>15.3</v>
      </c>
      <c r="F367" s="522"/>
      <c r="G367" s="333">
        <f t="shared" ref="G367:G380" si="11">G368-E367+F367</f>
        <v>7854.049999999992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289</v>
      </c>
      <c r="B368" s="330">
        <v>4</v>
      </c>
      <c r="C368" s="298">
        <v>46258</v>
      </c>
      <c r="D368" s="299" t="s">
        <v>296</v>
      </c>
      <c r="E368" s="522">
        <v>41.09</v>
      </c>
      <c r="F368" s="522"/>
      <c r="G368" s="333">
        <f t="shared" si="11"/>
        <v>7869.3499999999922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6</v>
      </c>
      <c r="C369" s="298">
        <v>46258</v>
      </c>
      <c r="D369" s="299" t="s">
        <v>300</v>
      </c>
      <c r="E369" s="522">
        <v>51.08</v>
      </c>
      <c r="F369" s="522"/>
      <c r="G369" s="333">
        <f t="shared" si="11"/>
        <v>7910.4399999999923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289</v>
      </c>
      <c r="B370" s="330">
        <v>6</v>
      </c>
      <c r="C370" s="298">
        <v>46258</v>
      </c>
      <c r="D370" s="299" t="s">
        <v>300</v>
      </c>
      <c r="E370" s="522">
        <v>66.010000000000005</v>
      </c>
      <c r="F370" s="522"/>
      <c r="G370" s="333">
        <f t="shared" si="11"/>
        <v>7961.5199999999923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289</v>
      </c>
      <c r="B371" s="330">
        <v>5</v>
      </c>
      <c r="C371" s="298">
        <v>46256</v>
      </c>
      <c r="D371" s="299" t="s">
        <v>1022</v>
      </c>
      <c r="E371" s="522">
        <v>134.19</v>
      </c>
      <c r="F371" s="522"/>
      <c r="G371" s="333">
        <f t="shared" si="11"/>
        <v>8027.5299999999925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289</v>
      </c>
      <c r="B372" s="330">
        <v>5</v>
      </c>
      <c r="C372" s="298">
        <v>46256</v>
      </c>
      <c r="D372" s="299" t="s">
        <v>1017</v>
      </c>
      <c r="E372" s="522">
        <v>50</v>
      </c>
      <c r="F372" s="522"/>
      <c r="G372" s="333">
        <f t="shared" si="11"/>
        <v>8161.7199999999921</v>
      </c>
      <c r="H372" s="334" t="s">
        <v>298</v>
      </c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289</v>
      </c>
      <c r="B373" s="330">
        <v>8</v>
      </c>
      <c r="C373" s="298">
        <v>46255</v>
      </c>
      <c r="D373" s="299" t="s">
        <v>319</v>
      </c>
      <c r="E373" s="522">
        <v>39.270000000000003</v>
      </c>
      <c r="F373" s="522"/>
      <c r="G373" s="333">
        <f t="shared" si="11"/>
        <v>8211.7199999999921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8</v>
      </c>
      <c r="C374" s="298">
        <v>46255</v>
      </c>
      <c r="D374" s="299" t="s">
        <v>319</v>
      </c>
      <c r="E374" s="522">
        <v>8.48</v>
      </c>
      <c r="F374" s="522"/>
      <c r="G374" s="333">
        <f t="shared" si="11"/>
        <v>8250.9899999999925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289</v>
      </c>
      <c r="B375" s="330">
        <v>6</v>
      </c>
      <c r="C375" s="298">
        <v>46255</v>
      </c>
      <c r="D375" s="299" t="s">
        <v>396</v>
      </c>
      <c r="E375" s="522">
        <v>157.32</v>
      </c>
      <c r="F375" s="522"/>
      <c r="G375" s="333">
        <f t="shared" si="11"/>
        <v>8259.4699999999921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7</v>
      </c>
      <c r="C376" s="298">
        <v>46254</v>
      </c>
      <c r="D376" s="299" t="s">
        <v>1023</v>
      </c>
      <c r="E376" s="522">
        <v>100</v>
      </c>
      <c r="F376" s="522"/>
      <c r="G376" s="333">
        <f t="shared" si="11"/>
        <v>8416.7899999999918</v>
      </c>
      <c r="H376" s="334" t="s">
        <v>298</v>
      </c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8</v>
      </c>
      <c r="C377" s="298">
        <v>46254</v>
      </c>
      <c r="D377" s="299" t="s">
        <v>319</v>
      </c>
      <c r="E377" s="522">
        <v>119.58</v>
      </c>
      <c r="F377" s="522"/>
      <c r="G377" s="333">
        <f t="shared" si="11"/>
        <v>8516.7899999999918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291</v>
      </c>
      <c r="B378" s="330">
        <v>39</v>
      </c>
      <c r="C378" s="298">
        <v>46254</v>
      </c>
      <c r="D378" s="299" t="s">
        <v>292</v>
      </c>
      <c r="E378" s="522"/>
      <c r="F378" s="522">
        <v>2763.78</v>
      </c>
      <c r="G378" s="333">
        <f t="shared" si="11"/>
        <v>8636.3699999999917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287</v>
      </c>
      <c r="B379" s="330" t="s">
        <v>287</v>
      </c>
      <c r="C379" s="298">
        <v>46253</v>
      </c>
      <c r="D379" s="299" t="s">
        <v>889</v>
      </c>
      <c r="E379" s="522">
        <v>219.38</v>
      </c>
      <c r="F379" s="522">
        <v>219.38</v>
      </c>
      <c r="G379" s="333">
        <f t="shared" si="11"/>
        <v>5872.5899999999911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294</v>
      </c>
      <c r="B380" s="330">
        <v>22</v>
      </c>
      <c r="C380" s="298">
        <v>46253</v>
      </c>
      <c r="D380" s="299" t="s">
        <v>921</v>
      </c>
      <c r="E380" s="522">
        <v>7.46</v>
      </c>
      <c r="F380" s="522"/>
      <c r="G380" s="333">
        <f t="shared" si="11"/>
        <v>5872.5899999999911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294</v>
      </c>
      <c r="B381" s="330">
        <v>22</v>
      </c>
      <c r="C381" s="298">
        <v>46253</v>
      </c>
      <c r="D381" s="299" t="s">
        <v>323</v>
      </c>
      <c r="E381" s="522">
        <v>23.42</v>
      </c>
      <c r="F381" s="522"/>
      <c r="G381" s="333">
        <f t="shared" ref="G381:G383" si="12">G382-E381+F381</f>
        <v>5880.0499999999911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289</v>
      </c>
      <c r="B382" s="330">
        <v>8</v>
      </c>
      <c r="C382" s="298">
        <v>46252</v>
      </c>
      <c r="D382" s="299" t="s">
        <v>319</v>
      </c>
      <c r="E382" s="522">
        <v>13</v>
      </c>
      <c r="F382" s="522"/>
      <c r="G382" s="333">
        <f t="shared" si="12"/>
        <v>5903.4699999999912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294</v>
      </c>
      <c r="B383" s="330">
        <v>22</v>
      </c>
      <c r="C383" s="298">
        <v>46252</v>
      </c>
      <c r="D383" s="299" t="s">
        <v>928</v>
      </c>
      <c r="E383" s="522">
        <v>13.84</v>
      </c>
      <c r="F383" s="522"/>
      <c r="G383" s="333">
        <f t="shared" si="12"/>
        <v>5916.4699999999912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287</v>
      </c>
      <c r="B384" s="330" t="s">
        <v>287</v>
      </c>
      <c r="C384" s="298">
        <v>46252</v>
      </c>
      <c r="D384" s="299" t="s">
        <v>1018</v>
      </c>
      <c r="E384" s="522">
        <v>2518.46</v>
      </c>
      <c r="F384" s="522">
        <v>2518.46</v>
      </c>
      <c r="G384" s="333">
        <f t="shared" ref="G384:G446" si="13">G385-E384+F384</f>
        <v>5930.3099999999913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289</v>
      </c>
      <c r="B385" s="330">
        <v>6</v>
      </c>
      <c r="C385" s="298">
        <v>46252</v>
      </c>
      <c r="D385" s="299" t="s">
        <v>322</v>
      </c>
      <c r="E385" s="522">
        <v>25</v>
      </c>
      <c r="F385" s="522"/>
      <c r="G385" s="333">
        <f t="shared" si="13"/>
        <v>5930.3099999999913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294</v>
      </c>
      <c r="B386" s="330">
        <v>21</v>
      </c>
      <c r="C386" s="298">
        <v>46251</v>
      </c>
      <c r="D386" s="299" t="s">
        <v>194</v>
      </c>
      <c r="E386" s="522">
        <v>81</v>
      </c>
      <c r="F386" s="522"/>
      <c r="G386" s="333">
        <f t="shared" si="13"/>
        <v>5955.3099999999913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294</v>
      </c>
      <c r="B387" s="330">
        <v>42</v>
      </c>
      <c r="C387" s="298">
        <v>46251</v>
      </c>
      <c r="D387" s="299" t="s">
        <v>333</v>
      </c>
      <c r="E387" s="522">
        <v>22.35</v>
      </c>
      <c r="F387" s="522"/>
      <c r="G387" s="333">
        <f t="shared" si="13"/>
        <v>6036.3099999999913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294</v>
      </c>
      <c r="B388" s="330">
        <v>43</v>
      </c>
      <c r="C388" s="298">
        <v>46251</v>
      </c>
      <c r="D388" s="299" t="s">
        <v>333</v>
      </c>
      <c r="E388" s="522">
        <v>22.35</v>
      </c>
      <c r="F388" s="522"/>
      <c r="G388" s="333">
        <f t="shared" si="13"/>
        <v>6058.6599999999917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289</v>
      </c>
      <c r="B389" s="330">
        <v>1</v>
      </c>
      <c r="C389" s="298">
        <v>46251</v>
      </c>
      <c r="D389" s="299" t="s">
        <v>329</v>
      </c>
      <c r="E389" s="522">
        <v>120</v>
      </c>
      <c r="F389" s="522"/>
      <c r="G389" s="333">
        <f t="shared" si="13"/>
        <v>6081.009999999992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289</v>
      </c>
      <c r="B390" s="330">
        <v>2</v>
      </c>
      <c r="C390" s="298">
        <v>46251</v>
      </c>
      <c r="D390" s="299" t="s">
        <v>332</v>
      </c>
      <c r="E390" s="522">
        <v>15.5</v>
      </c>
      <c r="F390" s="522"/>
      <c r="G390" s="333">
        <f t="shared" si="13"/>
        <v>6201.009999999992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289</v>
      </c>
      <c r="B391" s="330">
        <v>6</v>
      </c>
      <c r="C391" s="298">
        <v>46251</v>
      </c>
      <c r="D391" s="299" t="s">
        <v>1001</v>
      </c>
      <c r="E391" s="522">
        <v>30</v>
      </c>
      <c r="F391" s="522"/>
      <c r="G391" s="333">
        <f t="shared" si="13"/>
        <v>6216.509999999992</v>
      </c>
      <c r="H391" s="334" t="s">
        <v>298</v>
      </c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294</v>
      </c>
      <c r="B392" s="330">
        <v>17</v>
      </c>
      <c r="C392" s="298">
        <v>46251</v>
      </c>
      <c r="D392" s="299" t="s">
        <v>188</v>
      </c>
      <c r="E392" s="522">
        <v>42.65</v>
      </c>
      <c r="F392" s="522"/>
      <c r="G392" s="333">
        <f t="shared" si="13"/>
        <v>6246.509999999992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294</v>
      </c>
      <c r="B393" s="330">
        <v>11</v>
      </c>
      <c r="C393" s="298">
        <v>46251</v>
      </c>
      <c r="D393" s="299" t="s">
        <v>178</v>
      </c>
      <c r="E393" s="522">
        <v>256.83999999999997</v>
      </c>
      <c r="F393" s="522"/>
      <c r="G393" s="333">
        <f t="shared" si="13"/>
        <v>6289.1599999999917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294</v>
      </c>
      <c r="B394" s="330">
        <v>23</v>
      </c>
      <c r="C394" s="298">
        <v>46251</v>
      </c>
      <c r="D394" s="299" t="s">
        <v>63</v>
      </c>
      <c r="E394" s="522">
        <v>529.46</v>
      </c>
      <c r="F394" s="522"/>
      <c r="G394" s="333">
        <f t="shared" si="13"/>
        <v>6545.9999999999918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289</v>
      </c>
      <c r="B395" s="330">
        <v>1</v>
      </c>
      <c r="C395" s="298">
        <v>46250</v>
      </c>
      <c r="D395" s="299" t="s">
        <v>1019</v>
      </c>
      <c r="E395" s="522">
        <v>25.5</v>
      </c>
      <c r="F395" s="522"/>
      <c r="G395" s="333">
        <f t="shared" si="13"/>
        <v>7075.4599999999919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289</v>
      </c>
      <c r="B396" s="330">
        <v>5</v>
      </c>
      <c r="C396" s="298">
        <v>46250</v>
      </c>
      <c r="D396" s="299" t="s">
        <v>339</v>
      </c>
      <c r="E396" s="522">
        <v>21.3</v>
      </c>
      <c r="F396" s="522"/>
      <c r="G396" s="333">
        <f t="shared" si="13"/>
        <v>7100.9599999999919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289</v>
      </c>
      <c r="B397" s="330">
        <v>1</v>
      </c>
      <c r="C397" s="298">
        <v>46250</v>
      </c>
      <c r="D397" s="299" t="s">
        <v>1019</v>
      </c>
      <c r="E397" s="522">
        <v>28.1</v>
      </c>
      <c r="F397" s="522"/>
      <c r="G397" s="333">
        <f t="shared" si="13"/>
        <v>7122.259999999992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289</v>
      </c>
      <c r="B398" s="330">
        <v>8</v>
      </c>
      <c r="C398" s="298">
        <v>46250</v>
      </c>
      <c r="D398" s="299" t="s">
        <v>319</v>
      </c>
      <c r="E398" s="522">
        <v>13.58</v>
      </c>
      <c r="F398" s="522"/>
      <c r="G398" s="333">
        <f t="shared" si="13"/>
        <v>7150.3599999999924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289</v>
      </c>
      <c r="B399" s="330">
        <v>7</v>
      </c>
      <c r="C399" s="298">
        <v>46250</v>
      </c>
      <c r="D399" s="299" t="s">
        <v>300</v>
      </c>
      <c r="E399" s="522">
        <v>85.15</v>
      </c>
      <c r="F399" s="522"/>
      <c r="G399" s="333">
        <f t="shared" si="13"/>
        <v>7163.9399999999923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289</v>
      </c>
      <c r="B400" s="330">
        <v>6</v>
      </c>
      <c r="C400" s="298">
        <v>46250</v>
      </c>
      <c r="D400" s="299" t="s">
        <v>300</v>
      </c>
      <c r="E400" s="522">
        <v>33</v>
      </c>
      <c r="F400" s="522"/>
      <c r="G400" s="333">
        <f t="shared" si="13"/>
        <v>7249.089999999992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289</v>
      </c>
      <c r="B401" s="330">
        <v>1</v>
      </c>
      <c r="C401" s="298">
        <v>46249</v>
      </c>
      <c r="D401" s="299" t="s">
        <v>829</v>
      </c>
      <c r="E401" s="522">
        <v>72.239999999999995</v>
      </c>
      <c r="F401" s="522"/>
      <c r="G401" s="333">
        <f t="shared" si="13"/>
        <v>7282.089999999992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289</v>
      </c>
      <c r="B402" s="330">
        <v>1</v>
      </c>
      <c r="C402" s="298">
        <v>46249</v>
      </c>
      <c r="D402" s="299" t="s">
        <v>427</v>
      </c>
      <c r="E402" s="522">
        <v>46</v>
      </c>
      <c r="F402" s="522"/>
      <c r="G402" s="333">
        <f t="shared" si="13"/>
        <v>7354.3299999999917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289</v>
      </c>
      <c r="B403" s="330">
        <v>4</v>
      </c>
      <c r="C403" s="298">
        <v>46249</v>
      </c>
      <c r="D403" s="299" t="s">
        <v>329</v>
      </c>
      <c r="E403" s="522">
        <v>32.06</v>
      </c>
      <c r="F403" s="522"/>
      <c r="G403" s="333">
        <f t="shared" si="13"/>
        <v>7400.3299999999917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289</v>
      </c>
      <c r="B404" s="330">
        <v>6</v>
      </c>
      <c r="C404" s="298">
        <v>46249</v>
      </c>
      <c r="D404" s="299" t="s">
        <v>300</v>
      </c>
      <c r="E404" s="522">
        <v>18.079999999999998</v>
      </c>
      <c r="F404" s="522"/>
      <c r="G404" s="333">
        <f t="shared" si="13"/>
        <v>7432.3899999999921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7</v>
      </c>
      <c r="C405" s="298">
        <v>46248</v>
      </c>
      <c r="D405" s="299" t="s">
        <v>1020</v>
      </c>
      <c r="E405" s="522">
        <v>37.26</v>
      </c>
      <c r="F405" s="522"/>
      <c r="G405" s="333">
        <f t="shared" si="13"/>
        <v>7450.4699999999921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289</v>
      </c>
      <c r="B406" s="330">
        <v>7</v>
      </c>
      <c r="C406" s="298">
        <v>46248</v>
      </c>
      <c r="D406" s="299" t="s">
        <v>443</v>
      </c>
      <c r="E406" s="522">
        <v>151.94</v>
      </c>
      <c r="F406" s="522"/>
      <c r="G406" s="333">
        <f t="shared" si="13"/>
        <v>7487.7299999999923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291</v>
      </c>
      <c r="B407" s="330">
        <v>38</v>
      </c>
      <c r="C407" s="298">
        <v>46248</v>
      </c>
      <c r="D407" s="299" t="s">
        <v>293</v>
      </c>
      <c r="E407" s="522"/>
      <c r="F407" s="522">
        <v>4729.33</v>
      </c>
      <c r="G407" s="333">
        <f t="shared" si="13"/>
        <v>7639.6699999999919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289</v>
      </c>
      <c r="B408" s="330">
        <v>8</v>
      </c>
      <c r="C408" s="298">
        <v>46247</v>
      </c>
      <c r="D408" s="299" t="s">
        <v>319</v>
      </c>
      <c r="E408" s="522">
        <v>237.21</v>
      </c>
      <c r="F408" s="522"/>
      <c r="G408" s="333">
        <f t="shared" si="13"/>
        <v>2910.339999999992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289</v>
      </c>
      <c r="B409" s="330">
        <v>6</v>
      </c>
      <c r="C409" s="298">
        <v>46246</v>
      </c>
      <c r="D409" s="299" t="s">
        <v>411</v>
      </c>
      <c r="E409" s="522">
        <v>-3.54</v>
      </c>
      <c r="F409" s="522"/>
      <c r="G409" s="333">
        <f t="shared" si="13"/>
        <v>3147.549999999992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294</v>
      </c>
      <c r="B410" s="330">
        <v>19</v>
      </c>
      <c r="C410" s="298">
        <v>46246</v>
      </c>
      <c r="D410" s="299" t="s">
        <v>191</v>
      </c>
      <c r="E410" s="522">
        <v>200</v>
      </c>
      <c r="F410" s="522"/>
      <c r="G410" s="333">
        <f t="shared" si="13"/>
        <v>3144.009999999992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335</v>
      </c>
      <c r="B411" s="330" t="s">
        <v>335</v>
      </c>
      <c r="C411" s="298">
        <v>46246</v>
      </c>
      <c r="D411" s="299" t="s">
        <v>185</v>
      </c>
      <c r="E411" s="522">
        <v>63.55</v>
      </c>
      <c r="F411" s="522"/>
      <c r="G411" s="333">
        <f t="shared" si="13"/>
        <v>3344.009999999992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294</v>
      </c>
      <c r="B412" s="330">
        <v>15</v>
      </c>
      <c r="C412" s="298">
        <v>46246</v>
      </c>
      <c r="D412" s="299" t="s">
        <v>185</v>
      </c>
      <c r="E412" s="522">
        <v>64.28</v>
      </c>
      <c r="F412" s="522"/>
      <c r="G412" s="333">
        <f t="shared" si="13"/>
        <v>3407.5599999999922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294</v>
      </c>
      <c r="B413" s="330">
        <v>22</v>
      </c>
      <c r="C413" s="298">
        <v>46245</v>
      </c>
      <c r="D413" s="299" t="s">
        <v>351</v>
      </c>
      <c r="E413" s="522">
        <v>21.29</v>
      </c>
      <c r="F413" s="522"/>
      <c r="G413" s="333">
        <f t="shared" si="13"/>
        <v>3471.8399999999924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289</v>
      </c>
      <c r="B414" s="330">
        <v>6</v>
      </c>
      <c r="C414" s="298">
        <v>46245</v>
      </c>
      <c r="D414" s="299" t="s">
        <v>426</v>
      </c>
      <c r="E414" s="522">
        <v>-130</v>
      </c>
      <c r="F414" s="522"/>
      <c r="G414" s="333">
        <f t="shared" si="13"/>
        <v>3493.1299999999924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291</v>
      </c>
      <c r="B415" s="330">
        <v>41</v>
      </c>
      <c r="C415" s="298">
        <v>46244</v>
      </c>
      <c r="D415" s="299" t="s">
        <v>1009</v>
      </c>
      <c r="E415" s="522"/>
      <c r="F415" s="522">
        <v>800</v>
      </c>
      <c r="G415" s="333">
        <f t="shared" si="13"/>
        <v>3363.1299999999924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294</v>
      </c>
      <c r="B416" s="330">
        <v>22</v>
      </c>
      <c r="C416" s="298">
        <v>46244</v>
      </c>
      <c r="D416" s="299" t="s">
        <v>977</v>
      </c>
      <c r="E416" s="522">
        <v>5.31</v>
      </c>
      <c r="F416" s="522"/>
      <c r="G416" s="333">
        <f t="shared" si="13"/>
        <v>2563.1299999999924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289</v>
      </c>
      <c r="B417" s="330">
        <v>8</v>
      </c>
      <c r="C417" s="298">
        <v>46244</v>
      </c>
      <c r="D417" s="299" t="s">
        <v>319</v>
      </c>
      <c r="E417" s="522">
        <v>9.5</v>
      </c>
      <c r="F417" s="522"/>
      <c r="G417" s="333">
        <f t="shared" si="13"/>
        <v>2568.4399999999923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289</v>
      </c>
      <c r="B418" s="330">
        <v>2</v>
      </c>
      <c r="C418" s="298">
        <v>46244</v>
      </c>
      <c r="D418" s="299" t="s">
        <v>334</v>
      </c>
      <c r="E418" s="522">
        <v>16.16</v>
      </c>
      <c r="F418" s="522"/>
      <c r="G418" s="333">
        <f t="shared" si="13"/>
        <v>2577.9399999999923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5</v>
      </c>
      <c r="C419" s="298">
        <v>46243</v>
      </c>
      <c r="D419" s="299" t="s">
        <v>852</v>
      </c>
      <c r="E419" s="522">
        <v>10.68</v>
      </c>
      <c r="F419" s="522"/>
      <c r="G419" s="333">
        <f t="shared" si="13"/>
        <v>2594.0999999999922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287</v>
      </c>
      <c r="B420" s="330" t="s">
        <v>287</v>
      </c>
      <c r="C420" s="298">
        <v>46243</v>
      </c>
      <c r="D420" s="299" t="s">
        <v>843</v>
      </c>
      <c r="E420" s="522">
        <v>116.04</v>
      </c>
      <c r="F420" s="522">
        <v>116.04</v>
      </c>
      <c r="G420" s="333">
        <f t="shared" si="13"/>
        <v>2604.779999999992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289</v>
      </c>
      <c r="B421" s="330">
        <v>1</v>
      </c>
      <c r="C421" s="298">
        <v>46243</v>
      </c>
      <c r="D421" s="299" t="s">
        <v>306</v>
      </c>
      <c r="E421" s="522">
        <v>228.43</v>
      </c>
      <c r="F421" s="522"/>
      <c r="G421" s="333">
        <f t="shared" si="13"/>
        <v>2604.779999999992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289</v>
      </c>
      <c r="B422" s="330">
        <v>4</v>
      </c>
      <c r="C422" s="298">
        <v>46242</v>
      </c>
      <c r="D422" s="299" t="s">
        <v>319</v>
      </c>
      <c r="E422" s="522">
        <v>39.92</v>
      </c>
      <c r="F422" s="522"/>
      <c r="G422" s="333">
        <f t="shared" si="13"/>
        <v>2833.2099999999919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289</v>
      </c>
      <c r="B423" s="330">
        <v>4</v>
      </c>
      <c r="C423" s="298">
        <v>46242</v>
      </c>
      <c r="D423" s="299" t="s">
        <v>296</v>
      </c>
      <c r="E423" s="522">
        <v>73.16</v>
      </c>
      <c r="F423" s="522"/>
      <c r="G423" s="333">
        <f t="shared" si="13"/>
        <v>2873.1299999999919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289</v>
      </c>
      <c r="B424" s="330">
        <v>1</v>
      </c>
      <c r="C424" s="298">
        <v>46242</v>
      </c>
      <c r="D424" s="299" t="s">
        <v>300</v>
      </c>
      <c r="E424" s="522">
        <v>28.7</v>
      </c>
      <c r="F424" s="522"/>
      <c r="G424" s="333">
        <f t="shared" si="13"/>
        <v>2946.2899999999918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289</v>
      </c>
      <c r="B425" s="330">
        <v>2</v>
      </c>
      <c r="C425" s="298">
        <v>46242</v>
      </c>
      <c r="D425" s="299" t="s">
        <v>344</v>
      </c>
      <c r="E425" s="522">
        <v>121.55</v>
      </c>
      <c r="F425" s="522"/>
      <c r="G425" s="333">
        <f t="shared" si="13"/>
        <v>2974.9899999999916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289</v>
      </c>
      <c r="B426" s="330">
        <v>8</v>
      </c>
      <c r="C426" s="298">
        <v>46242</v>
      </c>
      <c r="D426" s="299" t="s">
        <v>1014</v>
      </c>
      <c r="E426" s="522">
        <v>25</v>
      </c>
      <c r="F426" s="522"/>
      <c r="G426" s="333">
        <f t="shared" si="13"/>
        <v>3096.5399999999918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289</v>
      </c>
      <c r="B427" s="330">
        <v>2</v>
      </c>
      <c r="C427" s="298">
        <v>46242</v>
      </c>
      <c r="D427" s="299" t="s">
        <v>352</v>
      </c>
      <c r="E427" s="522">
        <v>21.99</v>
      </c>
      <c r="F427" s="522"/>
      <c r="G427" s="333">
        <f t="shared" si="13"/>
        <v>3121.5399999999918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289</v>
      </c>
      <c r="B428" s="330">
        <v>5</v>
      </c>
      <c r="C428" s="298">
        <v>46242</v>
      </c>
      <c r="D428" s="299" t="s">
        <v>1017</v>
      </c>
      <c r="E428" s="522">
        <v>60</v>
      </c>
      <c r="F428" s="522"/>
      <c r="G428" s="333">
        <f t="shared" si="13"/>
        <v>3143.5299999999916</v>
      </c>
      <c r="H428" s="334" t="s">
        <v>298</v>
      </c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289</v>
      </c>
      <c r="B429" s="330">
        <v>8</v>
      </c>
      <c r="C429" s="298">
        <v>46241</v>
      </c>
      <c r="D429" s="299" t="s">
        <v>319</v>
      </c>
      <c r="E429" s="522">
        <v>19.690000000000001</v>
      </c>
      <c r="F429" s="522"/>
      <c r="G429" s="333">
        <f t="shared" si="13"/>
        <v>3203.5299999999916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289</v>
      </c>
      <c r="B430" s="330">
        <v>2</v>
      </c>
      <c r="C430" s="298">
        <v>46241</v>
      </c>
      <c r="D430" s="299" t="s">
        <v>296</v>
      </c>
      <c r="E430" s="522">
        <v>8.93</v>
      </c>
      <c r="F430" s="522"/>
      <c r="G430" s="333">
        <f t="shared" si="13"/>
        <v>3223.2199999999916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289</v>
      </c>
      <c r="B431" s="330">
        <v>6</v>
      </c>
      <c r="C431" s="298">
        <v>46241</v>
      </c>
      <c r="D431" s="299" t="s">
        <v>320</v>
      </c>
      <c r="E431" s="522">
        <v>178.24</v>
      </c>
      <c r="F431" s="522"/>
      <c r="G431" s="333">
        <f t="shared" si="13"/>
        <v>3232.1499999999915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289</v>
      </c>
      <c r="B432" s="330">
        <v>2</v>
      </c>
      <c r="C432" s="298">
        <v>46241</v>
      </c>
      <c r="D432" s="299" t="s">
        <v>403</v>
      </c>
      <c r="E432" s="522">
        <v>107.68</v>
      </c>
      <c r="F432" s="522"/>
      <c r="G432" s="333">
        <f t="shared" si="13"/>
        <v>3410.3899999999917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335</v>
      </c>
      <c r="B433" s="330" t="s">
        <v>335</v>
      </c>
      <c r="C433" s="298">
        <v>46241</v>
      </c>
      <c r="D433" s="299" t="s">
        <v>182</v>
      </c>
      <c r="E433" s="522">
        <v>83.63</v>
      </c>
      <c r="F433" s="522"/>
      <c r="G433" s="333">
        <f t="shared" si="13"/>
        <v>3518.0699999999915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294</v>
      </c>
      <c r="B434" s="330">
        <v>9</v>
      </c>
      <c r="C434" s="298">
        <v>46241</v>
      </c>
      <c r="D434" s="299" t="s">
        <v>58</v>
      </c>
      <c r="E434" s="522">
        <v>1231.68</v>
      </c>
      <c r="F434" s="522"/>
      <c r="G434" s="333">
        <f t="shared" si="13"/>
        <v>3601.6999999999916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289</v>
      </c>
      <c r="B435" s="330">
        <v>2</v>
      </c>
      <c r="C435" s="298">
        <v>46240</v>
      </c>
      <c r="D435" s="299" t="s">
        <v>1015</v>
      </c>
      <c r="E435" s="522">
        <v>33.700000000000003</v>
      </c>
      <c r="F435" s="522"/>
      <c r="G435" s="333">
        <f t="shared" si="13"/>
        <v>4833.3799999999919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289</v>
      </c>
      <c r="B436" s="330">
        <v>8</v>
      </c>
      <c r="C436" s="298">
        <v>46240</v>
      </c>
      <c r="D436" s="299" t="s">
        <v>346</v>
      </c>
      <c r="E436" s="522">
        <v>23.33</v>
      </c>
      <c r="F436" s="522"/>
      <c r="G436" s="333">
        <f t="shared" si="13"/>
        <v>4867.0799999999917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294</v>
      </c>
      <c r="B437" s="330">
        <v>14</v>
      </c>
      <c r="C437" s="298">
        <v>46240</v>
      </c>
      <c r="D437" s="299" t="s">
        <v>956</v>
      </c>
      <c r="E437" s="522">
        <v>66.67</v>
      </c>
      <c r="F437" s="522"/>
      <c r="G437" s="333">
        <f t="shared" si="13"/>
        <v>4890.4099999999917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6</v>
      </c>
      <c r="C438" s="298">
        <v>46240</v>
      </c>
      <c r="D438" s="299" t="s">
        <v>343</v>
      </c>
      <c r="E438" s="522">
        <v>75</v>
      </c>
      <c r="F438" s="522"/>
      <c r="G438" s="333">
        <f t="shared" si="13"/>
        <v>4957.0799999999917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294</v>
      </c>
      <c r="B439" s="330">
        <v>13</v>
      </c>
      <c r="C439" s="298">
        <v>46240</v>
      </c>
      <c r="D439" s="299" t="s">
        <v>182</v>
      </c>
      <c r="E439" s="522">
        <v>331.81</v>
      </c>
      <c r="F439" s="522"/>
      <c r="G439" s="333">
        <f t="shared" si="13"/>
        <v>5032.0799999999917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291</v>
      </c>
      <c r="B440" s="330">
        <v>39</v>
      </c>
      <c r="C440" s="298">
        <v>46240</v>
      </c>
      <c r="D440" s="299" t="s">
        <v>292</v>
      </c>
      <c r="E440" s="522"/>
      <c r="F440" s="522">
        <v>2763.78</v>
      </c>
      <c r="G440" s="333">
        <f t="shared" si="13"/>
        <v>5363.8899999999921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289</v>
      </c>
      <c r="B441" s="330">
        <v>2</v>
      </c>
      <c r="C441" s="298">
        <v>46239</v>
      </c>
      <c r="D441" s="299" t="s">
        <v>352</v>
      </c>
      <c r="E441" s="522">
        <v>36.549999999999997</v>
      </c>
      <c r="F441" s="522"/>
      <c r="G441" s="333">
        <f t="shared" si="13"/>
        <v>2600.1099999999915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4</v>
      </c>
      <c r="C442" s="298">
        <v>46239</v>
      </c>
      <c r="D442" s="299" t="s">
        <v>310</v>
      </c>
      <c r="E442" s="522">
        <v>40.76</v>
      </c>
      <c r="F442" s="522"/>
      <c r="G442" s="333">
        <f t="shared" si="13"/>
        <v>2636.6599999999917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3</v>
      </c>
      <c r="C443" s="298">
        <v>46239</v>
      </c>
      <c r="D443" s="299" t="s">
        <v>310</v>
      </c>
      <c r="E443" s="522">
        <v>5.86</v>
      </c>
      <c r="F443" s="522"/>
      <c r="G443" s="333">
        <f t="shared" si="13"/>
        <v>2677.4199999999919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289</v>
      </c>
      <c r="B444" s="330">
        <v>8</v>
      </c>
      <c r="C444" s="298">
        <v>46239</v>
      </c>
      <c r="D444" s="299" t="s">
        <v>296</v>
      </c>
      <c r="E444" s="522">
        <v>63.22</v>
      </c>
      <c r="F444" s="522"/>
      <c r="G444" s="333">
        <f t="shared" si="13"/>
        <v>2683.279999999992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289</v>
      </c>
      <c r="B445" s="330">
        <v>8</v>
      </c>
      <c r="C445" s="298">
        <v>46239</v>
      </c>
      <c r="D445" s="299" t="s">
        <v>1010</v>
      </c>
      <c r="E445" s="522">
        <v>49.41</v>
      </c>
      <c r="F445" s="522"/>
      <c r="G445" s="333">
        <f t="shared" si="13"/>
        <v>2746.4999999999918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289</v>
      </c>
      <c r="B446" s="330">
        <v>5</v>
      </c>
      <c r="C446" s="298">
        <v>46239</v>
      </c>
      <c r="D446" s="299" t="s">
        <v>1011</v>
      </c>
      <c r="E446" s="522">
        <v>-60</v>
      </c>
      <c r="F446" s="522"/>
      <c r="G446" s="333">
        <f t="shared" si="13"/>
        <v>2795.9099999999917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289</v>
      </c>
      <c r="B447" s="330">
        <v>5</v>
      </c>
      <c r="C447" s="298">
        <v>46239</v>
      </c>
      <c r="D447" s="299" t="s">
        <v>1011</v>
      </c>
      <c r="E447" s="522">
        <v>263.89</v>
      </c>
      <c r="F447" s="522"/>
      <c r="G447" s="333">
        <f t="shared" ref="G447:G477" si="14">G448-E447+F447</f>
        <v>2735.9099999999917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5</v>
      </c>
      <c r="C448" s="298">
        <v>46239</v>
      </c>
      <c r="D448" s="299" t="s">
        <v>1012</v>
      </c>
      <c r="E448" s="522">
        <v>25</v>
      </c>
      <c r="F448" s="522"/>
      <c r="G448" s="333">
        <f t="shared" si="14"/>
        <v>2999.7999999999915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289</v>
      </c>
      <c r="B449" s="330">
        <v>8</v>
      </c>
      <c r="C449" s="298">
        <v>46239</v>
      </c>
      <c r="D449" s="299" t="s">
        <v>1013</v>
      </c>
      <c r="E449" s="522">
        <v>36.81</v>
      </c>
      <c r="F449" s="522"/>
      <c r="G449" s="333">
        <f t="shared" si="14"/>
        <v>3024.7999999999915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291</v>
      </c>
      <c r="B450" s="330">
        <v>40</v>
      </c>
      <c r="C450" s="298">
        <v>46239</v>
      </c>
      <c r="D450" s="299" t="s">
        <v>316</v>
      </c>
      <c r="E450" s="522"/>
      <c r="F450" s="522">
        <v>837.18</v>
      </c>
      <c r="G450" s="333">
        <f t="shared" si="14"/>
        <v>3061.6099999999915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6</v>
      </c>
      <c r="C451" s="298">
        <v>46238</v>
      </c>
      <c r="D451" s="299" t="s">
        <v>1008</v>
      </c>
      <c r="E451" s="522">
        <v>10</v>
      </c>
      <c r="F451" s="522"/>
      <c r="G451" s="333">
        <f t="shared" si="14"/>
        <v>2224.4299999999917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294</v>
      </c>
      <c r="B452" s="330">
        <v>17</v>
      </c>
      <c r="C452" s="298">
        <v>46238</v>
      </c>
      <c r="D452" s="299" t="s">
        <v>369</v>
      </c>
      <c r="E452" s="522">
        <v>99</v>
      </c>
      <c r="F452" s="522"/>
      <c r="G452" s="333">
        <f t="shared" si="14"/>
        <v>2234.4299999999917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294</v>
      </c>
      <c r="B453" s="330">
        <v>14</v>
      </c>
      <c r="C453" s="298">
        <v>46238</v>
      </c>
      <c r="D453" s="299" t="s">
        <v>366</v>
      </c>
      <c r="E453" s="522">
        <v>70.25</v>
      </c>
      <c r="F453" s="522"/>
      <c r="G453" s="333">
        <f t="shared" si="14"/>
        <v>2333.4299999999917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284</v>
      </c>
      <c r="B454" s="330">
        <v>37</v>
      </c>
      <c r="C454" s="298">
        <v>46238</v>
      </c>
      <c r="D454" s="299" t="s">
        <v>373</v>
      </c>
      <c r="E454" s="522">
        <v>50</v>
      </c>
      <c r="F454" s="522"/>
      <c r="G454" s="333">
        <f t="shared" si="14"/>
        <v>2403.6799999999917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289</v>
      </c>
      <c r="B455" s="330">
        <v>4</v>
      </c>
      <c r="C455" s="298">
        <v>46237</v>
      </c>
      <c r="D455" s="299" t="s">
        <v>296</v>
      </c>
      <c r="E455" s="522">
        <v>41.93</v>
      </c>
      <c r="F455" s="522"/>
      <c r="G455" s="333">
        <f t="shared" si="14"/>
        <v>2453.6799999999917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289</v>
      </c>
      <c r="B456" s="330">
        <v>2</v>
      </c>
      <c r="C456" s="298">
        <v>46237</v>
      </c>
      <c r="D456" s="299" t="s">
        <v>334</v>
      </c>
      <c r="E456" s="522">
        <v>15.09</v>
      </c>
      <c r="F456" s="522"/>
      <c r="G456" s="333">
        <f t="shared" si="14"/>
        <v>2495.6099999999915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294</v>
      </c>
      <c r="B457" s="330">
        <v>22</v>
      </c>
      <c r="C457" s="298">
        <v>46237</v>
      </c>
      <c r="D457" s="299" t="s">
        <v>951</v>
      </c>
      <c r="E457" s="522">
        <v>12.77</v>
      </c>
      <c r="F457" s="522"/>
      <c r="G457" s="333">
        <f t="shared" si="14"/>
        <v>2510.6999999999916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289</v>
      </c>
      <c r="B458" s="330">
        <v>1</v>
      </c>
      <c r="C458" s="298">
        <v>46236</v>
      </c>
      <c r="D458" s="299" t="s">
        <v>306</v>
      </c>
      <c r="E458" s="522">
        <v>132.79</v>
      </c>
      <c r="F458" s="522"/>
      <c r="G458" s="333">
        <f t="shared" si="14"/>
        <v>2523.4699999999916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289</v>
      </c>
      <c r="B459" s="330">
        <v>2</v>
      </c>
      <c r="C459" s="298">
        <v>46236</v>
      </c>
      <c r="D459" s="299" t="s">
        <v>357</v>
      </c>
      <c r="E459" s="522">
        <v>10.25</v>
      </c>
      <c r="F459" s="522"/>
      <c r="G459" s="333">
        <f t="shared" si="14"/>
        <v>2656.2599999999916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289</v>
      </c>
      <c r="B460" s="330">
        <v>6</v>
      </c>
      <c r="C460" s="298">
        <v>46236</v>
      </c>
      <c r="D460" s="299" t="s">
        <v>300</v>
      </c>
      <c r="E460" s="522">
        <v>24.48</v>
      </c>
      <c r="F460" s="522"/>
      <c r="G460" s="333">
        <f t="shared" si="14"/>
        <v>2666.5099999999916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289</v>
      </c>
      <c r="B461" s="330">
        <v>4</v>
      </c>
      <c r="C461" s="298">
        <v>46236</v>
      </c>
      <c r="D461" s="299" t="s">
        <v>453</v>
      </c>
      <c r="E461" s="522">
        <v>40.21</v>
      </c>
      <c r="F461" s="522"/>
      <c r="G461" s="333">
        <f t="shared" si="14"/>
        <v>2690.9899999999916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289</v>
      </c>
      <c r="B462" s="330">
        <v>8</v>
      </c>
      <c r="C462" s="298">
        <v>46235</v>
      </c>
      <c r="D462" s="299" t="s">
        <v>1006</v>
      </c>
      <c r="E462" s="522">
        <v>22.12</v>
      </c>
      <c r="F462" s="522"/>
      <c r="G462" s="333">
        <f t="shared" si="14"/>
        <v>2731.1999999999916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5</v>
      </c>
      <c r="C463" s="298">
        <v>46235</v>
      </c>
      <c r="D463" s="299" t="s">
        <v>1007</v>
      </c>
      <c r="E463" s="522">
        <v>40</v>
      </c>
      <c r="F463" s="522"/>
      <c r="G463" s="333">
        <f t="shared" si="14"/>
        <v>2753.3199999999915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8</v>
      </c>
      <c r="C464" s="298">
        <v>46235</v>
      </c>
      <c r="D464" s="299" t="s">
        <v>319</v>
      </c>
      <c r="E464" s="522">
        <v>8.86</v>
      </c>
      <c r="F464" s="522"/>
      <c r="G464" s="333">
        <f t="shared" si="14"/>
        <v>2793.3199999999915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5</v>
      </c>
      <c r="C465" s="298">
        <v>46235</v>
      </c>
      <c r="D465" s="299" t="s">
        <v>482</v>
      </c>
      <c r="E465" s="522">
        <v>52.06</v>
      </c>
      <c r="F465" s="522"/>
      <c r="G465" s="333">
        <f t="shared" si="14"/>
        <v>2802.1799999999917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289</v>
      </c>
      <c r="B466" s="330">
        <v>6</v>
      </c>
      <c r="C466" s="298">
        <v>46235</v>
      </c>
      <c r="D466" s="299" t="s">
        <v>482</v>
      </c>
      <c r="E466" s="522">
        <v>52.06</v>
      </c>
      <c r="F466" s="522"/>
      <c r="G466" s="333">
        <f t="shared" si="14"/>
        <v>2854.2399999999916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294</v>
      </c>
      <c r="B467" s="330">
        <v>22</v>
      </c>
      <c r="C467" s="298">
        <v>46235</v>
      </c>
      <c r="D467" s="299" t="s">
        <v>374</v>
      </c>
      <c r="E467" s="522">
        <v>6.37</v>
      </c>
      <c r="F467" s="522"/>
      <c r="G467" s="333">
        <f t="shared" si="14"/>
        <v>2906.2999999999915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287</v>
      </c>
      <c r="B468" s="330" t="s">
        <v>287</v>
      </c>
      <c r="C468" s="298">
        <v>46235</v>
      </c>
      <c r="D468" s="299" t="s">
        <v>1005</v>
      </c>
      <c r="E468" s="522">
        <v>121.4</v>
      </c>
      <c r="F468" s="522">
        <v>121.4</v>
      </c>
      <c r="G468" s="333">
        <f t="shared" si="14"/>
        <v>2912.6699999999914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289</v>
      </c>
      <c r="B469" s="330">
        <v>6</v>
      </c>
      <c r="C469" s="298">
        <v>46235</v>
      </c>
      <c r="D469" s="299" t="s">
        <v>1016</v>
      </c>
      <c r="E469" s="522">
        <v>-25.39</v>
      </c>
      <c r="F469" s="522"/>
      <c r="G469" s="333">
        <f t="shared" si="14"/>
        <v>2912.6699999999914</v>
      </c>
      <c r="H469" s="334" t="s">
        <v>298</v>
      </c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287</v>
      </c>
      <c r="B470" s="330" t="s">
        <v>287</v>
      </c>
      <c r="C470" s="298">
        <v>46235</v>
      </c>
      <c r="D470" s="299" t="s">
        <v>984</v>
      </c>
      <c r="E470" s="522"/>
      <c r="F470" s="522">
        <v>174.61</v>
      </c>
      <c r="G470" s="333">
        <f t="shared" si="14"/>
        <v>2887.2799999999916</v>
      </c>
      <c r="H470" s="334" t="s">
        <v>298</v>
      </c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287</v>
      </c>
      <c r="B471" s="330" t="s">
        <v>287</v>
      </c>
      <c r="C471" s="298">
        <v>46235</v>
      </c>
      <c r="D471" s="299" t="s">
        <v>984</v>
      </c>
      <c r="E471" s="522">
        <v>174.61</v>
      </c>
      <c r="F471" s="522"/>
      <c r="G471" s="333">
        <f t="shared" si="14"/>
        <v>2712.6699999999914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284</v>
      </c>
      <c r="B472" s="330">
        <v>37</v>
      </c>
      <c r="C472" s="298">
        <v>46234</v>
      </c>
      <c r="D472" s="299" t="s">
        <v>1002</v>
      </c>
      <c r="E472" s="522">
        <v>8746.27</v>
      </c>
      <c r="F472" s="522"/>
      <c r="G472" s="333">
        <f t="shared" si="14"/>
        <v>2887.2799999999916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286</v>
      </c>
      <c r="B473" s="330">
        <v>25</v>
      </c>
      <c r="C473" s="298">
        <v>46234</v>
      </c>
      <c r="D473" s="298" t="s">
        <v>204</v>
      </c>
      <c r="E473" s="331">
        <v>350</v>
      </c>
      <c r="F473" s="522"/>
      <c r="G473" s="333">
        <f t="shared" si="14"/>
        <v>11633.549999999992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286</v>
      </c>
      <c r="B474" s="330">
        <v>26</v>
      </c>
      <c r="C474" s="298">
        <v>46234</v>
      </c>
      <c r="D474" s="298" t="s">
        <v>205</v>
      </c>
      <c r="E474" s="331">
        <v>320</v>
      </c>
      <c r="F474" s="522"/>
      <c r="G474" s="333">
        <f t="shared" si="14"/>
        <v>11983.549999999992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286</v>
      </c>
      <c r="B475" s="330">
        <v>27</v>
      </c>
      <c r="C475" s="298">
        <v>46234</v>
      </c>
      <c r="D475" s="298" t="s">
        <v>206</v>
      </c>
      <c r="E475" s="331">
        <v>25</v>
      </c>
      <c r="F475" s="522"/>
      <c r="G475" s="333">
        <f t="shared" si="14"/>
        <v>12303.549999999992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286</v>
      </c>
      <c r="B476" s="330">
        <v>28</v>
      </c>
      <c r="C476" s="298">
        <v>46234</v>
      </c>
      <c r="D476" s="298" t="s">
        <v>207</v>
      </c>
      <c r="E476" s="331">
        <v>25</v>
      </c>
      <c r="F476" s="522"/>
      <c r="G476" s="333">
        <f t="shared" si="14"/>
        <v>12328.549999999992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286</v>
      </c>
      <c r="B477" s="330">
        <v>29</v>
      </c>
      <c r="C477" s="298">
        <v>46234</v>
      </c>
      <c r="D477" s="298" t="s">
        <v>208</v>
      </c>
      <c r="E477" s="331">
        <v>45</v>
      </c>
      <c r="F477" s="522"/>
      <c r="G477" s="333">
        <f t="shared" si="14"/>
        <v>12353.549999999992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286</v>
      </c>
      <c r="B478" s="330">
        <v>30</v>
      </c>
      <c r="C478" s="298">
        <v>46234</v>
      </c>
      <c r="D478" s="298" t="s">
        <v>209</v>
      </c>
      <c r="E478" s="331">
        <v>400</v>
      </c>
      <c r="F478" s="522"/>
      <c r="G478" s="333">
        <f t="shared" ref="G478:G500" si="15">G479-E478+F478</f>
        <v>12398.549999999992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286</v>
      </c>
      <c r="B479" s="330">
        <v>31</v>
      </c>
      <c r="C479" s="298">
        <v>46234</v>
      </c>
      <c r="D479" s="298" t="s">
        <v>210</v>
      </c>
      <c r="E479" s="331">
        <v>375</v>
      </c>
      <c r="F479" s="522"/>
      <c r="G479" s="333">
        <f t="shared" si="15"/>
        <v>12798.549999999992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286</v>
      </c>
      <c r="B480" s="330">
        <v>32</v>
      </c>
      <c r="C480" s="298">
        <v>46234</v>
      </c>
      <c r="D480" s="298" t="s">
        <v>211</v>
      </c>
      <c r="E480" s="331">
        <v>100</v>
      </c>
      <c r="F480" s="522"/>
      <c r="G480" s="333">
        <f t="shared" si="15"/>
        <v>13173.549999999992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286</v>
      </c>
      <c r="B481" s="330">
        <v>33</v>
      </c>
      <c r="C481" s="298">
        <v>46234</v>
      </c>
      <c r="D481" s="298" t="s">
        <v>212</v>
      </c>
      <c r="E481" s="331">
        <v>85</v>
      </c>
      <c r="F481" s="522"/>
      <c r="G481" s="333">
        <f t="shared" si="15"/>
        <v>13273.549999999992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286</v>
      </c>
      <c r="B482" s="330">
        <v>34</v>
      </c>
      <c r="C482" s="298">
        <v>46234</v>
      </c>
      <c r="D482" s="298" t="s">
        <v>213</v>
      </c>
      <c r="E482" s="331">
        <v>230</v>
      </c>
      <c r="F482" s="522"/>
      <c r="G482" s="333">
        <f t="shared" si="15"/>
        <v>13358.549999999992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286</v>
      </c>
      <c r="B483" s="330">
        <v>35</v>
      </c>
      <c r="C483" s="298">
        <v>46234</v>
      </c>
      <c r="D483" s="298" t="s">
        <v>214</v>
      </c>
      <c r="E483" s="331">
        <v>45</v>
      </c>
      <c r="F483" s="522"/>
      <c r="G483" s="333">
        <f t="shared" si="15"/>
        <v>13588.549999999992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291</v>
      </c>
      <c r="B484" s="330">
        <v>38</v>
      </c>
      <c r="C484" s="298">
        <v>46234</v>
      </c>
      <c r="D484" s="299" t="s">
        <v>293</v>
      </c>
      <c r="E484" s="522"/>
      <c r="F484" s="522">
        <v>4720.8599999999997</v>
      </c>
      <c r="G484" s="333">
        <f t="shared" si="15"/>
        <v>13633.549999999992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294</v>
      </c>
      <c r="B485" s="330">
        <v>10</v>
      </c>
      <c r="C485" s="298">
        <v>46234</v>
      </c>
      <c r="D485" s="299" t="s">
        <v>176</v>
      </c>
      <c r="E485" s="522">
        <v>17.899999999999999</v>
      </c>
      <c r="F485" s="522"/>
      <c r="G485" s="333">
        <f t="shared" si="15"/>
        <v>8912.6899999999932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289</v>
      </c>
      <c r="B486" s="330">
        <v>5</v>
      </c>
      <c r="C486" s="298">
        <v>46233</v>
      </c>
      <c r="D486" s="299" t="s">
        <v>482</v>
      </c>
      <c r="E486" s="522">
        <v>20.59</v>
      </c>
      <c r="F486" s="522"/>
      <c r="G486" s="333">
        <f t="shared" si="15"/>
        <v>8930.5899999999929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289</v>
      </c>
      <c r="B487" s="330">
        <v>2</v>
      </c>
      <c r="C487" s="298">
        <v>46233</v>
      </c>
      <c r="D487" s="299" t="s">
        <v>385</v>
      </c>
      <c r="E487" s="522">
        <v>23.87</v>
      </c>
      <c r="F487" s="522"/>
      <c r="G487" s="333">
        <f t="shared" si="15"/>
        <v>8951.179999999993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289</v>
      </c>
      <c r="B488" s="330">
        <v>6</v>
      </c>
      <c r="C488" s="298">
        <v>46233</v>
      </c>
      <c r="D488" s="299" t="s">
        <v>1001</v>
      </c>
      <c r="E488" s="522">
        <v>-100</v>
      </c>
      <c r="F488" s="522"/>
      <c r="G488" s="333">
        <f t="shared" si="15"/>
        <v>8975.0499999999938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289</v>
      </c>
      <c r="B489" s="330">
        <v>6</v>
      </c>
      <c r="C489" s="298">
        <v>46233</v>
      </c>
      <c r="D489" s="299" t="s">
        <v>998</v>
      </c>
      <c r="E489" s="522">
        <v>-100</v>
      </c>
      <c r="F489" s="522"/>
      <c r="G489" s="333">
        <f t="shared" si="15"/>
        <v>8875.0499999999938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289</v>
      </c>
      <c r="B490" s="330">
        <v>2</v>
      </c>
      <c r="C490" s="298">
        <v>46233</v>
      </c>
      <c r="D490" s="299" t="s">
        <v>1004</v>
      </c>
      <c r="E490" s="522">
        <v>16</v>
      </c>
      <c r="F490" s="522"/>
      <c r="G490" s="333">
        <f t="shared" si="15"/>
        <v>8775.0499999999938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289</v>
      </c>
      <c r="B491" s="330">
        <v>2</v>
      </c>
      <c r="C491" s="298">
        <v>46232</v>
      </c>
      <c r="D491" s="299" t="s">
        <v>308</v>
      </c>
      <c r="E491" s="522">
        <v>60.77</v>
      </c>
      <c r="F491" s="522"/>
      <c r="G491" s="333">
        <f t="shared" si="15"/>
        <v>8791.0499999999938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294</v>
      </c>
      <c r="B492" s="330">
        <v>21</v>
      </c>
      <c r="C492" s="298">
        <v>46232</v>
      </c>
      <c r="D492" s="299" t="s">
        <v>194</v>
      </c>
      <c r="E492" s="522">
        <v>31.47</v>
      </c>
      <c r="F492" s="522"/>
      <c r="G492" s="333">
        <f t="shared" si="15"/>
        <v>8851.8199999999943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294</v>
      </c>
      <c r="B493" s="330">
        <v>21</v>
      </c>
      <c r="C493" s="298">
        <v>46232</v>
      </c>
      <c r="D493" s="299" t="s">
        <v>194</v>
      </c>
      <c r="E493" s="522">
        <v>16.2</v>
      </c>
      <c r="F493" s="522"/>
      <c r="G493" s="333">
        <f t="shared" si="15"/>
        <v>8883.2899999999936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289</v>
      </c>
      <c r="B494" s="330">
        <v>2</v>
      </c>
      <c r="C494" s="298">
        <v>46232</v>
      </c>
      <c r="D494" s="299" t="s">
        <v>345</v>
      </c>
      <c r="E494" s="522">
        <v>11.43</v>
      </c>
      <c r="F494" s="522"/>
      <c r="G494" s="333">
        <f t="shared" si="15"/>
        <v>8899.4899999999943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289</v>
      </c>
      <c r="B495" s="330">
        <v>2</v>
      </c>
      <c r="C495" s="298">
        <v>46232</v>
      </c>
      <c r="D495" s="299" t="s">
        <v>357</v>
      </c>
      <c r="E495" s="522">
        <v>9.9700000000000006</v>
      </c>
      <c r="F495" s="522"/>
      <c r="G495" s="333">
        <f t="shared" si="15"/>
        <v>8910.9199999999946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289</v>
      </c>
      <c r="B496" s="330">
        <v>5</v>
      </c>
      <c r="C496" s="298">
        <v>46232</v>
      </c>
      <c r="D496" s="299" t="s">
        <v>482</v>
      </c>
      <c r="E496" s="522">
        <v>82.36</v>
      </c>
      <c r="F496" s="522"/>
      <c r="G496" s="333">
        <f t="shared" si="15"/>
        <v>8920.889999999994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294</v>
      </c>
      <c r="B497" s="330">
        <v>24</v>
      </c>
      <c r="C497" s="298">
        <v>46232</v>
      </c>
      <c r="D497" s="299" t="s">
        <v>858</v>
      </c>
      <c r="E497" s="522">
        <v>92.25</v>
      </c>
      <c r="F497" s="522"/>
      <c r="G497" s="333">
        <f t="shared" si="15"/>
        <v>9003.2499999999945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289</v>
      </c>
      <c r="B498" s="330">
        <v>4</v>
      </c>
      <c r="C498" s="298">
        <v>46232</v>
      </c>
      <c r="D498" s="299" t="s">
        <v>296</v>
      </c>
      <c r="E498" s="522">
        <v>39.5</v>
      </c>
      <c r="F498" s="522"/>
      <c r="G498" s="333">
        <f t="shared" si="15"/>
        <v>9095.4999999999945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289</v>
      </c>
      <c r="B499" s="330">
        <v>2</v>
      </c>
      <c r="C499" s="298">
        <v>46232</v>
      </c>
      <c r="D499" s="299" t="s">
        <v>296</v>
      </c>
      <c r="E499" s="522">
        <v>15.1</v>
      </c>
      <c r="F499" s="522"/>
      <c r="G499" s="333">
        <f t="shared" si="15"/>
        <v>9134.9999999999945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289</v>
      </c>
      <c r="B500" s="330">
        <v>2</v>
      </c>
      <c r="C500" s="298">
        <v>46232</v>
      </c>
      <c r="D500" s="299" t="s">
        <v>334</v>
      </c>
      <c r="E500" s="522">
        <v>17.68</v>
      </c>
      <c r="F500" s="522"/>
      <c r="G500" s="333">
        <f t="shared" si="15"/>
        <v>9150.0999999999949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289</v>
      </c>
      <c r="B501" s="330">
        <v>5</v>
      </c>
      <c r="C501" s="298">
        <v>46232</v>
      </c>
      <c r="D501" s="299" t="s">
        <v>986</v>
      </c>
      <c r="E501" s="522">
        <v>-205</v>
      </c>
      <c r="F501" s="522"/>
      <c r="G501" s="333">
        <f t="shared" ref="G501:G563" si="16">G502-E501+F501</f>
        <v>9167.7799999999952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294</v>
      </c>
      <c r="B502" s="330">
        <v>20</v>
      </c>
      <c r="C502" s="298">
        <v>46232</v>
      </c>
      <c r="D502" s="299" t="s">
        <v>193</v>
      </c>
      <c r="E502" s="522">
        <v>600</v>
      </c>
      <c r="F502" s="522"/>
      <c r="G502" s="333">
        <f t="shared" si="16"/>
        <v>8962.7799999999952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287</v>
      </c>
      <c r="B503" s="330" t="s">
        <v>287</v>
      </c>
      <c r="C503" s="298">
        <v>46231</v>
      </c>
      <c r="D503" s="299" t="s">
        <v>523</v>
      </c>
      <c r="E503" s="522">
        <v>1171.3800000000001</v>
      </c>
      <c r="F503" s="522">
        <v>1171.3800000000001</v>
      </c>
      <c r="G503" s="333">
        <f t="shared" si="16"/>
        <v>9562.7799999999952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289</v>
      </c>
      <c r="B504" s="330">
        <v>2</v>
      </c>
      <c r="C504" s="298">
        <v>46231</v>
      </c>
      <c r="D504" s="299" t="s">
        <v>334</v>
      </c>
      <c r="E504" s="522">
        <v>11.58</v>
      </c>
      <c r="F504" s="522"/>
      <c r="G504" s="333">
        <f t="shared" si="16"/>
        <v>9562.7799999999934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294</v>
      </c>
      <c r="B505" s="330">
        <v>42</v>
      </c>
      <c r="C505" s="298">
        <v>46231</v>
      </c>
      <c r="D505" s="299" t="s">
        <v>200</v>
      </c>
      <c r="E505" s="522">
        <v>59</v>
      </c>
      <c r="F505" s="522"/>
      <c r="G505" s="333">
        <f t="shared" si="16"/>
        <v>9574.3599999999933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294</v>
      </c>
      <c r="B506" s="330">
        <v>43</v>
      </c>
      <c r="C506" s="298">
        <v>46231</v>
      </c>
      <c r="D506" s="299" t="s">
        <v>201</v>
      </c>
      <c r="E506" s="522">
        <v>50.92</v>
      </c>
      <c r="F506" s="522"/>
      <c r="G506" s="333">
        <f t="shared" si="16"/>
        <v>9633.3599999999933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289</v>
      </c>
      <c r="B507" s="330">
        <v>8</v>
      </c>
      <c r="C507" s="298">
        <v>46231</v>
      </c>
      <c r="D507" s="299" t="s">
        <v>308</v>
      </c>
      <c r="E507" s="522">
        <v>71.75</v>
      </c>
      <c r="F507" s="522"/>
      <c r="G507" s="333">
        <f t="shared" si="16"/>
        <v>9684.2799999999934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289</v>
      </c>
      <c r="B508" s="330">
        <v>6</v>
      </c>
      <c r="C508" s="298">
        <v>46230</v>
      </c>
      <c r="D508" s="299" t="s">
        <v>997</v>
      </c>
      <c r="E508" s="522">
        <v>49.2</v>
      </c>
      <c r="F508" s="522"/>
      <c r="G508" s="333">
        <f t="shared" si="16"/>
        <v>9756.0299999999934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289</v>
      </c>
      <c r="B509" s="330">
        <v>2</v>
      </c>
      <c r="C509" s="298">
        <v>46230</v>
      </c>
      <c r="D509" s="299" t="s">
        <v>352</v>
      </c>
      <c r="E509" s="522">
        <v>20.98</v>
      </c>
      <c r="F509" s="522"/>
      <c r="G509" s="333">
        <f t="shared" si="16"/>
        <v>9805.2299999999941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289</v>
      </c>
      <c r="B510" s="330">
        <v>6</v>
      </c>
      <c r="C510" s="298">
        <v>46230</v>
      </c>
      <c r="D510" s="299" t="s">
        <v>300</v>
      </c>
      <c r="E510" s="522">
        <v>19.16</v>
      </c>
      <c r="F510" s="522"/>
      <c r="G510" s="333">
        <f t="shared" si="16"/>
        <v>9826.2099999999937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289</v>
      </c>
      <c r="B511" s="330">
        <v>2</v>
      </c>
      <c r="C511" s="298">
        <v>46230</v>
      </c>
      <c r="D511" s="299" t="s">
        <v>992</v>
      </c>
      <c r="E511" s="522">
        <v>15.89</v>
      </c>
      <c r="F511" s="522"/>
      <c r="G511" s="333">
        <f t="shared" si="16"/>
        <v>9845.3699999999935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294</v>
      </c>
      <c r="B512" s="330">
        <v>22</v>
      </c>
      <c r="C512" s="298">
        <v>46230</v>
      </c>
      <c r="D512" s="299" t="s">
        <v>996</v>
      </c>
      <c r="E512" s="522">
        <v>15.96</v>
      </c>
      <c r="F512" s="522"/>
      <c r="G512" s="333">
        <f t="shared" si="16"/>
        <v>9861.2599999999929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289</v>
      </c>
      <c r="B513" s="330">
        <v>1</v>
      </c>
      <c r="C513" s="298">
        <v>46230</v>
      </c>
      <c r="D513" s="299" t="s">
        <v>306</v>
      </c>
      <c r="E513" s="522">
        <v>183.73</v>
      </c>
      <c r="F513" s="522"/>
      <c r="G513" s="333">
        <f t="shared" si="16"/>
        <v>9877.2199999999921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289</v>
      </c>
      <c r="B514" s="330">
        <v>4</v>
      </c>
      <c r="C514" s="298">
        <v>46230</v>
      </c>
      <c r="D514" s="299" t="s">
        <v>296</v>
      </c>
      <c r="E514" s="522">
        <v>86.71</v>
      </c>
      <c r="F514" s="522"/>
      <c r="G514" s="333">
        <f t="shared" si="16"/>
        <v>10060.949999999992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289</v>
      </c>
      <c r="B515" s="330">
        <v>2</v>
      </c>
      <c r="C515" s="298">
        <v>46230</v>
      </c>
      <c r="D515" s="299" t="s">
        <v>296</v>
      </c>
      <c r="E515" s="522">
        <v>8.7200000000000006</v>
      </c>
      <c r="F515" s="522"/>
      <c r="G515" s="333">
        <f t="shared" si="16"/>
        <v>10147.659999999991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289</v>
      </c>
      <c r="B516" s="330">
        <v>2</v>
      </c>
      <c r="C516" s="298">
        <v>46230</v>
      </c>
      <c r="D516" s="299" t="s">
        <v>301</v>
      </c>
      <c r="E516" s="522">
        <v>23.5</v>
      </c>
      <c r="F516" s="522"/>
      <c r="G516" s="333">
        <f t="shared" si="16"/>
        <v>10156.37999999999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289</v>
      </c>
      <c r="B517" s="330">
        <v>3</v>
      </c>
      <c r="C517" s="298">
        <v>46230</v>
      </c>
      <c r="D517" s="299" t="s">
        <v>981</v>
      </c>
      <c r="E517" s="522">
        <v>7.18</v>
      </c>
      <c r="F517" s="522"/>
      <c r="G517" s="333">
        <f t="shared" si="16"/>
        <v>10179.87999999999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289</v>
      </c>
      <c r="B518" s="330">
        <v>2</v>
      </c>
      <c r="C518" s="298">
        <v>46229</v>
      </c>
      <c r="D518" s="299" t="s">
        <v>994</v>
      </c>
      <c r="E518" s="522">
        <v>18.350000000000001</v>
      </c>
      <c r="F518" s="522"/>
      <c r="G518" s="333">
        <f t="shared" si="16"/>
        <v>10187.05999999999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289</v>
      </c>
      <c r="B519" s="330">
        <v>8</v>
      </c>
      <c r="C519" s="298">
        <v>46229</v>
      </c>
      <c r="D519" s="299" t="s">
        <v>319</v>
      </c>
      <c r="E519" s="522">
        <v>64.400000000000006</v>
      </c>
      <c r="F519" s="522"/>
      <c r="G519" s="333">
        <f t="shared" si="16"/>
        <v>10205.409999999991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4</v>
      </c>
      <c r="C520" s="298">
        <v>46229</v>
      </c>
      <c r="D520" s="299" t="s">
        <v>296</v>
      </c>
      <c r="E520" s="522">
        <v>42.19</v>
      </c>
      <c r="F520" s="522"/>
      <c r="G520" s="333">
        <f t="shared" si="16"/>
        <v>10269.80999999999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289</v>
      </c>
      <c r="B521" s="330">
        <v>8</v>
      </c>
      <c r="C521" s="298">
        <v>46229</v>
      </c>
      <c r="D521" s="299" t="s">
        <v>296</v>
      </c>
      <c r="E521" s="522">
        <v>60.67</v>
      </c>
      <c r="F521" s="522"/>
      <c r="G521" s="333">
        <f t="shared" si="16"/>
        <v>10311.999999999991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289</v>
      </c>
      <c r="B522" s="330">
        <v>8</v>
      </c>
      <c r="C522" s="298">
        <v>46228</v>
      </c>
      <c r="D522" s="299" t="s">
        <v>993</v>
      </c>
      <c r="E522" s="522">
        <v>40.32</v>
      </c>
      <c r="F522" s="522"/>
      <c r="G522" s="333">
        <f t="shared" si="16"/>
        <v>10372.669999999991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289</v>
      </c>
      <c r="B523" s="330">
        <v>3</v>
      </c>
      <c r="C523" s="298">
        <v>46228</v>
      </c>
      <c r="D523" s="299" t="s">
        <v>453</v>
      </c>
      <c r="E523" s="522">
        <v>7.38</v>
      </c>
      <c r="F523" s="522"/>
      <c r="G523" s="333">
        <f t="shared" si="16"/>
        <v>10412.989999999991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289</v>
      </c>
      <c r="B524" s="330">
        <v>4</v>
      </c>
      <c r="C524" s="298">
        <v>46228</v>
      </c>
      <c r="D524" s="299" t="s">
        <v>453</v>
      </c>
      <c r="E524" s="522">
        <v>39.83</v>
      </c>
      <c r="F524" s="522"/>
      <c r="G524" s="333">
        <f t="shared" si="16"/>
        <v>10420.36999999999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289</v>
      </c>
      <c r="B525" s="330">
        <v>5</v>
      </c>
      <c r="C525" s="298">
        <v>46228</v>
      </c>
      <c r="D525" s="299" t="s">
        <v>473</v>
      </c>
      <c r="E525" s="522">
        <v>20</v>
      </c>
      <c r="F525" s="522"/>
      <c r="G525" s="333">
        <f t="shared" si="16"/>
        <v>10460.19999999999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294</v>
      </c>
      <c r="B526" s="330">
        <v>12</v>
      </c>
      <c r="C526" s="298">
        <v>46228</v>
      </c>
      <c r="D526" s="299" t="s">
        <v>314</v>
      </c>
      <c r="E526" s="522">
        <v>204.48</v>
      </c>
      <c r="F526" s="522"/>
      <c r="G526" s="333">
        <f t="shared" si="16"/>
        <v>10480.19999999999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289</v>
      </c>
      <c r="B527" s="330">
        <v>3</v>
      </c>
      <c r="C527" s="298">
        <v>46228</v>
      </c>
      <c r="D527" s="299" t="s">
        <v>989</v>
      </c>
      <c r="E527" s="522">
        <v>11.33</v>
      </c>
      <c r="F527" s="522"/>
      <c r="G527" s="333">
        <f t="shared" si="16"/>
        <v>10684.679999999989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289</v>
      </c>
      <c r="B528" s="330">
        <v>2</v>
      </c>
      <c r="C528" s="298">
        <v>46228</v>
      </c>
      <c r="D528" s="299" t="s">
        <v>995</v>
      </c>
      <c r="E528" s="522">
        <v>120.77</v>
      </c>
      <c r="F528" s="522"/>
      <c r="G528" s="333">
        <f t="shared" si="16"/>
        <v>10696.009999999989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2</v>
      </c>
      <c r="C529" s="298">
        <v>46227</v>
      </c>
      <c r="D529" s="299" t="s">
        <v>988</v>
      </c>
      <c r="E529" s="522">
        <v>46.21</v>
      </c>
      <c r="F529" s="522"/>
      <c r="G529" s="333">
        <f t="shared" si="16"/>
        <v>10816.77999999999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5</v>
      </c>
      <c r="C530" s="298">
        <v>46227</v>
      </c>
      <c r="D530" s="299" t="s">
        <v>339</v>
      </c>
      <c r="E530" s="522">
        <v>95.85</v>
      </c>
      <c r="F530" s="522"/>
      <c r="G530" s="333">
        <f t="shared" si="16"/>
        <v>10862.989999999989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289</v>
      </c>
      <c r="B531" s="330">
        <v>2</v>
      </c>
      <c r="C531" s="298">
        <v>46227</v>
      </c>
      <c r="D531" s="299" t="s">
        <v>324</v>
      </c>
      <c r="E531" s="522">
        <v>9.06</v>
      </c>
      <c r="F531" s="522"/>
      <c r="G531" s="333">
        <f t="shared" si="16"/>
        <v>10958.839999999989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289</v>
      </c>
      <c r="B532" s="330">
        <v>2</v>
      </c>
      <c r="C532" s="298">
        <v>46227</v>
      </c>
      <c r="D532" s="299" t="s">
        <v>357</v>
      </c>
      <c r="E532" s="522">
        <v>26.47</v>
      </c>
      <c r="F532" s="522"/>
      <c r="G532" s="333">
        <f t="shared" si="16"/>
        <v>10967.899999999989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6</v>
      </c>
      <c r="C533" s="298">
        <v>46227</v>
      </c>
      <c r="D533" s="299" t="s">
        <v>1001</v>
      </c>
      <c r="E533" s="522">
        <v>90</v>
      </c>
      <c r="F533" s="522"/>
      <c r="G533" s="333">
        <f t="shared" si="16"/>
        <v>10994.369999999988</v>
      </c>
      <c r="H533" s="334" t="s">
        <v>298</v>
      </c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3</v>
      </c>
      <c r="C534" s="298">
        <v>46226</v>
      </c>
      <c r="D534" s="299" t="s">
        <v>453</v>
      </c>
      <c r="E534" s="522">
        <v>29.72</v>
      </c>
      <c r="F534" s="522"/>
      <c r="G534" s="333">
        <f t="shared" si="16"/>
        <v>11084.369999999988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287</v>
      </c>
      <c r="B535" s="330" t="s">
        <v>287</v>
      </c>
      <c r="C535" s="298">
        <v>46226</v>
      </c>
      <c r="D535" s="299" t="s">
        <v>315</v>
      </c>
      <c r="E535" s="522">
        <v>133.13999999999999</v>
      </c>
      <c r="F535" s="522">
        <v>133.13999999999999</v>
      </c>
      <c r="G535" s="333">
        <f t="shared" si="16"/>
        <v>11114.089999999987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291</v>
      </c>
      <c r="B536" s="330">
        <v>39</v>
      </c>
      <c r="C536" s="298">
        <v>46226</v>
      </c>
      <c r="D536" s="299" t="s">
        <v>292</v>
      </c>
      <c r="E536" s="522"/>
      <c r="F536" s="522">
        <v>2763.78</v>
      </c>
      <c r="G536" s="333">
        <f t="shared" si="16"/>
        <v>11114.089999999987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289</v>
      </c>
      <c r="B537" s="330">
        <v>8</v>
      </c>
      <c r="C537" s="298">
        <v>46226</v>
      </c>
      <c r="D537" s="299" t="s">
        <v>990</v>
      </c>
      <c r="E537" s="522">
        <v>92.36</v>
      </c>
      <c r="F537" s="522"/>
      <c r="G537" s="333">
        <f t="shared" si="16"/>
        <v>8350.3099999999868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3</v>
      </c>
      <c r="C538" s="298">
        <v>46226</v>
      </c>
      <c r="D538" s="299" t="s">
        <v>981</v>
      </c>
      <c r="E538" s="522">
        <v>25</v>
      </c>
      <c r="F538" s="522"/>
      <c r="G538" s="333">
        <f t="shared" si="16"/>
        <v>8442.6699999999873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289</v>
      </c>
      <c r="B539" s="330">
        <v>4</v>
      </c>
      <c r="C539" s="298">
        <v>46226</v>
      </c>
      <c r="D539" s="299" t="s">
        <v>296</v>
      </c>
      <c r="E539" s="522">
        <v>49.15</v>
      </c>
      <c r="F539" s="522"/>
      <c r="G539" s="333">
        <f t="shared" si="16"/>
        <v>8467.6699999999873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289</v>
      </c>
      <c r="B540" s="330">
        <v>6</v>
      </c>
      <c r="C540" s="298">
        <v>46226</v>
      </c>
      <c r="D540" s="299" t="s">
        <v>991</v>
      </c>
      <c r="E540" s="522">
        <v>21.6</v>
      </c>
      <c r="F540" s="522"/>
      <c r="G540" s="333">
        <f t="shared" si="16"/>
        <v>8516.819999999987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289</v>
      </c>
      <c r="B541" s="330">
        <v>8</v>
      </c>
      <c r="C541" s="298">
        <v>46225</v>
      </c>
      <c r="D541" s="299" t="s">
        <v>319</v>
      </c>
      <c r="E541" s="522">
        <v>21.28</v>
      </c>
      <c r="F541" s="522"/>
      <c r="G541" s="333">
        <f t="shared" si="16"/>
        <v>8538.4199999999873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289</v>
      </c>
      <c r="B542" s="330">
        <v>2</v>
      </c>
      <c r="C542" s="298">
        <v>46225</v>
      </c>
      <c r="D542" s="299" t="s">
        <v>357</v>
      </c>
      <c r="E542" s="522">
        <v>17.260000000000002</v>
      </c>
      <c r="F542" s="522"/>
      <c r="G542" s="333">
        <f t="shared" si="16"/>
        <v>8559.699999999988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291</v>
      </c>
      <c r="B543" s="330">
        <v>40</v>
      </c>
      <c r="C543" s="298">
        <v>46225</v>
      </c>
      <c r="D543" s="299" t="s">
        <v>316</v>
      </c>
      <c r="E543" s="522"/>
      <c r="F543" s="522">
        <v>4292.68</v>
      </c>
      <c r="G543" s="333">
        <f t="shared" si="16"/>
        <v>8576.9599999999882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289</v>
      </c>
      <c r="B544" s="330">
        <v>1</v>
      </c>
      <c r="C544" s="298">
        <v>46223</v>
      </c>
      <c r="D544" s="299" t="s">
        <v>306</v>
      </c>
      <c r="E544" s="522">
        <v>148.97999999999999</v>
      </c>
      <c r="F544" s="522"/>
      <c r="G544" s="333">
        <f t="shared" si="16"/>
        <v>4284.279999999987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294</v>
      </c>
      <c r="B545" s="330">
        <v>22</v>
      </c>
      <c r="C545" s="298">
        <v>46223</v>
      </c>
      <c r="D545" s="299" t="s">
        <v>323</v>
      </c>
      <c r="E545" s="522">
        <v>20.22</v>
      </c>
      <c r="F545" s="522"/>
      <c r="G545" s="333">
        <f t="shared" si="16"/>
        <v>4433.2599999999866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289</v>
      </c>
      <c r="B546" s="330">
        <v>5</v>
      </c>
      <c r="C546" s="298">
        <v>46223</v>
      </c>
      <c r="D546" s="299" t="s">
        <v>986</v>
      </c>
      <c r="E546" s="522">
        <v>-313</v>
      </c>
      <c r="F546" s="522"/>
      <c r="G546" s="333">
        <f t="shared" si="16"/>
        <v>4453.4799999999868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289</v>
      </c>
      <c r="B547" s="330">
        <v>4</v>
      </c>
      <c r="C547" s="298">
        <v>46222</v>
      </c>
      <c r="D547" s="299" t="s">
        <v>310</v>
      </c>
      <c r="E547" s="522">
        <v>43.41</v>
      </c>
      <c r="F547" s="522"/>
      <c r="G547" s="333">
        <f t="shared" si="16"/>
        <v>4140.4799999999868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289</v>
      </c>
      <c r="B548" s="330">
        <v>1</v>
      </c>
      <c r="C548" s="298">
        <v>46222</v>
      </c>
      <c r="D548" s="299" t="s">
        <v>329</v>
      </c>
      <c r="E548" s="522">
        <v>70.98</v>
      </c>
      <c r="F548" s="522"/>
      <c r="G548" s="333">
        <f t="shared" si="16"/>
        <v>4183.8899999999867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289</v>
      </c>
      <c r="B549" s="330">
        <v>1</v>
      </c>
      <c r="C549" s="298">
        <v>46222</v>
      </c>
      <c r="D549" s="299" t="s">
        <v>306</v>
      </c>
      <c r="E549" s="522">
        <v>0.42</v>
      </c>
      <c r="F549" s="522"/>
      <c r="G549" s="333">
        <f t="shared" si="16"/>
        <v>4254.8699999999862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294</v>
      </c>
      <c r="B550" s="330">
        <v>22</v>
      </c>
      <c r="C550" s="298">
        <v>46222</v>
      </c>
      <c r="D550" s="299" t="s">
        <v>921</v>
      </c>
      <c r="E550" s="522">
        <v>7.46</v>
      </c>
      <c r="F550" s="522"/>
      <c r="G550" s="333">
        <f t="shared" si="16"/>
        <v>4255.2899999999863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289</v>
      </c>
      <c r="B551" s="330">
        <v>6</v>
      </c>
      <c r="C551" s="298">
        <v>46222</v>
      </c>
      <c r="D551" s="299" t="s">
        <v>985</v>
      </c>
      <c r="E551" s="522">
        <v>60</v>
      </c>
      <c r="F551" s="522"/>
      <c r="G551" s="333">
        <f t="shared" si="16"/>
        <v>4262.7499999999864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289</v>
      </c>
      <c r="B552" s="330">
        <v>2</v>
      </c>
      <c r="C552" s="298">
        <v>46221</v>
      </c>
      <c r="D552" s="299" t="s">
        <v>345</v>
      </c>
      <c r="E552" s="522">
        <v>11.77</v>
      </c>
      <c r="F552" s="522"/>
      <c r="G552" s="333">
        <f t="shared" si="16"/>
        <v>4322.7499999999864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289</v>
      </c>
      <c r="B553" s="330">
        <v>2</v>
      </c>
      <c r="C553" s="298">
        <v>46221</v>
      </c>
      <c r="D553" s="299" t="s">
        <v>308</v>
      </c>
      <c r="E553" s="522">
        <v>123.68</v>
      </c>
      <c r="F553" s="522"/>
      <c r="G553" s="333">
        <f t="shared" si="16"/>
        <v>4334.5199999999868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289</v>
      </c>
      <c r="B554" s="330">
        <v>8</v>
      </c>
      <c r="C554" s="298">
        <v>46221</v>
      </c>
      <c r="D554" s="299" t="s">
        <v>987</v>
      </c>
      <c r="E554" s="522">
        <v>27.37</v>
      </c>
      <c r="F554" s="522"/>
      <c r="G554" s="333">
        <f t="shared" si="16"/>
        <v>4458.1999999999871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289</v>
      </c>
      <c r="B555" s="330">
        <v>8</v>
      </c>
      <c r="C555" s="298">
        <v>46221</v>
      </c>
      <c r="D555" s="299" t="s">
        <v>987</v>
      </c>
      <c r="E555" s="522">
        <v>25.2</v>
      </c>
      <c r="F555" s="522"/>
      <c r="G555" s="333">
        <f t="shared" si="16"/>
        <v>4485.569999999987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294</v>
      </c>
      <c r="B556" s="330">
        <v>22</v>
      </c>
      <c r="C556" s="298">
        <v>46221</v>
      </c>
      <c r="D556" s="299" t="s">
        <v>928</v>
      </c>
      <c r="E556" s="522">
        <v>13.84</v>
      </c>
      <c r="F556" s="522"/>
      <c r="G556" s="333">
        <f t="shared" si="16"/>
        <v>4510.7699999999868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294</v>
      </c>
      <c r="B557" s="330">
        <v>21</v>
      </c>
      <c r="C557" s="298">
        <v>46220</v>
      </c>
      <c r="D557" s="299" t="s">
        <v>194</v>
      </c>
      <c r="E557" s="522">
        <v>81</v>
      </c>
      <c r="F557" s="522"/>
      <c r="G557" s="333">
        <f t="shared" si="16"/>
        <v>4524.6099999999869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294</v>
      </c>
      <c r="B558" s="330">
        <v>43</v>
      </c>
      <c r="C558" s="298">
        <v>46220</v>
      </c>
      <c r="D558" s="299" t="s">
        <v>333</v>
      </c>
      <c r="E558" s="522">
        <v>22.35</v>
      </c>
      <c r="F558" s="522"/>
      <c r="G558" s="333">
        <f t="shared" si="16"/>
        <v>4605.6099999999869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294</v>
      </c>
      <c r="B559" s="330">
        <v>42</v>
      </c>
      <c r="C559" s="298">
        <v>46220</v>
      </c>
      <c r="D559" s="299" t="s">
        <v>333</v>
      </c>
      <c r="E559" s="522">
        <v>29.8</v>
      </c>
      <c r="F559" s="522"/>
      <c r="G559" s="333">
        <f t="shared" si="16"/>
        <v>4627.9599999999873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294</v>
      </c>
      <c r="B560" s="330">
        <v>17</v>
      </c>
      <c r="C560" s="298">
        <v>46220</v>
      </c>
      <c r="D560" s="299" t="s">
        <v>188</v>
      </c>
      <c r="E560" s="522">
        <v>42.65</v>
      </c>
      <c r="F560" s="522"/>
      <c r="G560" s="333">
        <f t="shared" si="16"/>
        <v>4657.7599999999875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294</v>
      </c>
      <c r="B561" s="330">
        <v>23</v>
      </c>
      <c r="C561" s="298">
        <v>46220</v>
      </c>
      <c r="D561" s="299" t="s">
        <v>63</v>
      </c>
      <c r="E561" s="522">
        <v>529.46</v>
      </c>
      <c r="F561" s="522"/>
      <c r="G561" s="333">
        <f t="shared" si="16"/>
        <v>4700.4099999999871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294</v>
      </c>
      <c r="B562" s="330">
        <v>11</v>
      </c>
      <c r="C562" s="298">
        <v>46219</v>
      </c>
      <c r="D562" s="299" t="s">
        <v>178</v>
      </c>
      <c r="E562" s="522">
        <v>256.64</v>
      </c>
      <c r="F562" s="522"/>
      <c r="G562" s="333">
        <f t="shared" si="16"/>
        <v>5229.8699999999872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289</v>
      </c>
      <c r="B563" s="330">
        <v>5</v>
      </c>
      <c r="C563" s="298">
        <v>46219</v>
      </c>
      <c r="D563" s="299" t="s">
        <v>339</v>
      </c>
      <c r="E563" s="522">
        <v>21.3</v>
      </c>
      <c r="F563" s="522"/>
      <c r="G563" s="333">
        <f t="shared" si="16"/>
        <v>5486.5099999999875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291</v>
      </c>
      <c r="B564" s="330">
        <v>38</v>
      </c>
      <c r="C564" s="298">
        <v>46218</v>
      </c>
      <c r="D564" s="299" t="s">
        <v>293</v>
      </c>
      <c r="E564" s="522"/>
      <c r="F564" s="522">
        <v>4720.84</v>
      </c>
      <c r="G564" s="333">
        <f t="shared" ref="G564:G569" si="17">G565-E564+F564</f>
        <v>5507.8099999999877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289</v>
      </c>
      <c r="B565" s="330">
        <v>5</v>
      </c>
      <c r="C565" s="298">
        <v>46218</v>
      </c>
      <c r="D565" s="299" t="s">
        <v>983</v>
      </c>
      <c r="E565" s="522">
        <v>429.82</v>
      </c>
      <c r="F565" s="522"/>
      <c r="G565" s="333">
        <f t="shared" si="17"/>
        <v>786.96999999998775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289</v>
      </c>
      <c r="B566" s="330">
        <v>2</v>
      </c>
      <c r="C566" s="298">
        <v>46218</v>
      </c>
      <c r="D566" s="299" t="s">
        <v>979</v>
      </c>
      <c r="E566" s="522">
        <v>80.319999999999993</v>
      </c>
      <c r="F566" s="522"/>
      <c r="G566" s="333">
        <f t="shared" si="17"/>
        <v>1216.7899999999877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289</v>
      </c>
      <c r="B567" s="330">
        <v>6</v>
      </c>
      <c r="C567" s="298">
        <v>46216</v>
      </c>
      <c r="D567" s="299" t="s">
        <v>312</v>
      </c>
      <c r="E567" s="522">
        <v>51.94</v>
      </c>
      <c r="F567" s="522"/>
      <c r="G567" s="333">
        <f t="shared" si="17"/>
        <v>1297.1099999999876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2</v>
      </c>
      <c r="C568" s="298">
        <v>46216</v>
      </c>
      <c r="D568" s="299" t="s">
        <v>982</v>
      </c>
      <c r="E568" s="522">
        <v>43.13</v>
      </c>
      <c r="F568" s="522"/>
      <c r="G568" s="333">
        <f t="shared" si="17"/>
        <v>1349.0499999999877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294</v>
      </c>
      <c r="B569" s="330">
        <v>19</v>
      </c>
      <c r="C569" s="298">
        <v>46216</v>
      </c>
      <c r="D569" s="299" t="s">
        <v>191</v>
      </c>
      <c r="E569" s="522">
        <v>200</v>
      </c>
      <c r="F569" s="522"/>
      <c r="G569" s="333">
        <f t="shared" si="17"/>
        <v>1392.1799999999878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294</v>
      </c>
      <c r="B570" s="330">
        <v>15</v>
      </c>
      <c r="C570" s="298">
        <v>46216</v>
      </c>
      <c r="D570" s="299" t="s">
        <v>185</v>
      </c>
      <c r="E570" s="522">
        <v>64.05</v>
      </c>
      <c r="F570" s="522"/>
      <c r="G570" s="333">
        <f t="shared" ref="G570:G672" si="18">G571-E570+F570</f>
        <v>1592.1799999999878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335</v>
      </c>
      <c r="B571" s="330" t="s">
        <v>335</v>
      </c>
      <c r="C571" s="298">
        <v>46216</v>
      </c>
      <c r="D571" s="299" t="s">
        <v>185</v>
      </c>
      <c r="E571" s="522">
        <v>63.44</v>
      </c>
      <c r="F571" s="522"/>
      <c r="G571" s="333">
        <f t="shared" si="18"/>
        <v>1656.2299999999877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289</v>
      </c>
      <c r="B572" s="330">
        <v>4</v>
      </c>
      <c r="C572" s="298">
        <v>46215</v>
      </c>
      <c r="D572" s="299" t="s">
        <v>310</v>
      </c>
      <c r="E572" s="522">
        <v>34.85</v>
      </c>
      <c r="F572" s="522"/>
      <c r="G572" s="333">
        <f t="shared" si="18"/>
        <v>1719.6699999999878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289</v>
      </c>
      <c r="B573" s="330">
        <v>8</v>
      </c>
      <c r="C573" s="298">
        <v>46215</v>
      </c>
      <c r="D573" s="299" t="s">
        <v>980</v>
      </c>
      <c r="E573" s="522">
        <v>29.2</v>
      </c>
      <c r="F573" s="522"/>
      <c r="G573" s="333">
        <f t="shared" si="18"/>
        <v>1754.5199999999877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289</v>
      </c>
      <c r="B574" s="330">
        <v>6</v>
      </c>
      <c r="C574" s="298">
        <v>46215</v>
      </c>
      <c r="D574" s="299" t="s">
        <v>978</v>
      </c>
      <c r="E574" s="522">
        <v>81.75</v>
      </c>
      <c r="F574" s="522"/>
      <c r="G574" s="333">
        <f t="shared" si="18"/>
        <v>1783.7199999999877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289</v>
      </c>
      <c r="B575" s="330">
        <v>5</v>
      </c>
      <c r="C575" s="298">
        <v>46215</v>
      </c>
      <c r="D575" s="299" t="s">
        <v>978</v>
      </c>
      <c r="E575" s="522">
        <v>81.75</v>
      </c>
      <c r="F575" s="522"/>
      <c r="G575" s="333">
        <f t="shared" si="18"/>
        <v>1865.4699999999877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289</v>
      </c>
      <c r="B576" s="330">
        <v>3</v>
      </c>
      <c r="C576" s="298">
        <v>46214</v>
      </c>
      <c r="D576" s="299" t="s">
        <v>981</v>
      </c>
      <c r="E576" s="522">
        <v>25</v>
      </c>
      <c r="F576" s="522"/>
      <c r="G576" s="333">
        <f t="shared" si="18"/>
        <v>1947.2199999999877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294</v>
      </c>
      <c r="B577" s="330">
        <v>22</v>
      </c>
      <c r="C577" s="298">
        <v>46214</v>
      </c>
      <c r="D577" s="299" t="s">
        <v>351</v>
      </c>
      <c r="E577" s="522">
        <v>21.29</v>
      </c>
      <c r="F577" s="522"/>
      <c r="G577" s="333">
        <f t="shared" si="18"/>
        <v>1972.2199999999877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289</v>
      </c>
      <c r="B578" s="330">
        <v>2</v>
      </c>
      <c r="C578" s="298">
        <v>46214</v>
      </c>
      <c r="D578" s="299" t="s">
        <v>308</v>
      </c>
      <c r="E578" s="522">
        <v>54.48</v>
      </c>
      <c r="F578" s="522"/>
      <c r="G578" s="333">
        <f t="shared" si="18"/>
        <v>1993.5099999999877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289</v>
      </c>
      <c r="B579" s="330">
        <v>8</v>
      </c>
      <c r="C579" s="298">
        <v>46214</v>
      </c>
      <c r="D579" s="299" t="s">
        <v>308</v>
      </c>
      <c r="E579" s="522">
        <v>54.49</v>
      </c>
      <c r="F579" s="522"/>
      <c r="G579" s="333">
        <f t="shared" si="18"/>
        <v>2047.9899999999877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289</v>
      </c>
      <c r="B580" s="330">
        <v>1</v>
      </c>
      <c r="C580" s="298">
        <v>46214</v>
      </c>
      <c r="D580" s="299" t="s">
        <v>311</v>
      </c>
      <c r="E580" s="522">
        <v>167.26</v>
      </c>
      <c r="F580" s="522"/>
      <c r="G580" s="333">
        <f t="shared" si="18"/>
        <v>2102.4799999999877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289</v>
      </c>
      <c r="B581" s="330">
        <v>1</v>
      </c>
      <c r="C581" s="298">
        <v>46214</v>
      </c>
      <c r="D581" s="299" t="s">
        <v>329</v>
      </c>
      <c r="E581" s="522">
        <v>81.73</v>
      </c>
      <c r="F581" s="522"/>
      <c r="G581" s="333">
        <f t="shared" si="18"/>
        <v>2269.7399999999875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289</v>
      </c>
      <c r="B582" s="330">
        <v>6</v>
      </c>
      <c r="C582" s="298">
        <v>46213</v>
      </c>
      <c r="D582" s="299" t="s">
        <v>883</v>
      </c>
      <c r="E582" s="522">
        <v>120</v>
      </c>
      <c r="F582" s="522"/>
      <c r="G582" s="333">
        <f t="shared" si="18"/>
        <v>2351.4699999999875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6</v>
      </c>
      <c r="C583" s="298">
        <v>46213</v>
      </c>
      <c r="D583" s="299" t="s">
        <v>905</v>
      </c>
      <c r="E583" s="522">
        <v>-0.06</v>
      </c>
      <c r="F583" s="522"/>
      <c r="G583" s="333">
        <f t="shared" si="18"/>
        <v>2471.4699999999875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294</v>
      </c>
      <c r="B584" s="330">
        <v>22</v>
      </c>
      <c r="C584" s="298">
        <v>46213</v>
      </c>
      <c r="D584" s="299" t="s">
        <v>977</v>
      </c>
      <c r="E584" s="522">
        <v>5.31</v>
      </c>
      <c r="F584" s="522"/>
      <c r="G584" s="333">
        <f t="shared" si="18"/>
        <v>2471.4099999999876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289</v>
      </c>
      <c r="B585" s="330">
        <v>6</v>
      </c>
      <c r="C585" s="298">
        <v>46213</v>
      </c>
      <c r="D585" s="299" t="s">
        <v>300</v>
      </c>
      <c r="E585" s="522">
        <v>25.52</v>
      </c>
      <c r="F585" s="522"/>
      <c r="G585" s="333">
        <f t="shared" si="18"/>
        <v>2476.7199999999875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289</v>
      </c>
      <c r="B586" s="330">
        <v>1</v>
      </c>
      <c r="C586" s="298">
        <v>46213</v>
      </c>
      <c r="D586" s="299" t="s">
        <v>829</v>
      </c>
      <c r="E586" s="522">
        <v>13.03</v>
      </c>
      <c r="F586" s="522"/>
      <c r="G586" s="333">
        <f t="shared" si="18"/>
        <v>2502.2399999999875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289</v>
      </c>
      <c r="B587" s="330">
        <v>2</v>
      </c>
      <c r="C587" s="298">
        <v>46213</v>
      </c>
      <c r="D587" s="299" t="s">
        <v>370</v>
      </c>
      <c r="E587" s="522">
        <v>9.4600000000000009</v>
      </c>
      <c r="F587" s="522"/>
      <c r="G587" s="333">
        <f t="shared" si="18"/>
        <v>2515.2699999999877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2</v>
      </c>
      <c r="C588" s="298">
        <v>46212</v>
      </c>
      <c r="D588" s="299" t="s">
        <v>979</v>
      </c>
      <c r="E588" s="522">
        <v>50.73</v>
      </c>
      <c r="F588" s="522"/>
      <c r="G588" s="333">
        <f t="shared" si="18"/>
        <v>2524.7299999999877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289</v>
      </c>
      <c r="B589" s="330">
        <v>5</v>
      </c>
      <c r="C589" s="298">
        <v>46212</v>
      </c>
      <c r="D589" s="299" t="s">
        <v>852</v>
      </c>
      <c r="E589" s="522">
        <v>10.68</v>
      </c>
      <c r="F589" s="522"/>
      <c r="G589" s="333">
        <f t="shared" si="18"/>
        <v>2575.4599999999878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289</v>
      </c>
      <c r="B590" s="330">
        <v>2</v>
      </c>
      <c r="C590" s="298">
        <v>46212</v>
      </c>
      <c r="D590" s="299" t="s">
        <v>975</v>
      </c>
      <c r="E590" s="522">
        <v>33.29</v>
      </c>
      <c r="F590" s="522"/>
      <c r="G590" s="333">
        <f t="shared" si="18"/>
        <v>2586.1399999999876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289</v>
      </c>
      <c r="B591" s="330">
        <v>6</v>
      </c>
      <c r="C591" s="298">
        <v>46212</v>
      </c>
      <c r="D591" s="299" t="s">
        <v>976</v>
      </c>
      <c r="E591" s="522">
        <v>41.79</v>
      </c>
      <c r="F591" s="522"/>
      <c r="G591" s="333">
        <f t="shared" si="18"/>
        <v>2619.4299999999876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335</v>
      </c>
      <c r="B592" s="330" t="s">
        <v>335</v>
      </c>
      <c r="C592" s="298">
        <v>46212</v>
      </c>
      <c r="D592" s="299" t="s">
        <v>458</v>
      </c>
      <c r="E592" s="522"/>
      <c r="F592" s="522">
        <v>620</v>
      </c>
      <c r="G592" s="333">
        <f t="shared" si="18"/>
        <v>2661.2199999999875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291</v>
      </c>
      <c r="B593" s="330">
        <v>41</v>
      </c>
      <c r="C593" s="298">
        <v>46212</v>
      </c>
      <c r="D593" s="299" t="s">
        <v>972</v>
      </c>
      <c r="E593" s="522"/>
      <c r="F593" s="522">
        <v>800</v>
      </c>
      <c r="G593" s="333">
        <f t="shared" si="18"/>
        <v>2041.2199999999875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291</v>
      </c>
      <c r="B594" s="330">
        <v>39</v>
      </c>
      <c r="C594" s="298">
        <v>46212</v>
      </c>
      <c r="D594" s="299" t="s">
        <v>292</v>
      </c>
      <c r="E594" s="522"/>
      <c r="F594" s="522">
        <v>2763.78</v>
      </c>
      <c r="G594" s="333">
        <f t="shared" si="18"/>
        <v>1241.2199999999875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289</v>
      </c>
      <c r="B595" s="330">
        <v>2</v>
      </c>
      <c r="C595" s="298">
        <v>46211</v>
      </c>
      <c r="D595" s="299" t="s">
        <v>389</v>
      </c>
      <c r="E595" s="522">
        <v>7.73</v>
      </c>
      <c r="F595" s="522"/>
      <c r="G595" s="333">
        <f t="shared" si="18"/>
        <v>-1522.5600000000127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289</v>
      </c>
      <c r="B596" s="330">
        <v>3</v>
      </c>
      <c r="C596" s="298">
        <v>46211</v>
      </c>
      <c r="D596" s="299" t="s">
        <v>902</v>
      </c>
      <c r="E596" s="522">
        <v>3.5</v>
      </c>
      <c r="F596" s="522"/>
      <c r="G596" s="333">
        <f t="shared" si="18"/>
        <v>-1514.8300000000127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289</v>
      </c>
      <c r="B597" s="330">
        <v>4</v>
      </c>
      <c r="C597" s="298">
        <v>46211</v>
      </c>
      <c r="D597" s="299" t="s">
        <v>902</v>
      </c>
      <c r="E597" s="522">
        <v>75.75</v>
      </c>
      <c r="F597" s="522"/>
      <c r="G597" s="333">
        <f t="shared" si="18"/>
        <v>-1511.3300000000127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289</v>
      </c>
      <c r="B598" s="330">
        <v>3</v>
      </c>
      <c r="C598" s="298">
        <v>46211</v>
      </c>
      <c r="D598" s="299" t="s">
        <v>309</v>
      </c>
      <c r="E598" s="522">
        <v>4.1900000000000004</v>
      </c>
      <c r="F598" s="522"/>
      <c r="G598" s="333">
        <f t="shared" si="18"/>
        <v>-1435.5800000000127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1</v>
      </c>
      <c r="C599" s="298">
        <v>46211</v>
      </c>
      <c r="D599" s="299" t="s">
        <v>306</v>
      </c>
      <c r="E599" s="522">
        <v>145.94999999999999</v>
      </c>
      <c r="F599" s="522"/>
      <c r="G599" s="333">
        <f t="shared" si="18"/>
        <v>-1431.3900000000126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289</v>
      </c>
      <c r="B600" s="330">
        <v>4</v>
      </c>
      <c r="C600" s="298">
        <v>46211</v>
      </c>
      <c r="D600" s="299" t="s">
        <v>296</v>
      </c>
      <c r="E600" s="522">
        <v>63.09</v>
      </c>
      <c r="F600" s="522"/>
      <c r="G600" s="333">
        <f t="shared" si="18"/>
        <v>-1285.4400000000126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8</v>
      </c>
      <c r="C601" s="298">
        <v>46211</v>
      </c>
      <c r="D601" s="299" t="s">
        <v>296</v>
      </c>
      <c r="E601" s="522">
        <v>17.739999999999998</v>
      </c>
      <c r="F601" s="522"/>
      <c r="G601" s="333">
        <f t="shared" si="18"/>
        <v>-1222.3500000000126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6</v>
      </c>
      <c r="C602" s="298">
        <v>46211</v>
      </c>
      <c r="D602" s="299" t="s">
        <v>306</v>
      </c>
      <c r="E602" s="522">
        <v>155.91999999999999</v>
      </c>
      <c r="F602" s="522"/>
      <c r="G602" s="333">
        <f t="shared" si="18"/>
        <v>-1204.6100000000126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289</v>
      </c>
      <c r="B603" s="330">
        <v>1</v>
      </c>
      <c r="C603" s="298">
        <v>46211</v>
      </c>
      <c r="D603" s="299" t="s">
        <v>974</v>
      </c>
      <c r="E603" s="522">
        <v>31.58</v>
      </c>
      <c r="F603" s="522"/>
      <c r="G603" s="333">
        <f t="shared" si="18"/>
        <v>-1048.6900000000126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289</v>
      </c>
      <c r="B604" s="330">
        <v>8</v>
      </c>
      <c r="C604" s="298">
        <v>46211</v>
      </c>
      <c r="D604" s="299" t="s">
        <v>453</v>
      </c>
      <c r="E604" s="522">
        <v>23.31</v>
      </c>
      <c r="F604" s="522"/>
      <c r="G604" s="333">
        <f t="shared" si="18"/>
        <v>-1017.1100000000125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289</v>
      </c>
      <c r="B605" s="330">
        <v>6</v>
      </c>
      <c r="C605" s="298">
        <v>46211</v>
      </c>
      <c r="D605" s="299" t="s">
        <v>441</v>
      </c>
      <c r="E605" s="522">
        <v>16</v>
      </c>
      <c r="F605" s="522"/>
      <c r="G605" s="333">
        <f t="shared" si="18"/>
        <v>-993.80000000001257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4</v>
      </c>
      <c r="C606" s="298">
        <v>46210</v>
      </c>
      <c r="D606" s="299" t="s">
        <v>310</v>
      </c>
      <c r="E606" s="522">
        <v>39.11</v>
      </c>
      <c r="F606" s="522"/>
      <c r="G606" s="333">
        <f t="shared" si="18"/>
        <v>-977.80000000001257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294</v>
      </c>
      <c r="B607" s="330">
        <v>9</v>
      </c>
      <c r="C607" s="298">
        <v>46210</v>
      </c>
      <c r="D607" s="299" t="s">
        <v>58</v>
      </c>
      <c r="E607" s="522">
        <v>1231.68</v>
      </c>
      <c r="F607" s="522"/>
      <c r="G607" s="333">
        <f t="shared" si="18"/>
        <v>-938.69000000001256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335</v>
      </c>
      <c r="B608" s="330" t="s">
        <v>335</v>
      </c>
      <c r="C608" s="298">
        <v>46210</v>
      </c>
      <c r="D608" s="299" t="s">
        <v>182</v>
      </c>
      <c r="E608" s="522">
        <v>53.37</v>
      </c>
      <c r="F608" s="522"/>
      <c r="G608" s="333">
        <f t="shared" si="18"/>
        <v>292.9899999999875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294</v>
      </c>
      <c r="B609" s="330">
        <v>13</v>
      </c>
      <c r="C609" s="298">
        <v>46209</v>
      </c>
      <c r="D609" s="299" t="s">
        <v>900</v>
      </c>
      <c r="E609" s="522">
        <v>218.33</v>
      </c>
      <c r="F609" s="522"/>
      <c r="G609" s="333">
        <f t="shared" si="18"/>
        <v>346.35999999998751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287</v>
      </c>
      <c r="B610" s="330" t="s">
        <v>287</v>
      </c>
      <c r="C610" s="298">
        <v>46209</v>
      </c>
      <c r="D610" s="299" t="s">
        <v>957</v>
      </c>
      <c r="E610" s="522">
        <v>1182.68</v>
      </c>
      <c r="F610" s="522">
        <v>1182.68</v>
      </c>
      <c r="G610" s="333">
        <f t="shared" si="18"/>
        <v>564.68999999998755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289</v>
      </c>
      <c r="B611" s="330">
        <v>3</v>
      </c>
      <c r="C611" s="298">
        <v>46209</v>
      </c>
      <c r="D611" s="299" t="s">
        <v>309</v>
      </c>
      <c r="E611" s="522">
        <v>6.19</v>
      </c>
      <c r="F611" s="522"/>
      <c r="G611" s="333">
        <f t="shared" si="18"/>
        <v>564.68999999998755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289</v>
      </c>
      <c r="B612" s="330">
        <v>8</v>
      </c>
      <c r="C612" s="298">
        <v>46209</v>
      </c>
      <c r="D612" s="299" t="s">
        <v>967</v>
      </c>
      <c r="E612" s="522">
        <v>9.7200000000000006</v>
      </c>
      <c r="F612" s="522"/>
      <c r="G612" s="333">
        <f t="shared" si="18"/>
        <v>570.8799999999876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289</v>
      </c>
      <c r="B613" s="330">
        <v>2</v>
      </c>
      <c r="C613" s="298">
        <v>46209</v>
      </c>
      <c r="D613" s="299" t="s">
        <v>352</v>
      </c>
      <c r="E613" s="522">
        <v>21.99</v>
      </c>
      <c r="F613" s="522"/>
      <c r="G613" s="333">
        <f t="shared" si="18"/>
        <v>580.59999999998763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289</v>
      </c>
      <c r="B614" s="330">
        <v>2</v>
      </c>
      <c r="C614" s="298">
        <v>46209</v>
      </c>
      <c r="D614" s="299" t="s">
        <v>296</v>
      </c>
      <c r="E614" s="522">
        <v>10.02</v>
      </c>
      <c r="F614" s="522"/>
      <c r="G614" s="333">
        <f t="shared" si="18"/>
        <v>602.58999999998764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4</v>
      </c>
      <c r="C615" s="298">
        <v>46209</v>
      </c>
      <c r="D615" s="299" t="s">
        <v>296</v>
      </c>
      <c r="E615" s="522">
        <v>55.19</v>
      </c>
      <c r="F615" s="522"/>
      <c r="G615" s="333">
        <f t="shared" si="18"/>
        <v>612.60999999998762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294</v>
      </c>
      <c r="B616" s="330">
        <v>14</v>
      </c>
      <c r="C616" s="298">
        <v>46209</v>
      </c>
      <c r="D616" s="299" t="s">
        <v>956</v>
      </c>
      <c r="E616" s="522">
        <v>66.67</v>
      </c>
      <c r="F616" s="522"/>
      <c r="G616" s="333">
        <f t="shared" si="18"/>
        <v>667.79999999998756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294</v>
      </c>
      <c r="B617" s="330">
        <v>14</v>
      </c>
      <c r="C617" s="298">
        <v>46209</v>
      </c>
      <c r="D617" s="299" t="s">
        <v>366</v>
      </c>
      <c r="E617" s="522">
        <v>70.25</v>
      </c>
      <c r="F617" s="522"/>
      <c r="G617" s="333">
        <f t="shared" si="18"/>
        <v>734.46999999998752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289</v>
      </c>
      <c r="B618" s="330">
        <v>4</v>
      </c>
      <c r="C618" s="298">
        <v>46209</v>
      </c>
      <c r="D618" s="299" t="s">
        <v>334</v>
      </c>
      <c r="E618" s="522">
        <v>36.090000000000003</v>
      </c>
      <c r="F618" s="522"/>
      <c r="G618" s="333">
        <f t="shared" si="18"/>
        <v>804.71999999998752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289</v>
      </c>
      <c r="B619" s="330">
        <v>2</v>
      </c>
      <c r="C619" s="298">
        <v>46209</v>
      </c>
      <c r="D619" s="299" t="s">
        <v>301</v>
      </c>
      <c r="E619" s="522">
        <v>16.05</v>
      </c>
      <c r="F619" s="522"/>
      <c r="G619" s="333">
        <f t="shared" si="18"/>
        <v>840.80999999998755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2</v>
      </c>
      <c r="C620" s="298">
        <v>46208</v>
      </c>
      <c r="D620" s="299" t="s">
        <v>958</v>
      </c>
      <c r="E620" s="522">
        <v>23.03</v>
      </c>
      <c r="F620" s="522"/>
      <c r="G620" s="333">
        <f t="shared" si="18"/>
        <v>856.85999999998751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2</v>
      </c>
      <c r="C621" s="298">
        <v>46208</v>
      </c>
      <c r="D621" s="299" t="s">
        <v>370</v>
      </c>
      <c r="E621" s="522">
        <v>15.11</v>
      </c>
      <c r="F621" s="522"/>
      <c r="G621" s="333">
        <f t="shared" si="18"/>
        <v>879.88999999998748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8</v>
      </c>
      <c r="C622" s="298">
        <v>46207</v>
      </c>
      <c r="D622" s="299" t="s">
        <v>948</v>
      </c>
      <c r="E622" s="522">
        <v>47.95</v>
      </c>
      <c r="F622" s="522"/>
      <c r="G622" s="333">
        <f t="shared" si="18"/>
        <v>894.99999999998749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289</v>
      </c>
      <c r="B623" s="330">
        <v>3</v>
      </c>
      <c r="C623" s="298">
        <v>46207</v>
      </c>
      <c r="D623" s="299" t="s">
        <v>949</v>
      </c>
      <c r="E623" s="522">
        <v>8.75</v>
      </c>
      <c r="F623" s="522"/>
      <c r="G623" s="333">
        <f t="shared" si="18"/>
        <v>942.94999999998754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294</v>
      </c>
      <c r="B624" s="330">
        <v>17</v>
      </c>
      <c r="C624" s="298">
        <v>46207</v>
      </c>
      <c r="D624" s="299" t="s">
        <v>369</v>
      </c>
      <c r="E624" s="522">
        <v>99</v>
      </c>
      <c r="F624" s="522"/>
      <c r="G624" s="333">
        <f t="shared" si="18"/>
        <v>951.69999999998754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289</v>
      </c>
      <c r="B625" s="330">
        <v>8</v>
      </c>
      <c r="C625" s="298">
        <v>46206</v>
      </c>
      <c r="D625" s="299" t="s">
        <v>948</v>
      </c>
      <c r="E625" s="522">
        <v>85.56</v>
      </c>
      <c r="F625" s="522"/>
      <c r="G625" s="333">
        <f t="shared" si="18"/>
        <v>1050.6999999999875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289</v>
      </c>
      <c r="B626" s="330">
        <v>3</v>
      </c>
      <c r="C626" s="298">
        <v>46206</v>
      </c>
      <c r="D626" s="299" t="s">
        <v>950</v>
      </c>
      <c r="E626" s="522">
        <v>25.07</v>
      </c>
      <c r="F626" s="522"/>
      <c r="G626" s="333">
        <f t="shared" si="18"/>
        <v>1136.2599999999875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294</v>
      </c>
      <c r="B627" s="330">
        <v>22</v>
      </c>
      <c r="C627" s="298">
        <v>46206</v>
      </c>
      <c r="D627" s="299" t="s">
        <v>951</v>
      </c>
      <c r="E627" s="522">
        <v>12.77</v>
      </c>
      <c r="F627" s="522"/>
      <c r="G627" s="333">
        <f t="shared" si="18"/>
        <v>1161.3299999999874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289</v>
      </c>
      <c r="B628" s="330">
        <v>8</v>
      </c>
      <c r="C628" s="298">
        <v>46206</v>
      </c>
      <c r="D628" s="299" t="s">
        <v>961</v>
      </c>
      <c r="E628" s="522">
        <v>50</v>
      </c>
      <c r="F628" s="522"/>
      <c r="G628" s="333">
        <f t="shared" si="18"/>
        <v>1174.0999999999874</v>
      </c>
      <c r="H628" s="334" t="s">
        <v>298</v>
      </c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289</v>
      </c>
      <c r="B629" s="330">
        <v>2</v>
      </c>
      <c r="C629" s="298">
        <v>46206</v>
      </c>
      <c r="D629" s="299" t="s">
        <v>962</v>
      </c>
      <c r="E629" s="522">
        <v>70</v>
      </c>
      <c r="F629" s="522"/>
      <c r="G629" s="333">
        <f t="shared" si="18"/>
        <v>1224.0999999999874</v>
      </c>
      <c r="H629" s="334" t="s">
        <v>298</v>
      </c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289</v>
      </c>
      <c r="B630" s="330">
        <v>6</v>
      </c>
      <c r="C630" s="298">
        <v>46206</v>
      </c>
      <c r="D630" s="299" t="s">
        <v>963</v>
      </c>
      <c r="E630" s="522">
        <v>64</v>
      </c>
      <c r="F630" s="522"/>
      <c r="G630" s="333">
        <f t="shared" si="18"/>
        <v>1294.0999999999874</v>
      </c>
      <c r="H630" s="334" t="s">
        <v>298</v>
      </c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289</v>
      </c>
      <c r="B631" s="330">
        <v>5</v>
      </c>
      <c r="C631" s="298">
        <v>46206</v>
      </c>
      <c r="D631" s="299" t="s">
        <v>960</v>
      </c>
      <c r="E631" s="522">
        <v>286.49</v>
      </c>
      <c r="F631" s="522"/>
      <c r="G631" s="333">
        <f t="shared" si="18"/>
        <v>1358.0999999999874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289</v>
      </c>
      <c r="B632" s="330">
        <v>6</v>
      </c>
      <c r="C632" s="298">
        <v>46206</v>
      </c>
      <c r="D632" s="299" t="s">
        <v>952</v>
      </c>
      <c r="E632" s="522">
        <v>36</v>
      </c>
      <c r="F632" s="522"/>
      <c r="G632" s="333">
        <f t="shared" si="18"/>
        <v>1644.5899999999874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287</v>
      </c>
      <c r="B633" s="330" t="s">
        <v>287</v>
      </c>
      <c r="C633" s="298">
        <v>46205</v>
      </c>
      <c r="D633" s="299" t="s">
        <v>954</v>
      </c>
      <c r="E633" s="522">
        <v>-200</v>
      </c>
      <c r="F633" s="522"/>
      <c r="G633" s="333">
        <f t="shared" si="18"/>
        <v>1680.5899999999874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287</v>
      </c>
      <c r="B634" s="330" t="s">
        <v>287</v>
      </c>
      <c r="C634" s="298">
        <v>46205</v>
      </c>
      <c r="D634" s="299" t="s">
        <v>954</v>
      </c>
      <c r="E634" s="522">
        <v>-4</v>
      </c>
      <c r="F634" s="522"/>
      <c r="G634" s="333">
        <f t="shared" si="18"/>
        <v>1480.5899999999874</v>
      </c>
      <c r="H634" s="334" t="s">
        <v>298</v>
      </c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287</v>
      </c>
      <c r="B635" s="330" t="s">
        <v>287</v>
      </c>
      <c r="C635" s="298">
        <v>46205</v>
      </c>
      <c r="D635" s="299" t="s">
        <v>954</v>
      </c>
      <c r="E635" s="522">
        <v>204</v>
      </c>
      <c r="F635" s="522"/>
      <c r="G635" s="333">
        <f t="shared" si="18"/>
        <v>1476.5899999999874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289</v>
      </c>
      <c r="B636" s="330">
        <v>6</v>
      </c>
      <c r="C636" s="298">
        <v>46205</v>
      </c>
      <c r="D636" s="299" t="s">
        <v>964</v>
      </c>
      <c r="E636" s="522">
        <v>20</v>
      </c>
      <c r="F636" s="522"/>
      <c r="G636" s="333">
        <f t="shared" si="18"/>
        <v>1680.5899999999874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287</v>
      </c>
      <c r="B637" s="330" t="s">
        <v>287</v>
      </c>
      <c r="C637" s="298">
        <v>46205</v>
      </c>
      <c r="D637" s="299" t="s">
        <v>965</v>
      </c>
      <c r="E637" s="522">
        <v>70</v>
      </c>
      <c r="F637" s="522">
        <v>70</v>
      </c>
      <c r="G637" s="333">
        <f t="shared" si="18"/>
        <v>1700.5899999999874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287</v>
      </c>
      <c r="B638" s="330" t="s">
        <v>287</v>
      </c>
      <c r="C638" s="298">
        <v>46205</v>
      </c>
      <c r="D638" s="299" t="s">
        <v>966</v>
      </c>
      <c r="E638" s="522">
        <v>783</v>
      </c>
      <c r="F638" s="522">
        <v>783</v>
      </c>
      <c r="G638" s="333">
        <f t="shared" si="18"/>
        <v>1700.5899999999874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294</v>
      </c>
      <c r="B639" s="330">
        <v>22</v>
      </c>
      <c r="C639" s="298">
        <v>46205</v>
      </c>
      <c r="D639" s="299" t="s">
        <v>374</v>
      </c>
      <c r="E639" s="522">
        <v>6.37</v>
      </c>
      <c r="F639" s="522"/>
      <c r="G639" s="333">
        <f t="shared" si="18"/>
        <v>1700.5899999999874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289</v>
      </c>
      <c r="B640" s="330">
        <v>2</v>
      </c>
      <c r="C640" s="298">
        <v>46205</v>
      </c>
      <c r="D640" s="299" t="s">
        <v>959</v>
      </c>
      <c r="E640" s="522">
        <v>21</v>
      </c>
      <c r="F640" s="522"/>
      <c r="G640" s="333">
        <f t="shared" si="18"/>
        <v>1706.9599999999873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284</v>
      </c>
      <c r="B641" s="330">
        <v>36</v>
      </c>
      <c r="C641" s="298">
        <v>46205</v>
      </c>
      <c r="D641" s="299" t="s">
        <v>373</v>
      </c>
      <c r="E641" s="522">
        <v>50</v>
      </c>
      <c r="F641" s="522"/>
      <c r="G641" s="333">
        <f t="shared" si="18"/>
        <v>1727.9599999999873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289</v>
      </c>
      <c r="B642" s="330">
        <v>8</v>
      </c>
      <c r="C642" s="298">
        <v>46205</v>
      </c>
      <c r="D642" s="299" t="s">
        <v>319</v>
      </c>
      <c r="E642" s="522">
        <v>53.8</v>
      </c>
      <c r="F642" s="522"/>
      <c r="G642" s="333">
        <f t="shared" si="18"/>
        <v>1777.9599999999873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289</v>
      </c>
      <c r="B643" s="330">
        <v>3</v>
      </c>
      <c r="C643" s="298">
        <v>46204</v>
      </c>
      <c r="D643" s="299" t="s">
        <v>309</v>
      </c>
      <c r="E643" s="522">
        <v>4.1900000000000004</v>
      </c>
      <c r="F643" s="522"/>
      <c r="G643" s="333">
        <f t="shared" si="18"/>
        <v>1831.7599999999873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289</v>
      </c>
      <c r="B644" s="330">
        <v>1</v>
      </c>
      <c r="C644" s="298">
        <v>46204</v>
      </c>
      <c r="D644" s="299" t="s">
        <v>311</v>
      </c>
      <c r="E644" s="522">
        <v>169.54</v>
      </c>
      <c r="F644" s="522"/>
      <c r="G644" s="333">
        <f t="shared" si="18"/>
        <v>1835.9499999999873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289</v>
      </c>
      <c r="B645" s="330">
        <v>2</v>
      </c>
      <c r="C645" s="298">
        <v>46204</v>
      </c>
      <c r="D645" s="299" t="s">
        <v>953</v>
      </c>
      <c r="E645" s="522">
        <v>64.2</v>
      </c>
      <c r="F645" s="522"/>
      <c r="G645" s="333">
        <f t="shared" si="18"/>
        <v>2005.4899999999873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8</v>
      </c>
      <c r="C646" s="298">
        <v>46204</v>
      </c>
      <c r="D646" s="299" t="s">
        <v>319</v>
      </c>
      <c r="E646" s="522">
        <v>150.86000000000001</v>
      </c>
      <c r="F646" s="522"/>
      <c r="G646" s="333">
        <f t="shared" si="18"/>
        <v>2069.6899999999873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289</v>
      </c>
      <c r="B647" s="330">
        <v>3</v>
      </c>
      <c r="C647" s="298">
        <v>46204</v>
      </c>
      <c r="D647" s="299" t="s">
        <v>453</v>
      </c>
      <c r="E647" s="522">
        <v>10.41</v>
      </c>
      <c r="F647" s="522"/>
      <c r="G647" s="333">
        <f t="shared" si="18"/>
        <v>2220.5499999999874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1</v>
      </c>
      <c r="C648" s="298">
        <v>46204</v>
      </c>
      <c r="D648" s="299" t="s">
        <v>306</v>
      </c>
      <c r="E648" s="522">
        <v>98.37</v>
      </c>
      <c r="F648" s="522"/>
      <c r="G648" s="333">
        <f t="shared" si="18"/>
        <v>2230.9599999999873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289</v>
      </c>
      <c r="B649" s="330">
        <v>6</v>
      </c>
      <c r="C649" s="298">
        <v>46204</v>
      </c>
      <c r="D649" s="299" t="s">
        <v>396</v>
      </c>
      <c r="E649" s="522">
        <v>54.76</v>
      </c>
      <c r="F649" s="522"/>
      <c r="G649" s="333">
        <f t="shared" si="18"/>
        <v>2329.3299999999872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284</v>
      </c>
      <c r="B650" s="330">
        <v>37</v>
      </c>
      <c r="C650" s="298">
        <v>46203</v>
      </c>
      <c r="D650" s="299" t="s">
        <v>968</v>
      </c>
      <c r="E650" s="522">
        <v>6487.16</v>
      </c>
      <c r="F650" s="522"/>
      <c r="G650" s="333">
        <f t="shared" si="18"/>
        <v>2384.0899999999874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286</v>
      </c>
      <c r="B651" s="330">
        <v>25</v>
      </c>
      <c r="C651" s="298">
        <v>46203</v>
      </c>
      <c r="D651" s="298" t="s">
        <v>204</v>
      </c>
      <c r="E651" s="331">
        <v>350</v>
      </c>
      <c r="F651" s="522"/>
      <c r="G651" s="333">
        <f t="shared" si="18"/>
        <v>8871.2499999999873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286</v>
      </c>
      <c r="B652" s="330">
        <v>26</v>
      </c>
      <c r="C652" s="298">
        <v>46203</v>
      </c>
      <c r="D652" s="298" t="s">
        <v>205</v>
      </c>
      <c r="E652" s="331">
        <v>320</v>
      </c>
      <c r="F652" s="522"/>
      <c r="G652" s="333">
        <f t="shared" si="18"/>
        <v>9221.2499999999873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286</v>
      </c>
      <c r="B653" s="330">
        <v>27</v>
      </c>
      <c r="C653" s="298">
        <v>46203</v>
      </c>
      <c r="D653" s="298" t="s">
        <v>206</v>
      </c>
      <c r="E653" s="331">
        <v>25</v>
      </c>
      <c r="F653" s="522"/>
      <c r="G653" s="333">
        <f t="shared" si="18"/>
        <v>9541.2499999999873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286</v>
      </c>
      <c r="B654" s="330">
        <v>28</v>
      </c>
      <c r="C654" s="298">
        <v>46203</v>
      </c>
      <c r="D654" s="298" t="s">
        <v>207</v>
      </c>
      <c r="E654" s="331">
        <v>25</v>
      </c>
      <c r="F654" s="522"/>
      <c r="G654" s="333">
        <f t="shared" si="18"/>
        <v>9566.2499999999873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286</v>
      </c>
      <c r="B655" s="330">
        <v>29</v>
      </c>
      <c r="C655" s="298">
        <v>46203</v>
      </c>
      <c r="D655" s="298" t="s">
        <v>208</v>
      </c>
      <c r="E655" s="331">
        <v>45</v>
      </c>
      <c r="F655" s="522"/>
      <c r="G655" s="333">
        <f t="shared" si="18"/>
        <v>9591.2499999999873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286</v>
      </c>
      <c r="B656" s="330">
        <v>30</v>
      </c>
      <c r="C656" s="298">
        <v>46203</v>
      </c>
      <c r="D656" s="298" t="s">
        <v>209</v>
      </c>
      <c r="E656" s="331">
        <v>400</v>
      </c>
      <c r="F656" s="522"/>
      <c r="G656" s="333">
        <f t="shared" si="18"/>
        <v>9636.2499999999873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286</v>
      </c>
      <c r="B657" s="330">
        <v>31</v>
      </c>
      <c r="C657" s="298">
        <v>46203</v>
      </c>
      <c r="D657" s="298" t="s">
        <v>210</v>
      </c>
      <c r="E657" s="331">
        <v>375</v>
      </c>
      <c r="F657" s="522"/>
      <c r="G657" s="333">
        <f t="shared" si="18"/>
        <v>10036.249999999987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286</v>
      </c>
      <c r="B658" s="330">
        <v>32</v>
      </c>
      <c r="C658" s="298">
        <v>46203</v>
      </c>
      <c r="D658" s="298" t="s">
        <v>211</v>
      </c>
      <c r="E658" s="331">
        <v>100</v>
      </c>
      <c r="F658" s="522"/>
      <c r="G658" s="333">
        <f t="shared" si="18"/>
        <v>10411.249999999987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286</v>
      </c>
      <c r="B659" s="330">
        <v>33</v>
      </c>
      <c r="C659" s="298">
        <v>46203</v>
      </c>
      <c r="D659" s="298" t="s">
        <v>212</v>
      </c>
      <c r="E659" s="331">
        <v>85</v>
      </c>
      <c r="F659" s="522"/>
      <c r="G659" s="333">
        <f t="shared" si="18"/>
        <v>10511.249999999987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286</v>
      </c>
      <c r="B660" s="330">
        <v>34</v>
      </c>
      <c r="C660" s="298">
        <v>46203</v>
      </c>
      <c r="D660" s="298" t="s">
        <v>213</v>
      </c>
      <c r="E660" s="331">
        <v>230</v>
      </c>
      <c r="F660" s="522"/>
      <c r="G660" s="333">
        <f t="shared" si="18"/>
        <v>10596.249999999987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286</v>
      </c>
      <c r="B661" s="330">
        <v>35</v>
      </c>
      <c r="C661" s="298">
        <v>46203</v>
      </c>
      <c r="D661" s="298" t="s">
        <v>214</v>
      </c>
      <c r="E661" s="331">
        <v>45</v>
      </c>
      <c r="F661" s="522"/>
      <c r="G661" s="333">
        <f t="shared" si="18"/>
        <v>10826.249999999987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294</v>
      </c>
      <c r="B662" s="330">
        <v>10</v>
      </c>
      <c r="C662" s="298">
        <v>46203</v>
      </c>
      <c r="D662" s="298" t="s">
        <v>176</v>
      </c>
      <c r="E662" s="522">
        <v>17.899999999999999</v>
      </c>
      <c r="F662" s="522"/>
      <c r="G662" s="333">
        <f t="shared" si="18"/>
        <v>10871.249999999987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287</v>
      </c>
      <c r="B663" s="330" t="s">
        <v>287</v>
      </c>
      <c r="C663" s="298">
        <v>46203</v>
      </c>
      <c r="D663" s="299" t="s">
        <v>422</v>
      </c>
      <c r="E663" s="522">
        <v>185.64</v>
      </c>
      <c r="F663" s="522">
        <v>185.64</v>
      </c>
      <c r="G663" s="333">
        <f t="shared" si="18"/>
        <v>10889.149999999987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6</v>
      </c>
      <c r="C664" s="298">
        <v>46203</v>
      </c>
      <c r="D664" s="299" t="s">
        <v>945</v>
      </c>
      <c r="E664" s="522">
        <v>-20</v>
      </c>
      <c r="F664" s="522"/>
      <c r="G664" s="333">
        <f t="shared" si="18"/>
        <v>10889.149999999987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287</v>
      </c>
      <c r="B665" s="330" t="s">
        <v>287</v>
      </c>
      <c r="C665" s="298">
        <v>46202</v>
      </c>
      <c r="D665" s="299" t="s">
        <v>946</v>
      </c>
      <c r="E665" s="522">
        <v>580</v>
      </c>
      <c r="F665" s="522">
        <v>580</v>
      </c>
      <c r="G665" s="333">
        <f t="shared" si="18"/>
        <v>10869.149999999987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291</v>
      </c>
      <c r="B666" s="330">
        <v>38</v>
      </c>
      <c r="C666" s="298">
        <v>46202</v>
      </c>
      <c r="D666" s="299" t="s">
        <v>293</v>
      </c>
      <c r="E666" s="522"/>
      <c r="F666" s="522">
        <v>4720.8599999999997</v>
      </c>
      <c r="G666" s="333">
        <f t="shared" si="18"/>
        <v>10869.149999999987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287</v>
      </c>
      <c r="B667" s="330" t="s">
        <v>287</v>
      </c>
      <c r="C667" s="298">
        <v>46202</v>
      </c>
      <c r="D667" s="299" t="s">
        <v>940</v>
      </c>
      <c r="E667" s="522">
        <v>180</v>
      </c>
      <c r="F667" s="522">
        <v>180</v>
      </c>
      <c r="G667" s="333">
        <f t="shared" si="18"/>
        <v>6148.2899999999863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294</v>
      </c>
      <c r="B668" s="330">
        <v>20</v>
      </c>
      <c r="C668" s="298">
        <v>46202</v>
      </c>
      <c r="D668" s="299" t="s">
        <v>193</v>
      </c>
      <c r="E668" s="522">
        <v>600</v>
      </c>
      <c r="F668" s="522"/>
      <c r="G668" s="333">
        <f t="shared" si="18"/>
        <v>6148.2899999999863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289</v>
      </c>
      <c r="B669" s="330">
        <v>1</v>
      </c>
      <c r="C669" s="298">
        <v>46202</v>
      </c>
      <c r="D669" s="299" t="s">
        <v>306</v>
      </c>
      <c r="E669" s="522">
        <v>102.13</v>
      </c>
      <c r="F669" s="522"/>
      <c r="G669" s="333">
        <f t="shared" si="18"/>
        <v>6748.2899999999863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289</v>
      </c>
      <c r="B670" s="330">
        <v>4</v>
      </c>
      <c r="C670" s="298">
        <v>46202</v>
      </c>
      <c r="D670" s="299" t="s">
        <v>310</v>
      </c>
      <c r="E670" s="522">
        <v>40.56</v>
      </c>
      <c r="F670" s="522"/>
      <c r="G670" s="333">
        <f t="shared" si="18"/>
        <v>6850.4199999999864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289</v>
      </c>
      <c r="B671" s="330">
        <v>3</v>
      </c>
      <c r="C671" s="298">
        <v>46202</v>
      </c>
      <c r="D671" s="299" t="s">
        <v>310</v>
      </c>
      <c r="E671" s="522">
        <v>6.84</v>
      </c>
      <c r="F671" s="522"/>
      <c r="G671" s="333">
        <f t="shared" si="18"/>
        <v>6890.9799999999868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289</v>
      </c>
      <c r="B672" s="330">
        <v>3</v>
      </c>
      <c r="C672" s="298">
        <v>46202</v>
      </c>
      <c r="D672" s="299" t="s">
        <v>878</v>
      </c>
      <c r="E672" s="522">
        <v>11.98</v>
      </c>
      <c r="F672" s="522"/>
      <c r="G672" s="333">
        <f t="shared" si="18"/>
        <v>6897.819999999987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289</v>
      </c>
      <c r="B673" s="330">
        <v>2</v>
      </c>
      <c r="C673" s="298">
        <v>46201</v>
      </c>
      <c r="D673" s="299" t="s">
        <v>352</v>
      </c>
      <c r="E673" s="522">
        <v>14.99</v>
      </c>
      <c r="F673" s="522"/>
      <c r="G673" s="333">
        <f t="shared" ref="G673:G686" si="19">G674-E673+F673</f>
        <v>6909.7999999999865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289</v>
      </c>
      <c r="B674" s="330">
        <v>2</v>
      </c>
      <c r="C674" s="298">
        <v>46201</v>
      </c>
      <c r="D674" s="299" t="s">
        <v>357</v>
      </c>
      <c r="E674" s="522">
        <v>11.29</v>
      </c>
      <c r="F674" s="522"/>
      <c r="G674" s="333">
        <f t="shared" si="19"/>
        <v>6924.7899999999863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289</v>
      </c>
      <c r="B675" s="330">
        <v>8</v>
      </c>
      <c r="C675" s="298">
        <v>46201</v>
      </c>
      <c r="D675" s="299" t="s">
        <v>319</v>
      </c>
      <c r="E675" s="522">
        <v>158.96</v>
      </c>
      <c r="F675" s="522"/>
      <c r="G675" s="333">
        <f t="shared" si="19"/>
        <v>6936.0799999999863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289</v>
      </c>
      <c r="B676" s="330">
        <v>6</v>
      </c>
      <c r="C676" s="298">
        <v>46201</v>
      </c>
      <c r="D676" s="299" t="s">
        <v>396</v>
      </c>
      <c r="E676" s="522">
        <v>53.24</v>
      </c>
      <c r="F676" s="522"/>
      <c r="G676" s="333">
        <f t="shared" si="19"/>
        <v>7095.0399999999863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289</v>
      </c>
      <c r="B677" s="330">
        <v>2</v>
      </c>
      <c r="C677" s="298">
        <v>46200</v>
      </c>
      <c r="D677" s="299" t="s">
        <v>915</v>
      </c>
      <c r="E677" s="522">
        <v>122.77</v>
      </c>
      <c r="F677" s="522"/>
      <c r="G677" s="333">
        <f t="shared" si="19"/>
        <v>7148.2799999999861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289</v>
      </c>
      <c r="B678" s="330">
        <v>1</v>
      </c>
      <c r="C678" s="298">
        <v>46200</v>
      </c>
      <c r="D678" s="299" t="s">
        <v>829</v>
      </c>
      <c r="E678" s="522">
        <v>77.67</v>
      </c>
      <c r="F678" s="522"/>
      <c r="G678" s="333">
        <f t="shared" si="19"/>
        <v>7271.0499999999865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289</v>
      </c>
      <c r="B679" s="330">
        <v>5</v>
      </c>
      <c r="C679" s="298">
        <v>46200</v>
      </c>
      <c r="D679" s="299" t="s">
        <v>941</v>
      </c>
      <c r="E679" s="522">
        <v>32.99</v>
      </c>
      <c r="F679" s="522"/>
      <c r="G679" s="333">
        <f t="shared" si="19"/>
        <v>7348.7199999999866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287</v>
      </c>
      <c r="B680" s="330" t="s">
        <v>287</v>
      </c>
      <c r="C680" s="298">
        <v>46200</v>
      </c>
      <c r="D680" s="299" t="s">
        <v>943</v>
      </c>
      <c r="E680" s="522">
        <v>207.96</v>
      </c>
      <c r="F680" s="522">
        <v>207.96</v>
      </c>
      <c r="G680" s="333">
        <f t="shared" si="19"/>
        <v>7381.7099999999864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289</v>
      </c>
      <c r="B681" s="330">
        <v>2</v>
      </c>
      <c r="C681" s="298">
        <v>46199</v>
      </c>
      <c r="D681" s="299" t="s">
        <v>866</v>
      </c>
      <c r="E681" s="522">
        <v>51.84</v>
      </c>
      <c r="F681" s="522"/>
      <c r="G681" s="333">
        <f t="shared" si="19"/>
        <v>7381.7099999999864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289</v>
      </c>
      <c r="B682" s="330">
        <v>3</v>
      </c>
      <c r="C682" s="298">
        <v>46199</v>
      </c>
      <c r="D682" s="299" t="s">
        <v>296</v>
      </c>
      <c r="E682" s="522">
        <v>10.31</v>
      </c>
      <c r="F682" s="522"/>
      <c r="G682" s="333">
        <f t="shared" si="19"/>
        <v>7433.5499999999865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289</v>
      </c>
      <c r="B683" s="330">
        <v>4</v>
      </c>
      <c r="C683" s="298">
        <v>46199</v>
      </c>
      <c r="D683" s="299" t="s">
        <v>296</v>
      </c>
      <c r="E683" s="522">
        <v>87.14</v>
      </c>
      <c r="F683" s="522"/>
      <c r="G683" s="333">
        <f t="shared" si="19"/>
        <v>7443.8599999999869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289</v>
      </c>
      <c r="B684" s="330">
        <v>5</v>
      </c>
      <c r="C684" s="298">
        <v>46199</v>
      </c>
      <c r="D684" s="299" t="s">
        <v>938</v>
      </c>
      <c r="E684" s="522">
        <v>20</v>
      </c>
      <c r="F684" s="522"/>
      <c r="G684" s="333">
        <f t="shared" si="19"/>
        <v>7530.9999999999873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294</v>
      </c>
      <c r="B685" s="330">
        <v>12</v>
      </c>
      <c r="C685" s="298">
        <v>46198</v>
      </c>
      <c r="D685" s="299" t="s">
        <v>314</v>
      </c>
      <c r="E685" s="522">
        <v>204.48</v>
      </c>
      <c r="F685" s="522"/>
      <c r="G685" s="333">
        <f t="shared" si="19"/>
        <v>7550.9999999999873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291</v>
      </c>
      <c r="B686" s="330">
        <v>39</v>
      </c>
      <c r="C686" s="298">
        <v>46198</v>
      </c>
      <c r="D686" s="299" t="s">
        <v>292</v>
      </c>
      <c r="E686" s="522"/>
      <c r="F686" s="522">
        <v>2763.77</v>
      </c>
      <c r="G686" s="333">
        <f t="shared" si="19"/>
        <v>7755.4799999999868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289</v>
      </c>
      <c r="B687" s="330">
        <v>5</v>
      </c>
      <c r="C687" s="298">
        <v>46198</v>
      </c>
      <c r="D687" s="299" t="s">
        <v>844</v>
      </c>
      <c r="E687" s="522">
        <v>11.2</v>
      </c>
      <c r="F687" s="522"/>
      <c r="G687" s="333">
        <f t="shared" ref="G687:G707" si="20">G688-E687+F687</f>
        <v>4991.7099999999864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289</v>
      </c>
      <c r="B688" s="330">
        <v>2</v>
      </c>
      <c r="C688" s="298">
        <v>46197</v>
      </c>
      <c r="D688" s="299" t="s">
        <v>939</v>
      </c>
      <c r="E688" s="522">
        <v>15.99</v>
      </c>
      <c r="F688" s="522"/>
      <c r="G688" s="333">
        <f t="shared" si="20"/>
        <v>5002.9099999999862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289</v>
      </c>
      <c r="B689" s="330">
        <v>5</v>
      </c>
      <c r="C689" s="298">
        <v>46197</v>
      </c>
      <c r="D689" s="299" t="s">
        <v>339</v>
      </c>
      <c r="E689" s="522">
        <v>47.93</v>
      </c>
      <c r="F689" s="522"/>
      <c r="G689" s="333">
        <f t="shared" si="20"/>
        <v>5018.899999999986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294</v>
      </c>
      <c r="B690" s="330">
        <v>43</v>
      </c>
      <c r="C690" s="298">
        <v>46197</v>
      </c>
      <c r="D690" s="299" t="s">
        <v>201</v>
      </c>
      <c r="E690" s="522">
        <v>42.84</v>
      </c>
      <c r="F690" s="522"/>
      <c r="G690" s="333">
        <f t="shared" si="20"/>
        <v>5066.8299999999863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294</v>
      </c>
      <c r="B691" s="330">
        <v>42</v>
      </c>
      <c r="C691" s="298">
        <v>46197</v>
      </c>
      <c r="D691" s="299" t="s">
        <v>200</v>
      </c>
      <c r="E691" s="522">
        <v>99.4</v>
      </c>
      <c r="F691" s="522"/>
      <c r="G691" s="333">
        <f t="shared" si="20"/>
        <v>5109.6699999999864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289</v>
      </c>
      <c r="B692" s="330">
        <v>8</v>
      </c>
      <c r="C692" s="298">
        <v>46196</v>
      </c>
      <c r="D692" s="299" t="s">
        <v>319</v>
      </c>
      <c r="E692" s="522">
        <v>5.68</v>
      </c>
      <c r="F692" s="522"/>
      <c r="G692" s="333">
        <f t="shared" si="20"/>
        <v>5209.0699999999861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289</v>
      </c>
      <c r="B693" s="330">
        <v>1</v>
      </c>
      <c r="C693" s="298">
        <v>46196</v>
      </c>
      <c r="D693" s="299" t="s">
        <v>306</v>
      </c>
      <c r="E693" s="522">
        <v>167.73</v>
      </c>
      <c r="F693" s="522"/>
      <c r="G693" s="333">
        <f t="shared" si="20"/>
        <v>5214.7499999999864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289</v>
      </c>
      <c r="B694" s="330">
        <v>4</v>
      </c>
      <c r="C694" s="298">
        <v>46196</v>
      </c>
      <c r="D694" s="299" t="s">
        <v>296</v>
      </c>
      <c r="E694" s="522">
        <v>40.81</v>
      </c>
      <c r="F694" s="522"/>
      <c r="G694" s="333">
        <f t="shared" si="20"/>
        <v>5382.4799999999859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289</v>
      </c>
      <c r="B695" s="330">
        <v>2</v>
      </c>
      <c r="C695" s="298">
        <v>46196</v>
      </c>
      <c r="D695" s="299" t="s">
        <v>334</v>
      </c>
      <c r="E695" s="522">
        <v>17.68</v>
      </c>
      <c r="F695" s="522"/>
      <c r="G695" s="333">
        <f t="shared" si="20"/>
        <v>5423.2899999999863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289</v>
      </c>
      <c r="B696" s="330">
        <v>3</v>
      </c>
      <c r="C696" s="298">
        <v>46196</v>
      </c>
      <c r="D696" s="299" t="s">
        <v>320</v>
      </c>
      <c r="E696" s="522">
        <v>5.19</v>
      </c>
      <c r="F696" s="522"/>
      <c r="G696" s="333">
        <f t="shared" si="20"/>
        <v>5440.9699999999866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289</v>
      </c>
      <c r="B697" s="330">
        <v>8</v>
      </c>
      <c r="C697" s="298">
        <v>46196</v>
      </c>
      <c r="D697" s="299" t="s">
        <v>308</v>
      </c>
      <c r="E697" s="522">
        <v>71.75</v>
      </c>
      <c r="F697" s="522"/>
      <c r="G697" s="333">
        <f t="shared" si="20"/>
        <v>5446.1599999999862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294</v>
      </c>
      <c r="B698" s="330">
        <v>22</v>
      </c>
      <c r="C698" s="298">
        <v>46196</v>
      </c>
      <c r="D698" s="299" t="s">
        <v>833</v>
      </c>
      <c r="E698" s="522">
        <v>15.96</v>
      </c>
      <c r="F698" s="522"/>
      <c r="G698" s="333">
        <f t="shared" si="20"/>
        <v>5517.9099999999862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289</v>
      </c>
      <c r="B699" s="330">
        <v>2</v>
      </c>
      <c r="C699" s="298">
        <v>46195</v>
      </c>
      <c r="D699" s="299" t="s">
        <v>334</v>
      </c>
      <c r="E699" s="522">
        <v>7.89</v>
      </c>
      <c r="F699" s="522"/>
      <c r="G699" s="333">
        <f t="shared" si="20"/>
        <v>5533.8699999999862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287</v>
      </c>
      <c r="B700" s="330" t="s">
        <v>287</v>
      </c>
      <c r="C700" s="298">
        <v>46195</v>
      </c>
      <c r="D700" s="299" t="s">
        <v>937</v>
      </c>
      <c r="E700" s="522">
        <v>86.07</v>
      </c>
      <c r="F700" s="522">
        <v>86.07</v>
      </c>
      <c r="G700" s="333">
        <f t="shared" si="20"/>
        <v>5541.7599999999866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287</v>
      </c>
      <c r="B701" s="330" t="s">
        <v>287</v>
      </c>
      <c r="C701" s="298">
        <v>46195</v>
      </c>
      <c r="D701" s="299" t="s">
        <v>920</v>
      </c>
      <c r="E701" s="522">
        <v>14.98</v>
      </c>
      <c r="F701" s="522">
        <v>14.98</v>
      </c>
      <c r="G701" s="333">
        <f t="shared" si="20"/>
        <v>5541.7599999999866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287</v>
      </c>
      <c r="B702" s="330" t="s">
        <v>287</v>
      </c>
      <c r="C702" s="298">
        <v>46195</v>
      </c>
      <c r="D702" s="299" t="s">
        <v>934</v>
      </c>
      <c r="E702" s="522">
        <v>83.52</v>
      </c>
      <c r="F702" s="522">
        <v>83.52</v>
      </c>
      <c r="G702" s="333">
        <f t="shared" si="20"/>
        <v>5541.7599999999866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287</v>
      </c>
      <c r="B703" s="330" t="s">
        <v>287</v>
      </c>
      <c r="C703" s="298">
        <v>46195</v>
      </c>
      <c r="D703" s="299" t="s">
        <v>935</v>
      </c>
      <c r="E703" s="522">
        <v>62.19</v>
      </c>
      <c r="F703" s="522">
        <v>62.19</v>
      </c>
      <c r="G703" s="333">
        <f t="shared" si="20"/>
        <v>5541.7599999999866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3</v>
      </c>
      <c r="C704" s="298">
        <v>46195</v>
      </c>
      <c r="D704" s="299" t="s">
        <v>310</v>
      </c>
      <c r="E704" s="522">
        <v>6.99</v>
      </c>
      <c r="F704" s="522"/>
      <c r="G704" s="333">
        <f t="shared" si="20"/>
        <v>5541.7599999999866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287</v>
      </c>
      <c r="B705" s="330" t="s">
        <v>287</v>
      </c>
      <c r="C705" s="298">
        <v>46195</v>
      </c>
      <c r="D705" s="299" t="s">
        <v>936</v>
      </c>
      <c r="E705" s="522">
        <v>60.47</v>
      </c>
      <c r="F705" s="522">
        <v>60.47</v>
      </c>
      <c r="G705" s="333">
        <f t="shared" si="20"/>
        <v>5548.7499999999864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294</v>
      </c>
      <c r="B706" s="330">
        <v>22</v>
      </c>
      <c r="C706" s="298">
        <v>46195</v>
      </c>
      <c r="D706" s="299" t="s">
        <v>323</v>
      </c>
      <c r="E706" s="522">
        <v>20.22</v>
      </c>
      <c r="F706" s="522"/>
      <c r="G706" s="333">
        <f t="shared" si="20"/>
        <v>5548.7499999999864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289</v>
      </c>
      <c r="B707" s="330">
        <v>6</v>
      </c>
      <c r="C707" s="298">
        <v>46195</v>
      </c>
      <c r="D707" s="299" t="s">
        <v>917</v>
      </c>
      <c r="E707" s="522">
        <v>200</v>
      </c>
      <c r="F707" s="522"/>
      <c r="G707" s="333">
        <f t="shared" si="20"/>
        <v>5568.9699999999866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289</v>
      </c>
      <c r="B708" s="330">
        <v>5</v>
      </c>
      <c r="C708" s="298">
        <v>46194</v>
      </c>
      <c r="D708" s="299" t="s">
        <v>339</v>
      </c>
      <c r="E708" s="522">
        <v>47.93</v>
      </c>
      <c r="F708" s="522"/>
      <c r="G708" s="333">
        <f t="shared" ref="G708:G728" si="21">G709-E708+F708</f>
        <v>5768.9699999999866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287</v>
      </c>
      <c r="B709" s="330" t="s">
        <v>287</v>
      </c>
      <c r="C709" s="298">
        <v>46194</v>
      </c>
      <c r="D709" s="299" t="s">
        <v>933</v>
      </c>
      <c r="E709" s="522"/>
      <c r="F709" s="522">
        <v>50</v>
      </c>
      <c r="G709" s="333">
        <f t="shared" si="21"/>
        <v>5816.8999999999869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287</v>
      </c>
      <c r="B710" s="330" t="s">
        <v>287</v>
      </c>
      <c r="C710" s="298">
        <v>46194</v>
      </c>
      <c r="D710" s="299" t="s">
        <v>933</v>
      </c>
      <c r="E710" s="522">
        <v>50</v>
      </c>
      <c r="F710" s="522"/>
      <c r="G710" s="333">
        <f t="shared" si="21"/>
        <v>5766.8999999999869</v>
      </c>
      <c r="H710" s="334" t="s">
        <v>298</v>
      </c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287</v>
      </c>
      <c r="B711" s="330" t="s">
        <v>287</v>
      </c>
      <c r="C711" s="298">
        <v>46194</v>
      </c>
      <c r="D711" s="299" t="s">
        <v>920</v>
      </c>
      <c r="E711" s="522">
        <v>28.38</v>
      </c>
      <c r="F711" s="522">
        <v>28.38</v>
      </c>
      <c r="G711" s="333">
        <f t="shared" si="21"/>
        <v>5816.8999999999869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287</v>
      </c>
      <c r="B712" s="330" t="s">
        <v>287</v>
      </c>
      <c r="C712" s="298">
        <v>46194</v>
      </c>
      <c r="D712" s="299" t="s">
        <v>918</v>
      </c>
      <c r="E712" s="522">
        <v>35.020000000000003</v>
      </c>
      <c r="F712" s="522">
        <v>35.020000000000003</v>
      </c>
      <c r="G712" s="333">
        <f t="shared" si="21"/>
        <v>5816.8999999999869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287</v>
      </c>
      <c r="B713" s="330" t="s">
        <v>287</v>
      </c>
      <c r="C713" s="298">
        <v>46194</v>
      </c>
      <c r="D713" s="299" t="s">
        <v>925</v>
      </c>
      <c r="E713" s="522">
        <v>83.81</v>
      </c>
      <c r="F713" s="522">
        <v>83.81</v>
      </c>
      <c r="G713" s="333">
        <f t="shared" si="21"/>
        <v>5816.8999999999869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287</v>
      </c>
      <c r="B714" s="330" t="s">
        <v>287</v>
      </c>
      <c r="C714" s="298">
        <v>46194</v>
      </c>
      <c r="D714" s="299" t="s">
        <v>926</v>
      </c>
      <c r="E714" s="522">
        <v>27.43</v>
      </c>
      <c r="F714" s="522">
        <v>27.43</v>
      </c>
      <c r="G714" s="333">
        <f t="shared" si="21"/>
        <v>5816.8999999999869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287</v>
      </c>
      <c r="B715" s="330" t="s">
        <v>287</v>
      </c>
      <c r="C715" s="298">
        <v>46193</v>
      </c>
      <c r="D715" s="299" t="s">
        <v>930</v>
      </c>
      <c r="E715" s="522">
        <v>30.86</v>
      </c>
      <c r="F715" s="522">
        <v>30.86</v>
      </c>
      <c r="G715" s="333">
        <f t="shared" si="21"/>
        <v>5816.8999999999869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287</v>
      </c>
      <c r="B716" s="330" t="s">
        <v>287</v>
      </c>
      <c r="C716" s="298">
        <v>46193</v>
      </c>
      <c r="D716" s="299" t="s">
        <v>920</v>
      </c>
      <c r="E716" s="522">
        <v>13.95</v>
      </c>
      <c r="F716" s="522">
        <v>13.95</v>
      </c>
      <c r="G716" s="333">
        <f t="shared" si="21"/>
        <v>5816.8999999999869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287</v>
      </c>
      <c r="B717" s="330" t="s">
        <v>287</v>
      </c>
      <c r="C717" s="298">
        <v>46192</v>
      </c>
      <c r="D717" s="299" t="s">
        <v>932</v>
      </c>
      <c r="E717" s="522">
        <v>148.54</v>
      </c>
      <c r="F717" s="522">
        <v>148.54</v>
      </c>
      <c r="G717" s="333">
        <f t="shared" si="21"/>
        <v>5816.8999999999869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287</v>
      </c>
      <c r="B718" s="330" t="s">
        <v>287</v>
      </c>
      <c r="C718" s="298">
        <v>46192</v>
      </c>
      <c r="D718" s="299" t="s">
        <v>919</v>
      </c>
      <c r="E718" s="522">
        <v>80</v>
      </c>
      <c r="F718" s="522">
        <v>80</v>
      </c>
      <c r="G718" s="333">
        <f t="shared" si="21"/>
        <v>5816.8999999999869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287</v>
      </c>
      <c r="B719" s="330" t="s">
        <v>287</v>
      </c>
      <c r="C719" s="298">
        <v>46192</v>
      </c>
      <c r="D719" s="299" t="s">
        <v>920</v>
      </c>
      <c r="E719" s="522">
        <v>27.98</v>
      </c>
      <c r="F719" s="522">
        <v>27.98</v>
      </c>
      <c r="G719" s="333">
        <f t="shared" si="21"/>
        <v>5816.8999999999869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287</v>
      </c>
      <c r="B720" s="330" t="s">
        <v>287</v>
      </c>
      <c r="C720" s="298">
        <v>46192</v>
      </c>
      <c r="D720" s="299" t="s">
        <v>931</v>
      </c>
      <c r="E720" s="522">
        <v>30.63</v>
      </c>
      <c r="F720" s="522">
        <v>30.63</v>
      </c>
      <c r="G720" s="333">
        <f t="shared" si="21"/>
        <v>5816.8999999999869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294</v>
      </c>
      <c r="B721" s="330">
        <v>22</v>
      </c>
      <c r="C721" s="298">
        <v>46192</v>
      </c>
      <c r="D721" s="299" t="s">
        <v>921</v>
      </c>
      <c r="E721" s="522">
        <v>7.46</v>
      </c>
      <c r="F721" s="522"/>
      <c r="G721" s="333">
        <f t="shared" si="21"/>
        <v>5816.8999999999869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287</v>
      </c>
      <c r="B722" s="330" t="s">
        <v>287</v>
      </c>
      <c r="C722" s="298">
        <v>46192</v>
      </c>
      <c r="D722" s="299" t="s">
        <v>922</v>
      </c>
      <c r="E722" s="522">
        <v>22.07</v>
      </c>
      <c r="F722" s="522">
        <v>22.07</v>
      </c>
      <c r="G722" s="333">
        <f t="shared" si="21"/>
        <v>5824.3599999999869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287</v>
      </c>
      <c r="B723" s="330" t="s">
        <v>287</v>
      </c>
      <c r="C723" s="298">
        <v>46192</v>
      </c>
      <c r="D723" s="299" t="s">
        <v>922</v>
      </c>
      <c r="E723" s="522">
        <v>51.04</v>
      </c>
      <c r="F723" s="522">
        <v>51.04</v>
      </c>
      <c r="G723" s="333">
        <f t="shared" si="21"/>
        <v>5824.3599999999869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287</v>
      </c>
      <c r="B724" s="330" t="s">
        <v>287</v>
      </c>
      <c r="C724" s="298">
        <v>46192</v>
      </c>
      <c r="D724" s="299" t="s">
        <v>922</v>
      </c>
      <c r="E724" s="522">
        <v>90.59</v>
      </c>
      <c r="F724" s="522">
        <v>90.59</v>
      </c>
      <c r="G724" s="333">
        <f t="shared" si="21"/>
        <v>5824.3599999999869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287</v>
      </c>
      <c r="B725" s="330" t="s">
        <v>287</v>
      </c>
      <c r="C725" s="298">
        <v>46192</v>
      </c>
      <c r="D725" s="299" t="s">
        <v>923</v>
      </c>
      <c r="E725" s="522">
        <v>26.02</v>
      </c>
      <c r="F725" s="522">
        <v>26.02</v>
      </c>
      <c r="G725" s="333">
        <f t="shared" si="21"/>
        <v>5824.3599999999869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287</v>
      </c>
      <c r="B726" s="330" t="s">
        <v>287</v>
      </c>
      <c r="C726" s="298">
        <v>46192</v>
      </c>
      <c r="D726" s="299" t="s">
        <v>923</v>
      </c>
      <c r="E726" s="522">
        <v>26.02</v>
      </c>
      <c r="F726" s="522">
        <v>26.02</v>
      </c>
      <c r="G726" s="333">
        <f t="shared" si="21"/>
        <v>5824.3599999999869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287</v>
      </c>
      <c r="B727" s="330" t="s">
        <v>287</v>
      </c>
      <c r="C727" s="298">
        <v>46192</v>
      </c>
      <c r="D727" s="299" t="s">
        <v>923</v>
      </c>
      <c r="E727" s="522">
        <v>38.03</v>
      </c>
      <c r="F727" s="522">
        <v>38.03</v>
      </c>
      <c r="G727" s="333">
        <f t="shared" si="21"/>
        <v>5824.3599999999869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287</v>
      </c>
      <c r="B728" s="330" t="s">
        <v>287</v>
      </c>
      <c r="C728" s="298">
        <v>46192</v>
      </c>
      <c r="D728" s="299" t="s">
        <v>923</v>
      </c>
      <c r="E728" s="522">
        <v>26.03</v>
      </c>
      <c r="F728" s="522">
        <v>26.03</v>
      </c>
      <c r="G728" s="333">
        <f t="shared" si="21"/>
        <v>5824.3599999999869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287</v>
      </c>
      <c r="B729" s="330" t="s">
        <v>287</v>
      </c>
      <c r="C729" s="298">
        <v>46192</v>
      </c>
      <c r="D729" s="299" t="s">
        <v>920</v>
      </c>
      <c r="E729" s="522">
        <v>21.98</v>
      </c>
      <c r="F729" s="522">
        <v>21.98</v>
      </c>
      <c r="G729" s="333">
        <f t="shared" ref="G729:G786" si="22">G730-E729+F729</f>
        <v>5824.3599999999869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287</v>
      </c>
      <c r="B730" s="330" t="s">
        <v>287</v>
      </c>
      <c r="C730" s="298">
        <v>46192</v>
      </c>
      <c r="D730" s="299" t="s">
        <v>920</v>
      </c>
      <c r="E730" s="522">
        <v>27.99</v>
      </c>
      <c r="F730" s="522">
        <v>27.99</v>
      </c>
      <c r="G730" s="333">
        <f t="shared" si="22"/>
        <v>5824.3599999999869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287</v>
      </c>
      <c r="B731" s="330" t="s">
        <v>287</v>
      </c>
      <c r="C731" s="298">
        <v>46191</v>
      </c>
      <c r="D731" s="299" t="s">
        <v>924</v>
      </c>
      <c r="E731" s="522">
        <v>22.69</v>
      </c>
      <c r="F731" s="522">
        <v>22.69</v>
      </c>
      <c r="G731" s="333">
        <f t="shared" si="22"/>
        <v>5824.3599999999869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287</v>
      </c>
      <c r="B732" s="330" t="s">
        <v>287</v>
      </c>
      <c r="C732" s="298">
        <v>46191</v>
      </c>
      <c r="D732" s="299" t="s">
        <v>925</v>
      </c>
      <c r="E732" s="522">
        <v>42.32</v>
      </c>
      <c r="F732" s="522">
        <v>42.32</v>
      </c>
      <c r="G732" s="333">
        <f t="shared" si="22"/>
        <v>5824.3599999999869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287</v>
      </c>
      <c r="B733" s="330" t="s">
        <v>287</v>
      </c>
      <c r="C733" s="298">
        <v>46191</v>
      </c>
      <c r="D733" s="299" t="s">
        <v>926</v>
      </c>
      <c r="E733" s="522">
        <v>72.86</v>
      </c>
      <c r="F733" s="522">
        <v>72.86</v>
      </c>
      <c r="G733" s="333">
        <f t="shared" si="22"/>
        <v>5824.3599999999869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287</v>
      </c>
      <c r="B734" s="330" t="s">
        <v>287</v>
      </c>
      <c r="C734" s="298">
        <v>46191</v>
      </c>
      <c r="D734" s="299" t="s">
        <v>927</v>
      </c>
      <c r="E734" s="522">
        <v>106.89</v>
      </c>
      <c r="F734" s="522">
        <v>106.89</v>
      </c>
      <c r="G734" s="333">
        <f t="shared" si="22"/>
        <v>5824.3599999999869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287</v>
      </c>
      <c r="B735" s="330" t="s">
        <v>287</v>
      </c>
      <c r="C735" s="298">
        <v>46191</v>
      </c>
      <c r="D735" s="299" t="s">
        <v>929</v>
      </c>
      <c r="E735" s="522">
        <v>94.74</v>
      </c>
      <c r="F735" s="522">
        <v>94.74</v>
      </c>
      <c r="G735" s="333">
        <f t="shared" si="22"/>
        <v>5824.3599999999869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289</v>
      </c>
      <c r="B736" s="330">
        <v>1</v>
      </c>
      <c r="C736" s="298">
        <v>46191</v>
      </c>
      <c r="D736" s="299" t="s">
        <v>306</v>
      </c>
      <c r="E736" s="522">
        <v>99.97</v>
      </c>
      <c r="F736" s="522"/>
      <c r="G736" s="333">
        <f t="shared" si="22"/>
        <v>5824.3599999999869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294</v>
      </c>
      <c r="B737" s="330">
        <v>22</v>
      </c>
      <c r="C737" s="298">
        <v>46191</v>
      </c>
      <c r="D737" s="299" t="s">
        <v>928</v>
      </c>
      <c r="E737" s="522">
        <v>13.84</v>
      </c>
      <c r="F737" s="522"/>
      <c r="G737" s="333">
        <f t="shared" si="22"/>
        <v>5924.3299999999872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289</v>
      </c>
      <c r="B738" s="330">
        <v>1</v>
      </c>
      <c r="C738" s="298">
        <v>46190</v>
      </c>
      <c r="D738" s="299" t="s">
        <v>306</v>
      </c>
      <c r="E738" s="522">
        <v>87.19</v>
      </c>
      <c r="F738" s="522"/>
      <c r="G738" s="333">
        <f t="shared" si="22"/>
        <v>5938.1699999999873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294</v>
      </c>
      <c r="B739" s="330">
        <v>21</v>
      </c>
      <c r="C739" s="298">
        <v>46190</v>
      </c>
      <c r="D739" s="299" t="s">
        <v>194</v>
      </c>
      <c r="E739" s="522">
        <v>81</v>
      </c>
      <c r="F739" s="522"/>
      <c r="G739" s="333">
        <f t="shared" si="22"/>
        <v>6025.3599999999869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294</v>
      </c>
      <c r="B740" s="330">
        <v>43</v>
      </c>
      <c r="C740" s="298">
        <v>46190</v>
      </c>
      <c r="D740" s="299" t="s">
        <v>333</v>
      </c>
      <c r="E740" s="522">
        <v>29.8</v>
      </c>
      <c r="F740" s="522"/>
      <c r="G740" s="333">
        <f t="shared" si="22"/>
        <v>6106.3599999999869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294</v>
      </c>
      <c r="B741" s="330">
        <v>42</v>
      </c>
      <c r="C741" s="298">
        <v>46190</v>
      </c>
      <c r="D741" s="299" t="s">
        <v>333</v>
      </c>
      <c r="E741" s="522">
        <v>74.5</v>
      </c>
      <c r="F741" s="522"/>
      <c r="G741" s="333">
        <f t="shared" si="22"/>
        <v>6136.1599999999871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289</v>
      </c>
      <c r="B742" s="330">
        <v>4</v>
      </c>
      <c r="C742" s="298">
        <v>46190</v>
      </c>
      <c r="D742" s="299" t="s">
        <v>334</v>
      </c>
      <c r="E742" s="522">
        <v>82.35</v>
      </c>
      <c r="F742" s="522"/>
      <c r="G742" s="333">
        <f t="shared" si="22"/>
        <v>6210.6599999999871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289</v>
      </c>
      <c r="B743" s="330">
        <v>2</v>
      </c>
      <c r="C743" s="298">
        <v>46190</v>
      </c>
      <c r="D743" s="299" t="s">
        <v>334</v>
      </c>
      <c r="E743" s="522">
        <v>17.68</v>
      </c>
      <c r="F743" s="522"/>
      <c r="G743" s="333">
        <f t="shared" si="22"/>
        <v>6293.0099999999875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289</v>
      </c>
      <c r="B744" s="330">
        <v>6</v>
      </c>
      <c r="C744" s="298">
        <v>46190</v>
      </c>
      <c r="D744" s="299" t="s">
        <v>300</v>
      </c>
      <c r="E744" s="522">
        <v>14.67</v>
      </c>
      <c r="F744" s="522"/>
      <c r="G744" s="333">
        <f t="shared" si="22"/>
        <v>6310.6899999999878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289</v>
      </c>
      <c r="B745" s="330">
        <v>6</v>
      </c>
      <c r="C745" s="298">
        <v>46190</v>
      </c>
      <c r="D745" s="299" t="s">
        <v>300</v>
      </c>
      <c r="E745" s="522">
        <v>56.42</v>
      </c>
      <c r="F745" s="522"/>
      <c r="G745" s="333">
        <f t="shared" si="22"/>
        <v>6325.3599999999878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289</v>
      </c>
      <c r="B746" s="330">
        <v>6</v>
      </c>
      <c r="C746" s="298">
        <v>46190</v>
      </c>
      <c r="D746" s="299" t="s">
        <v>300</v>
      </c>
      <c r="E746" s="522">
        <v>53.23</v>
      </c>
      <c r="F746" s="522"/>
      <c r="G746" s="333">
        <f t="shared" si="22"/>
        <v>6381.7799999999879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294</v>
      </c>
      <c r="B747" s="330">
        <v>23</v>
      </c>
      <c r="C747" s="298">
        <v>46190</v>
      </c>
      <c r="D747" s="299" t="s">
        <v>63</v>
      </c>
      <c r="E747" s="522">
        <v>529.46</v>
      </c>
      <c r="F747" s="522"/>
      <c r="G747" s="333">
        <f t="shared" si="22"/>
        <v>6435.0099999999875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294</v>
      </c>
      <c r="B748" s="330">
        <v>17</v>
      </c>
      <c r="C748" s="298">
        <v>46190</v>
      </c>
      <c r="D748" s="299" t="s">
        <v>188</v>
      </c>
      <c r="E748" s="522">
        <v>42.65</v>
      </c>
      <c r="F748" s="522"/>
      <c r="G748" s="333">
        <f t="shared" si="22"/>
        <v>6964.4699999999875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294</v>
      </c>
      <c r="B749" s="330">
        <v>15</v>
      </c>
      <c r="C749" s="298">
        <v>46190</v>
      </c>
      <c r="D749" s="299" t="s">
        <v>185</v>
      </c>
      <c r="E749" s="522">
        <v>87.41</v>
      </c>
      <c r="F749" s="522"/>
      <c r="G749" s="333">
        <f t="shared" si="22"/>
        <v>7007.1199999999872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335</v>
      </c>
      <c r="B750" s="330" t="s">
        <v>335</v>
      </c>
      <c r="C750" s="298">
        <v>46190</v>
      </c>
      <c r="D750" s="299" t="s">
        <v>185</v>
      </c>
      <c r="E750" s="522">
        <v>86.48</v>
      </c>
      <c r="F750" s="522"/>
      <c r="G750" s="333">
        <f t="shared" si="22"/>
        <v>7094.529999999987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291</v>
      </c>
      <c r="B751" s="330">
        <v>40</v>
      </c>
      <c r="C751" s="298">
        <v>46190</v>
      </c>
      <c r="D751" s="299" t="s">
        <v>316</v>
      </c>
      <c r="E751" s="522"/>
      <c r="F751" s="522">
        <v>854.38</v>
      </c>
      <c r="G751" s="333">
        <f t="shared" si="22"/>
        <v>7181.0099999999866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289</v>
      </c>
      <c r="B752" s="330">
        <v>5</v>
      </c>
      <c r="C752" s="298">
        <v>46189</v>
      </c>
      <c r="D752" s="299" t="s">
        <v>339</v>
      </c>
      <c r="E752" s="522">
        <v>21.3</v>
      </c>
      <c r="F752" s="522"/>
      <c r="G752" s="333">
        <f t="shared" si="22"/>
        <v>6326.6299999999865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294</v>
      </c>
      <c r="B753" s="330">
        <v>11</v>
      </c>
      <c r="C753" s="298">
        <v>46189</v>
      </c>
      <c r="D753" s="299" t="s">
        <v>178</v>
      </c>
      <c r="E753" s="522">
        <v>267.75</v>
      </c>
      <c r="F753" s="522"/>
      <c r="G753" s="333">
        <f t="shared" si="22"/>
        <v>6347.9299999999866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289</v>
      </c>
      <c r="B754" s="330">
        <v>6</v>
      </c>
      <c r="C754" s="298">
        <v>46188</v>
      </c>
      <c r="D754" s="299" t="s">
        <v>883</v>
      </c>
      <c r="E754" s="522">
        <v>100</v>
      </c>
      <c r="F754" s="522"/>
      <c r="G754" s="333">
        <f t="shared" si="22"/>
        <v>6615.6799999999866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289</v>
      </c>
      <c r="B755" s="330">
        <v>2</v>
      </c>
      <c r="C755" s="298">
        <v>46188</v>
      </c>
      <c r="D755" s="299" t="s">
        <v>334</v>
      </c>
      <c r="E755" s="522">
        <v>11.29</v>
      </c>
      <c r="F755" s="522"/>
      <c r="G755" s="333">
        <f t="shared" si="22"/>
        <v>6715.6799999999866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289</v>
      </c>
      <c r="B756" s="330">
        <v>3</v>
      </c>
      <c r="C756" s="298">
        <v>46188</v>
      </c>
      <c r="D756" s="299" t="s">
        <v>334</v>
      </c>
      <c r="E756" s="522">
        <v>5.39</v>
      </c>
      <c r="F756" s="522"/>
      <c r="G756" s="333">
        <f t="shared" si="22"/>
        <v>6726.9699999999866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289</v>
      </c>
      <c r="B757" s="330">
        <v>4</v>
      </c>
      <c r="C757" s="298">
        <v>46188</v>
      </c>
      <c r="D757" s="299" t="s">
        <v>334</v>
      </c>
      <c r="E757" s="522">
        <v>31.99</v>
      </c>
      <c r="F757" s="522"/>
      <c r="G757" s="333">
        <f t="shared" si="22"/>
        <v>6732.3599999999869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289</v>
      </c>
      <c r="B758" s="330">
        <v>2</v>
      </c>
      <c r="C758" s="298">
        <v>46187</v>
      </c>
      <c r="D758" s="299" t="s">
        <v>915</v>
      </c>
      <c r="E758" s="522">
        <v>102.17</v>
      </c>
      <c r="F758" s="522"/>
      <c r="G758" s="333">
        <f t="shared" si="22"/>
        <v>6764.3499999999867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289</v>
      </c>
      <c r="B759" s="330">
        <v>1</v>
      </c>
      <c r="C759" s="298">
        <v>46187</v>
      </c>
      <c r="D759" s="299" t="s">
        <v>829</v>
      </c>
      <c r="E759" s="522">
        <v>21.86</v>
      </c>
      <c r="F759" s="522"/>
      <c r="G759" s="333">
        <f t="shared" si="22"/>
        <v>6866.5199999999868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289</v>
      </c>
      <c r="B760" s="330">
        <v>1</v>
      </c>
      <c r="C760" s="298">
        <v>46187</v>
      </c>
      <c r="D760" s="299" t="s">
        <v>311</v>
      </c>
      <c r="E760" s="522">
        <v>102.56</v>
      </c>
      <c r="F760" s="522"/>
      <c r="G760" s="333">
        <f t="shared" si="22"/>
        <v>6888.3799999999865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289</v>
      </c>
      <c r="B761" s="330">
        <v>1</v>
      </c>
      <c r="C761" s="298">
        <v>46187</v>
      </c>
      <c r="D761" s="299" t="s">
        <v>329</v>
      </c>
      <c r="E761" s="522">
        <v>121.72</v>
      </c>
      <c r="F761" s="522"/>
      <c r="G761" s="333">
        <f t="shared" si="22"/>
        <v>6990.9399999999869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289</v>
      </c>
      <c r="B762" s="330">
        <v>2</v>
      </c>
      <c r="C762" s="298">
        <v>46186</v>
      </c>
      <c r="D762" s="299" t="s">
        <v>308</v>
      </c>
      <c r="E762" s="522">
        <v>143.91999999999999</v>
      </c>
      <c r="F762" s="522"/>
      <c r="G762" s="333">
        <f t="shared" si="22"/>
        <v>7112.6599999999871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289</v>
      </c>
      <c r="B763" s="330">
        <v>2</v>
      </c>
      <c r="C763" s="298">
        <v>46186</v>
      </c>
      <c r="D763" s="299" t="s">
        <v>345</v>
      </c>
      <c r="E763" s="522">
        <v>11.95</v>
      </c>
      <c r="F763" s="522"/>
      <c r="G763" s="333">
        <f t="shared" si="22"/>
        <v>7256.5799999999872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289</v>
      </c>
      <c r="B764" s="330">
        <v>4</v>
      </c>
      <c r="C764" s="298">
        <v>46186</v>
      </c>
      <c r="D764" s="299" t="s">
        <v>310</v>
      </c>
      <c r="E764" s="522">
        <v>47.29</v>
      </c>
      <c r="F764" s="522"/>
      <c r="G764" s="333">
        <f t="shared" si="22"/>
        <v>7268.529999999987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289</v>
      </c>
      <c r="B765" s="330">
        <v>1</v>
      </c>
      <c r="C765" s="298">
        <v>46186</v>
      </c>
      <c r="D765" s="299" t="s">
        <v>306</v>
      </c>
      <c r="E765" s="522">
        <v>52.7</v>
      </c>
      <c r="F765" s="522"/>
      <c r="G765" s="333">
        <f t="shared" si="22"/>
        <v>7315.819999999987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289</v>
      </c>
      <c r="B766" s="330">
        <v>8</v>
      </c>
      <c r="C766" s="298">
        <v>46186</v>
      </c>
      <c r="D766" s="299" t="s">
        <v>308</v>
      </c>
      <c r="E766" s="522">
        <v>22.26</v>
      </c>
      <c r="F766" s="522"/>
      <c r="G766" s="333">
        <f t="shared" si="22"/>
        <v>7368.5199999999868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289</v>
      </c>
      <c r="B767" s="330">
        <v>8</v>
      </c>
      <c r="C767" s="298">
        <v>46186</v>
      </c>
      <c r="D767" s="299" t="s">
        <v>308</v>
      </c>
      <c r="E767" s="522">
        <v>28.16</v>
      </c>
      <c r="F767" s="522"/>
      <c r="G767" s="333">
        <f t="shared" si="22"/>
        <v>7390.779999999987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289</v>
      </c>
      <c r="B768" s="330">
        <v>2</v>
      </c>
      <c r="C768" s="298">
        <v>46186</v>
      </c>
      <c r="D768" s="299" t="s">
        <v>301</v>
      </c>
      <c r="E768" s="522">
        <v>32.049999999999997</v>
      </c>
      <c r="F768" s="522"/>
      <c r="G768" s="333">
        <f t="shared" si="22"/>
        <v>7418.9399999999869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289</v>
      </c>
      <c r="B769" s="330">
        <v>5</v>
      </c>
      <c r="C769" s="298">
        <v>46186</v>
      </c>
      <c r="D769" s="299" t="s">
        <v>916</v>
      </c>
      <c r="E769" s="522">
        <v>24</v>
      </c>
      <c r="F769" s="522"/>
      <c r="G769" s="333">
        <f t="shared" si="22"/>
        <v>7450.989999999987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289</v>
      </c>
      <c r="B770" s="330">
        <v>1</v>
      </c>
      <c r="C770" s="298">
        <v>46186</v>
      </c>
      <c r="D770" s="299" t="s">
        <v>306</v>
      </c>
      <c r="E770" s="522">
        <v>19.98</v>
      </c>
      <c r="F770" s="522"/>
      <c r="G770" s="333">
        <f t="shared" si="22"/>
        <v>7474.989999999987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289</v>
      </c>
      <c r="B771" s="330">
        <v>6</v>
      </c>
      <c r="C771" s="298">
        <v>46186</v>
      </c>
      <c r="D771" s="299" t="s">
        <v>300</v>
      </c>
      <c r="E771" s="522">
        <v>60.07</v>
      </c>
      <c r="F771" s="522"/>
      <c r="G771" s="333">
        <f t="shared" si="22"/>
        <v>7494.9699999999866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287</v>
      </c>
      <c r="B772" s="330" t="s">
        <v>287</v>
      </c>
      <c r="C772" s="298">
        <v>46186</v>
      </c>
      <c r="D772" s="299" t="s">
        <v>913</v>
      </c>
      <c r="E772" s="522"/>
      <c r="F772" s="522">
        <v>319.49</v>
      </c>
      <c r="G772" s="333">
        <f t="shared" si="22"/>
        <v>7555.0399999999863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287</v>
      </c>
      <c r="B773" s="330" t="s">
        <v>287</v>
      </c>
      <c r="C773" s="298">
        <v>46186</v>
      </c>
      <c r="D773" s="299" t="s">
        <v>300</v>
      </c>
      <c r="E773" s="522">
        <v>319.49</v>
      </c>
      <c r="F773" s="522"/>
      <c r="G773" s="333">
        <f t="shared" si="22"/>
        <v>7235.5499999999865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289</v>
      </c>
      <c r="B774" s="330">
        <v>6</v>
      </c>
      <c r="C774" s="298">
        <v>46186</v>
      </c>
      <c r="D774" s="299" t="s">
        <v>912</v>
      </c>
      <c r="E774" s="522">
        <v>-0.51</v>
      </c>
      <c r="F774" s="522"/>
      <c r="G774" s="333">
        <f t="shared" si="22"/>
        <v>7555.0399999999863</v>
      </c>
      <c r="H774" s="334" t="s">
        <v>298</v>
      </c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289</v>
      </c>
      <c r="B775" s="330">
        <v>6</v>
      </c>
      <c r="C775" s="298">
        <v>46186</v>
      </c>
      <c r="D775" s="299" t="s">
        <v>319</v>
      </c>
      <c r="E775" s="522">
        <v>13.58</v>
      </c>
      <c r="F775" s="522"/>
      <c r="G775" s="333">
        <f t="shared" si="22"/>
        <v>7554.5299999999861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294</v>
      </c>
      <c r="B776" s="330">
        <v>24</v>
      </c>
      <c r="C776" s="298">
        <v>46186</v>
      </c>
      <c r="D776" s="299" t="s">
        <v>858</v>
      </c>
      <c r="E776" s="522">
        <v>109.5</v>
      </c>
      <c r="F776" s="522"/>
      <c r="G776" s="333">
        <f t="shared" si="22"/>
        <v>7568.109999999986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294</v>
      </c>
      <c r="B777" s="330">
        <v>19</v>
      </c>
      <c r="C777" s="298">
        <v>46186</v>
      </c>
      <c r="D777" s="299" t="s">
        <v>191</v>
      </c>
      <c r="E777" s="522">
        <v>200</v>
      </c>
      <c r="F777" s="522"/>
      <c r="G777" s="333">
        <f t="shared" si="22"/>
        <v>7677.609999999986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291</v>
      </c>
      <c r="B778" s="330">
        <v>38</v>
      </c>
      <c r="C778" s="298">
        <v>46186</v>
      </c>
      <c r="D778" s="299" t="s">
        <v>293</v>
      </c>
      <c r="E778" s="522"/>
      <c r="F778" s="522">
        <v>4597.82</v>
      </c>
      <c r="G778" s="333">
        <f t="shared" si="22"/>
        <v>7877.609999999986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289</v>
      </c>
      <c r="B779" s="330">
        <v>2</v>
      </c>
      <c r="C779" s="298">
        <v>46185</v>
      </c>
      <c r="D779" s="299" t="s">
        <v>914</v>
      </c>
      <c r="E779" s="522">
        <v>90.54</v>
      </c>
      <c r="F779" s="522"/>
      <c r="G779" s="333">
        <f t="shared" si="22"/>
        <v>3279.7899999999863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289</v>
      </c>
      <c r="B780" s="330">
        <v>8</v>
      </c>
      <c r="C780" s="298">
        <v>46185</v>
      </c>
      <c r="D780" s="299" t="s">
        <v>914</v>
      </c>
      <c r="E780" s="522">
        <v>50</v>
      </c>
      <c r="F780" s="522"/>
      <c r="G780" s="333">
        <f t="shared" si="22"/>
        <v>3370.3299999999863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289</v>
      </c>
      <c r="B781" s="330">
        <v>6</v>
      </c>
      <c r="C781" s="298">
        <v>46185</v>
      </c>
      <c r="D781" s="299" t="s">
        <v>300</v>
      </c>
      <c r="E781" s="522">
        <v>79.849999999999994</v>
      </c>
      <c r="F781" s="522"/>
      <c r="G781" s="333">
        <f t="shared" si="22"/>
        <v>3420.3299999999863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289</v>
      </c>
      <c r="B782" s="330">
        <v>6</v>
      </c>
      <c r="C782" s="298">
        <v>46184</v>
      </c>
      <c r="D782" s="299" t="s">
        <v>359</v>
      </c>
      <c r="E782" s="522">
        <v>70</v>
      </c>
      <c r="F782" s="522"/>
      <c r="G782" s="333">
        <f t="shared" si="22"/>
        <v>3500.1799999999862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287</v>
      </c>
      <c r="B783" s="330" t="s">
        <v>287</v>
      </c>
      <c r="C783" s="298">
        <v>46184</v>
      </c>
      <c r="D783" s="299" t="s">
        <v>909</v>
      </c>
      <c r="E783" s="522">
        <v>2159</v>
      </c>
      <c r="F783" s="522">
        <v>2159</v>
      </c>
      <c r="G783" s="333">
        <f t="shared" si="22"/>
        <v>3570.1799999999862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294</v>
      </c>
      <c r="B784" s="330">
        <v>22</v>
      </c>
      <c r="C784" s="298">
        <v>46184</v>
      </c>
      <c r="D784" s="299" t="s">
        <v>351</v>
      </c>
      <c r="E784" s="522">
        <v>21.29</v>
      </c>
      <c r="F784" s="522"/>
      <c r="G784" s="333">
        <f t="shared" si="22"/>
        <v>3570.1799999999862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289</v>
      </c>
      <c r="B785" s="330">
        <v>4</v>
      </c>
      <c r="C785" s="298">
        <v>46184</v>
      </c>
      <c r="D785" s="299" t="s">
        <v>296</v>
      </c>
      <c r="E785" s="522">
        <v>40.67</v>
      </c>
      <c r="F785" s="522"/>
      <c r="G785" s="333">
        <f t="shared" si="22"/>
        <v>3591.4699999999862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289</v>
      </c>
      <c r="B786" s="330">
        <v>8</v>
      </c>
      <c r="C786" s="298">
        <v>46184</v>
      </c>
      <c r="D786" s="299" t="s">
        <v>319</v>
      </c>
      <c r="E786" s="522">
        <v>15.53</v>
      </c>
      <c r="F786" s="522"/>
      <c r="G786" s="333">
        <f t="shared" si="22"/>
        <v>3632.1399999999862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289</v>
      </c>
      <c r="B787" s="330">
        <v>2</v>
      </c>
      <c r="C787" s="298">
        <v>46184</v>
      </c>
      <c r="D787" s="299" t="s">
        <v>471</v>
      </c>
      <c r="E787" s="522">
        <v>83.89</v>
      </c>
      <c r="F787" s="522"/>
      <c r="G787" s="333">
        <f t="shared" ref="G787:G804" si="23">G788-E787+F787</f>
        <v>3647.6699999999864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294</v>
      </c>
      <c r="B788" s="330">
        <v>23</v>
      </c>
      <c r="C788" s="298">
        <v>46184</v>
      </c>
      <c r="D788" s="299" t="s">
        <v>67</v>
      </c>
      <c r="E788" s="522">
        <v>599.86</v>
      </c>
      <c r="F788" s="522"/>
      <c r="G788" s="333">
        <f t="shared" si="23"/>
        <v>3731.5599999999863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291</v>
      </c>
      <c r="B789" s="330">
        <v>41</v>
      </c>
      <c r="C789" s="298">
        <v>46184</v>
      </c>
      <c r="D789" s="299" t="s">
        <v>907</v>
      </c>
      <c r="E789" s="522"/>
      <c r="F789" s="522">
        <v>800</v>
      </c>
      <c r="G789" s="333">
        <f t="shared" si="23"/>
        <v>4331.4199999999864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291</v>
      </c>
      <c r="B790" s="330">
        <v>39</v>
      </c>
      <c r="C790" s="298">
        <v>46184</v>
      </c>
      <c r="D790" s="299" t="s">
        <v>292</v>
      </c>
      <c r="E790" s="522"/>
      <c r="F790" s="522">
        <v>2763.78</v>
      </c>
      <c r="G790" s="333">
        <f t="shared" si="23"/>
        <v>3531.4199999999864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287</v>
      </c>
      <c r="B791" s="330" t="s">
        <v>287</v>
      </c>
      <c r="C791" s="298">
        <v>46183</v>
      </c>
      <c r="D791" s="299" t="s">
        <v>908</v>
      </c>
      <c r="E791" s="522">
        <v>816.19</v>
      </c>
      <c r="F791" s="522">
        <v>816.19</v>
      </c>
      <c r="G791" s="333">
        <f t="shared" si="23"/>
        <v>767.639999999986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289</v>
      </c>
      <c r="B792" s="330">
        <v>6</v>
      </c>
      <c r="C792" s="298">
        <v>46183</v>
      </c>
      <c r="D792" s="299" t="s">
        <v>411</v>
      </c>
      <c r="E792" s="522">
        <v>-3.99</v>
      </c>
      <c r="F792" s="522"/>
      <c r="G792" s="333">
        <f t="shared" si="23"/>
        <v>767.639999999986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289</v>
      </c>
      <c r="B793" s="330">
        <v>6</v>
      </c>
      <c r="C793" s="298">
        <v>46183</v>
      </c>
      <c r="D793" s="299" t="s">
        <v>905</v>
      </c>
      <c r="E793" s="522">
        <v>-0.03</v>
      </c>
      <c r="F793" s="522"/>
      <c r="G793" s="333">
        <f t="shared" si="23"/>
        <v>763.64999999998599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291</v>
      </c>
      <c r="B794" s="330">
        <v>40</v>
      </c>
      <c r="C794" s="298">
        <v>46183</v>
      </c>
      <c r="D794" s="299" t="s">
        <v>316</v>
      </c>
      <c r="E794" s="522"/>
      <c r="F794" s="522">
        <v>1250.17</v>
      </c>
      <c r="G794" s="333">
        <f t="shared" si="23"/>
        <v>763.61999999998602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289</v>
      </c>
      <c r="B795" s="330">
        <v>2</v>
      </c>
      <c r="C795" s="298">
        <v>46182</v>
      </c>
      <c r="D795" s="299" t="s">
        <v>352</v>
      </c>
      <c r="E795" s="522">
        <v>25.98</v>
      </c>
      <c r="F795" s="522"/>
      <c r="G795" s="333">
        <f t="shared" si="23"/>
        <v>-486.55000000001405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289</v>
      </c>
      <c r="B796" s="330">
        <v>5</v>
      </c>
      <c r="C796" s="298">
        <v>46182</v>
      </c>
      <c r="D796" s="299" t="s">
        <v>852</v>
      </c>
      <c r="E796" s="522">
        <v>10.68</v>
      </c>
      <c r="F796" s="522"/>
      <c r="G796" s="333">
        <f t="shared" si="23"/>
        <v>-460.57000000001403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289</v>
      </c>
      <c r="B797" s="330">
        <v>2</v>
      </c>
      <c r="C797" s="298">
        <v>46182</v>
      </c>
      <c r="D797" s="299" t="s">
        <v>301</v>
      </c>
      <c r="E797" s="522">
        <v>29.95</v>
      </c>
      <c r="F797" s="522"/>
      <c r="G797" s="333">
        <f t="shared" si="23"/>
        <v>-449.89000000001403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294</v>
      </c>
      <c r="B798" s="330">
        <v>22</v>
      </c>
      <c r="C798" s="298">
        <v>46182</v>
      </c>
      <c r="D798" s="299" t="s">
        <v>906</v>
      </c>
      <c r="E798" s="522">
        <v>5.31</v>
      </c>
      <c r="F798" s="522"/>
      <c r="G798" s="333">
        <f t="shared" si="23"/>
        <v>-419.94000000001404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289</v>
      </c>
      <c r="B799" s="330">
        <v>2</v>
      </c>
      <c r="C799" s="298">
        <v>46182</v>
      </c>
      <c r="D799" s="299" t="s">
        <v>434</v>
      </c>
      <c r="E799" s="522">
        <v>58.69</v>
      </c>
      <c r="F799" s="522"/>
      <c r="G799" s="333">
        <f t="shared" si="23"/>
        <v>-414.63000000001404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289</v>
      </c>
      <c r="B800" s="330">
        <v>8</v>
      </c>
      <c r="C800" s="298">
        <v>46182</v>
      </c>
      <c r="D800" s="299" t="s">
        <v>434</v>
      </c>
      <c r="E800" s="522">
        <v>58.69</v>
      </c>
      <c r="F800" s="522"/>
      <c r="G800" s="333">
        <f t="shared" si="23"/>
        <v>-355.94000000001404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289</v>
      </c>
      <c r="B801" s="330">
        <v>8</v>
      </c>
      <c r="C801" s="298">
        <v>46181</v>
      </c>
      <c r="D801" s="299" t="s">
        <v>319</v>
      </c>
      <c r="E801" s="522">
        <v>8.86</v>
      </c>
      <c r="F801" s="522"/>
      <c r="G801" s="333">
        <f t="shared" si="23"/>
        <v>-297.25000000001404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289</v>
      </c>
      <c r="B802" s="330">
        <v>6</v>
      </c>
      <c r="C802" s="298">
        <v>46181</v>
      </c>
      <c r="D802" s="299" t="s">
        <v>396</v>
      </c>
      <c r="E802" s="522">
        <v>12.84</v>
      </c>
      <c r="F802" s="522"/>
      <c r="G802" s="333">
        <f t="shared" si="23"/>
        <v>-288.39000000001403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294</v>
      </c>
      <c r="B803" s="330">
        <v>9</v>
      </c>
      <c r="C803" s="298">
        <v>46181</v>
      </c>
      <c r="D803" s="299" t="s">
        <v>58</v>
      </c>
      <c r="E803" s="522">
        <v>1231.68</v>
      </c>
      <c r="F803" s="522"/>
      <c r="G803" s="333">
        <f t="shared" si="23"/>
        <v>-275.55000000001405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289</v>
      </c>
      <c r="B804" s="330">
        <v>4</v>
      </c>
      <c r="C804" s="298">
        <v>46180</v>
      </c>
      <c r="D804" s="299" t="s">
        <v>310</v>
      </c>
      <c r="E804" s="522">
        <v>47.6</v>
      </c>
      <c r="F804" s="522"/>
      <c r="G804" s="333">
        <f t="shared" si="23"/>
        <v>956.12999999998601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289</v>
      </c>
      <c r="B805" s="330">
        <v>1</v>
      </c>
      <c r="C805" s="298">
        <v>46180</v>
      </c>
      <c r="D805" s="299" t="s">
        <v>367</v>
      </c>
      <c r="E805" s="522">
        <v>48.62</v>
      </c>
      <c r="F805" s="522"/>
      <c r="G805" s="333">
        <f t="shared" ref="G805:G815" si="24">G806-E805+F805</f>
        <v>1003.729999999986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289</v>
      </c>
      <c r="B806" s="330">
        <v>8</v>
      </c>
      <c r="C806" s="298">
        <v>46180</v>
      </c>
      <c r="D806" s="299" t="s">
        <v>362</v>
      </c>
      <c r="E806" s="522">
        <v>6.37</v>
      </c>
      <c r="F806" s="522"/>
      <c r="G806" s="333">
        <f t="shared" si="24"/>
        <v>1052.349999999986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287</v>
      </c>
      <c r="B807" s="330" t="s">
        <v>287</v>
      </c>
      <c r="C807" s="298">
        <v>46180</v>
      </c>
      <c r="D807" s="299" t="s">
        <v>888</v>
      </c>
      <c r="E807" s="522">
        <v>313.77999999999997</v>
      </c>
      <c r="F807" s="522">
        <v>313.77999999999997</v>
      </c>
      <c r="G807" s="333">
        <f t="shared" si="24"/>
        <v>1058.7199999999859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289</v>
      </c>
      <c r="B808" s="330">
        <v>6</v>
      </c>
      <c r="C808" s="298">
        <v>46180</v>
      </c>
      <c r="D808" s="299" t="s">
        <v>396</v>
      </c>
      <c r="E808" s="522">
        <v>10.86</v>
      </c>
      <c r="F808" s="522"/>
      <c r="G808" s="333">
        <f t="shared" si="24"/>
        <v>1058.7199999999859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294</v>
      </c>
      <c r="B809" s="330">
        <v>14</v>
      </c>
      <c r="C809" s="298">
        <v>46179</v>
      </c>
      <c r="D809" s="299" t="s">
        <v>365</v>
      </c>
      <c r="E809" s="522">
        <v>66.67</v>
      </c>
      <c r="F809" s="522"/>
      <c r="G809" s="333">
        <f t="shared" si="24"/>
        <v>1069.5799999999858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289</v>
      </c>
      <c r="B810" s="330">
        <v>5</v>
      </c>
      <c r="C810" s="298">
        <v>46179</v>
      </c>
      <c r="D810" s="299" t="s">
        <v>904</v>
      </c>
      <c r="E810" s="522">
        <v>20</v>
      </c>
      <c r="F810" s="522"/>
      <c r="G810" s="333">
        <f t="shared" si="24"/>
        <v>1136.2499999999859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289</v>
      </c>
      <c r="B811" s="330">
        <v>1</v>
      </c>
      <c r="C811" s="298">
        <v>46179</v>
      </c>
      <c r="D811" s="299" t="s">
        <v>829</v>
      </c>
      <c r="E811" s="522">
        <v>54.06</v>
      </c>
      <c r="F811" s="522"/>
      <c r="G811" s="333">
        <f t="shared" si="24"/>
        <v>1156.2499999999859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289</v>
      </c>
      <c r="B812" s="330">
        <v>6</v>
      </c>
      <c r="C812" s="298">
        <v>46179</v>
      </c>
      <c r="D812" s="299" t="s">
        <v>901</v>
      </c>
      <c r="E812" s="522">
        <v>19.98</v>
      </c>
      <c r="F812" s="522"/>
      <c r="G812" s="333">
        <f t="shared" si="24"/>
        <v>1210.3099999999858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289</v>
      </c>
      <c r="B813" s="330">
        <v>6</v>
      </c>
      <c r="C813" s="298">
        <v>46179</v>
      </c>
      <c r="D813" s="299" t="s">
        <v>883</v>
      </c>
      <c r="E813" s="522">
        <v>100</v>
      </c>
      <c r="F813" s="522"/>
      <c r="G813" s="333">
        <f t="shared" si="24"/>
        <v>1230.2899999999859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289</v>
      </c>
      <c r="B814" s="330">
        <v>8</v>
      </c>
      <c r="C814" s="298">
        <v>46178</v>
      </c>
      <c r="D814" s="299" t="s">
        <v>319</v>
      </c>
      <c r="E814" s="522">
        <v>179.72</v>
      </c>
      <c r="F814" s="522"/>
      <c r="G814" s="333">
        <f t="shared" si="24"/>
        <v>1330.2899999999859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289</v>
      </c>
      <c r="B815" s="330">
        <v>4</v>
      </c>
      <c r="C815" s="298">
        <v>46178</v>
      </c>
      <c r="D815" s="299" t="s">
        <v>902</v>
      </c>
      <c r="E815" s="522">
        <v>41.26</v>
      </c>
      <c r="F815" s="522"/>
      <c r="G815" s="333">
        <f t="shared" si="24"/>
        <v>1510.0099999999859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2</v>
      </c>
      <c r="C816" s="298">
        <v>46178</v>
      </c>
      <c r="D816" s="299" t="s">
        <v>357</v>
      </c>
      <c r="E816" s="522">
        <v>10.07</v>
      </c>
      <c r="F816" s="522"/>
      <c r="G816" s="333">
        <f t="shared" ref="G816:G828" si="25">G817-E816+F816</f>
        <v>1551.2699999999859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289</v>
      </c>
      <c r="B817" s="330">
        <v>2</v>
      </c>
      <c r="C817" s="298">
        <v>46178</v>
      </c>
      <c r="D817" s="299" t="s">
        <v>903</v>
      </c>
      <c r="E817" s="522">
        <v>11.75</v>
      </c>
      <c r="F817" s="522"/>
      <c r="G817" s="333">
        <f t="shared" si="25"/>
        <v>1561.3399999999858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335</v>
      </c>
      <c r="B818" s="330" t="s">
        <v>335</v>
      </c>
      <c r="C818" s="298">
        <v>46178</v>
      </c>
      <c r="D818" s="299" t="s">
        <v>182</v>
      </c>
      <c r="E818" s="522">
        <v>39.659999999999997</v>
      </c>
      <c r="F818" s="522"/>
      <c r="G818" s="333">
        <f t="shared" si="25"/>
        <v>1573.0899999999858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289</v>
      </c>
      <c r="B819" s="330">
        <v>6</v>
      </c>
      <c r="C819" s="298">
        <v>46178</v>
      </c>
      <c r="D819" s="299" t="s">
        <v>300</v>
      </c>
      <c r="E819" s="522">
        <v>9.57</v>
      </c>
      <c r="F819" s="522"/>
      <c r="G819" s="333">
        <f t="shared" si="25"/>
        <v>1612.7499999999859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2</v>
      </c>
      <c r="C820" s="298">
        <v>46178</v>
      </c>
      <c r="D820" s="299" t="s">
        <v>375</v>
      </c>
      <c r="E820" s="522">
        <v>46.65</v>
      </c>
      <c r="F820" s="522"/>
      <c r="G820" s="333">
        <f t="shared" si="25"/>
        <v>1622.3199999999858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289</v>
      </c>
      <c r="B821" s="330">
        <v>4</v>
      </c>
      <c r="C821" s="298">
        <v>46177</v>
      </c>
      <c r="D821" s="299" t="s">
        <v>296</v>
      </c>
      <c r="E821" s="522">
        <v>43.69</v>
      </c>
      <c r="F821" s="522"/>
      <c r="G821" s="333">
        <f t="shared" si="25"/>
        <v>1668.9699999999859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289</v>
      </c>
      <c r="B822" s="330">
        <v>3</v>
      </c>
      <c r="C822" s="298">
        <v>46177</v>
      </c>
      <c r="D822" s="299" t="s">
        <v>334</v>
      </c>
      <c r="E822" s="522">
        <v>8.52</v>
      </c>
      <c r="F822" s="522"/>
      <c r="G822" s="333">
        <f t="shared" si="25"/>
        <v>1712.659999999986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294</v>
      </c>
      <c r="B823" s="330">
        <v>14</v>
      </c>
      <c r="C823" s="298">
        <v>46177</v>
      </c>
      <c r="D823" s="299" t="s">
        <v>366</v>
      </c>
      <c r="E823" s="522">
        <v>70.25</v>
      </c>
      <c r="F823" s="522"/>
      <c r="G823" s="333">
        <f t="shared" si="25"/>
        <v>1721.179999999986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289</v>
      </c>
      <c r="B824" s="330">
        <v>2</v>
      </c>
      <c r="C824" s="298">
        <v>46177</v>
      </c>
      <c r="D824" s="299" t="s">
        <v>385</v>
      </c>
      <c r="E824" s="522">
        <v>14.38</v>
      </c>
      <c r="F824" s="522"/>
      <c r="G824" s="333">
        <f t="shared" si="25"/>
        <v>1791.429999999986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294</v>
      </c>
      <c r="B825" s="330">
        <v>13</v>
      </c>
      <c r="C825" s="298">
        <v>46177</v>
      </c>
      <c r="D825" s="299" t="s">
        <v>900</v>
      </c>
      <c r="E825" s="522">
        <v>122.46</v>
      </c>
      <c r="F825" s="522"/>
      <c r="G825" s="333">
        <f t="shared" si="25"/>
        <v>1805.8099999999861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294</v>
      </c>
      <c r="B826" s="330">
        <v>17</v>
      </c>
      <c r="C826" s="298">
        <v>46177</v>
      </c>
      <c r="D826" s="299" t="s">
        <v>369</v>
      </c>
      <c r="E826" s="522">
        <v>99</v>
      </c>
      <c r="F826" s="522"/>
      <c r="G826" s="333">
        <f t="shared" si="25"/>
        <v>1928.2699999999861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294</v>
      </c>
      <c r="B827" s="330">
        <v>22</v>
      </c>
      <c r="C827" s="298">
        <v>46176</v>
      </c>
      <c r="D827" s="299" t="s">
        <v>859</v>
      </c>
      <c r="E827" s="522">
        <v>12.77</v>
      </c>
      <c r="F827" s="522"/>
      <c r="G827" s="333">
        <f t="shared" si="25"/>
        <v>2027.2699999999861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289</v>
      </c>
      <c r="B828" s="330">
        <v>8</v>
      </c>
      <c r="C828" s="298">
        <v>46176</v>
      </c>
      <c r="D828" s="299" t="s">
        <v>319</v>
      </c>
      <c r="E828" s="522">
        <v>11.55</v>
      </c>
      <c r="F828" s="522"/>
      <c r="G828" s="333">
        <f t="shared" si="25"/>
        <v>2040.0399999999861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289</v>
      </c>
      <c r="B829" s="330">
        <v>1</v>
      </c>
      <c r="C829" s="298">
        <v>46176</v>
      </c>
      <c r="D829" s="299" t="s">
        <v>306</v>
      </c>
      <c r="E829" s="522">
        <v>96.16</v>
      </c>
      <c r="F829" s="522"/>
      <c r="G829" s="333">
        <f t="shared" ref="G829:G887" si="26">G830-E829+F829</f>
        <v>2051.589999999986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2</v>
      </c>
      <c r="C830" s="298">
        <v>46175</v>
      </c>
      <c r="D830" s="299" t="s">
        <v>897</v>
      </c>
      <c r="E830" s="522">
        <v>21.38</v>
      </c>
      <c r="F830" s="522"/>
      <c r="G830" s="333">
        <f t="shared" si="26"/>
        <v>2147.7499999999859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2</v>
      </c>
      <c r="C831" s="298">
        <v>46175</v>
      </c>
      <c r="D831" s="299" t="s">
        <v>385</v>
      </c>
      <c r="E831" s="522">
        <v>14.38</v>
      </c>
      <c r="F831" s="522"/>
      <c r="G831" s="333">
        <f t="shared" si="26"/>
        <v>2169.129999999986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289</v>
      </c>
      <c r="B832" s="330">
        <v>6</v>
      </c>
      <c r="C832" s="298">
        <v>46175</v>
      </c>
      <c r="D832" s="299" t="s">
        <v>432</v>
      </c>
      <c r="E832" s="522">
        <v>-142</v>
      </c>
      <c r="F832" s="522"/>
      <c r="G832" s="333">
        <f t="shared" si="26"/>
        <v>2183.5099999999861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284</v>
      </c>
      <c r="B833" s="330">
        <v>36</v>
      </c>
      <c r="C833" s="298">
        <v>46175</v>
      </c>
      <c r="D833" s="299" t="s">
        <v>373</v>
      </c>
      <c r="E833" s="522">
        <v>50</v>
      </c>
      <c r="F833" s="522"/>
      <c r="G833" s="333">
        <f t="shared" si="26"/>
        <v>2041.5099999999861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294</v>
      </c>
      <c r="B834" s="330">
        <v>22</v>
      </c>
      <c r="C834" s="298">
        <v>46175</v>
      </c>
      <c r="D834" s="299" t="s">
        <v>374</v>
      </c>
      <c r="E834" s="522">
        <v>6.37</v>
      </c>
      <c r="F834" s="522"/>
      <c r="G834" s="333">
        <f t="shared" si="26"/>
        <v>2091.5099999999861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1</v>
      </c>
      <c r="C835" s="298">
        <v>46174</v>
      </c>
      <c r="D835" s="299" t="s">
        <v>306</v>
      </c>
      <c r="E835" s="522">
        <v>84.03</v>
      </c>
      <c r="F835" s="522"/>
      <c r="G835" s="333">
        <f t="shared" si="26"/>
        <v>2097.879999999986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3</v>
      </c>
      <c r="C836" s="298">
        <v>46174</v>
      </c>
      <c r="D836" s="299" t="s">
        <v>296</v>
      </c>
      <c r="E836" s="522">
        <v>10.31</v>
      </c>
      <c r="F836" s="522"/>
      <c r="G836" s="333">
        <f t="shared" si="26"/>
        <v>2181.9099999999862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289</v>
      </c>
      <c r="B837" s="330">
        <v>2</v>
      </c>
      <c r="C837" s="298">
        <v>46174</v>
      </c>
      <c r="D837" s="299" t="s">
        <v>301</v>
      </c>
      <c r="E837" s="522">
        <v>16.05</v>
      </c>
      <c r="F837" s="522"/>
      <c r="G837" s="333">
        <f t="shared" si="26"/>
        <v>2192.2199999999862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289</v>
      </c>
      <c r="B838" s="330">
        <v>1</v>
      </c>
      <c r="C838" s="298">
        <v>46174</v>
      </c>
      <c r="D838" s="299" t="s">
        <v>455</v>
      </c>
      <c r="E838" s="522">
        <v>50.44</v>
      </c>
      <c r="F838" s="522"/>
      <c r="G838" s="333">
        <f t="shared" si="26"/>
        <v>2208.2699999999863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289</v>
      </c>
      <c r="B839" s="330">
        <v>6</v>
      </c>
      <c r="C839" s="298">
        <v>46174</v>
      </c>
      <c r="D839" s="299" t="s">
        <v>896</v>
      </c>
      <c r="E839" s="522">
        <v>9.99</v>
      </c>
      <c r="F839" s="522"/>
      <c r="G839" s="333">
        <f t="shared" si="26"/>
        <v>2258.7099999999864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4</v>
      </c>
      <c r="C840" s="298">
        <v>46174</v>
      </c>
      <c r="D840" s="299" t="s">
        <v>310</v>
      </c>
      <c r="E840" s="522">
        <v>44.98</v>
      </c>
      <c r="F840" s="522"/>
      <c r="G840" s="333">
        <f t="shared" si="26"/>
        <v>2268.6999999999862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289</v>
      </c>
      <c r="B841" s="330">
        <v>1</v>
      </c>
      <c r="C841" s="298">
        <v>46174</v>
      </c>
      <c r="D841" s="299" t="s">
        <v>311</v>
      </c>
      <c r="E841" s="522">
        <v>106.14</v>
      </c>
      <c r="F841" s="522"/>
      <c r="G841" s="333">
        <f t="shared" si="26"/>
        <v>2313.6799999999862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294</v>
      </c>
      <c r="B842" s="330">
        <v>16</v>
      </c>
      <c r="C842" s="298">
        <v>46174</v>
      </c>
      <c r="D842" s="299" t="s">
        <v>622</v>
      </c>
      <c r="E842" s="522">
        <v>62.31</v>
      </c>
      <c r="F842" s="522"/>
      <c r="G842" s="333">
        <f t="shared" si="26"/>
        <v>2419.8199999999861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289</v>
      </c>
      <c r="B843" s="330">
        <v>3</v>
      </c>
      <c r="C843" s="298">
        <v>46174</v>
      </c>
      <c r="D843" s="299" t="s">
        <v>350</v>
      </c>
      <c r="E843" s="522">
        <v>8.1</v>
      </c>
      <c r="F843" s="522"/>
      <c r="G843" s="333">
        <f t="shared" si="26"/>
        <v>2482.129999999986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287</v>
      </c>
      <c r="B844" s="330" t="s">
        <v>287</v>
      </c>
      <c r="C844" s="298">
        <v>46174</v>
      </c>
      <c r="D844" s="299" t="s">
        <v>886</v>
      </c>
      <c r="E844" s="522">
        <v>320</v>
      </c>
      <c r="F844" s="522">
        <v>320</v>
      </c>
      <c r="G844" s="333">
        <f t="shared" si="26"/>
        <v>2490.2299999999859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289</v>
      </c>
      <c r="B845" s="330">
        <v>6</v>
      </c>
      <c r="C845" s="298">
        <v>46174</v>
      </c>
      <c r="D845" s="299" t="s">
        <v>887</v>
      </c>
      <c r="E845" s="522">
        <v>20</v>
      </c>
      <c r="F845" s="522"/>
      <c r="G845" s="333">
        <f t="shared" si="26"/>
        <v>2490.2299999999859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284</v>
      </c>
      <c r="B846" s="330">
        <v>37</v>
      </c>
      <c r="C846" s="298">
        <v>46173</v>
      </c>
      <c r="D846" s="299" t="s">
        <v>893</v>
      </c>
      <c r="E846" s="522">
        <v>1160.3599999999999</v>
      </c>
      <c r="F846" s="522"/>
      <c r="G846" s="333">
        <f t="shared" si="26"/>
        <v>2510.2299999999859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286</v>
      </c>
      <c r="B847" s="330">
        <v>25</v>
      </c>
      <c r="C847" s="298">
        <v>46173</v>
      </c>
      <c r="D847" s="298" t="s">
        <v>204</v>
      </c>
      <c r="E847" s="331">
        <v>350</v>
      </c>
      <c r="F847" s="522"/>
      <c r="G847" s="333">
        <f t="shared" si="26"/>
        <v>3670.5899999999856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286</v>
      </c>
      <c r="B848" s="330">
        <v>26</v>
      </c>
      <c r="C848" s="298">
        <v>46173</v>
      </c>
      <c r="D848" s="298" t="s">
        <v>205</v>
      </c>
      <c r="E848" s="331">
        <v>320</v>
      </c>
      <c r="F848" s="522"/>
      <c r="G848" s="333">
        <f t="shared" si="26"/>
        <v>4020.5899999999856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286</v>
      </c>
      <c r="B849" s="330">
        <v>27</v>
      </c>
      <c r="C849" s="298">
        <v>46173</v>
      </c>
      <c r="D849" s="298" t="s">
        <v>206</v>
      </c>
      <c r="E849" s="331">
        <v>25</v>
      </c>
      <c r="F849" s="522"/>
      <c r="G849" s="333">
        <f t="shared" si="26"/>
        <v>4340.5899999999856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286</v>
      </c>
      <c r="B850" s="330">
        <v>28</v>
      </c>
      <c r="C850" s="298">
        <v>46173</v>
      </c>
      <c r="D850" s="298" t="s">
        <v>207</v>
      </c>
      <c r="E850" s="331">
        <v>25</v>
      </c>
      <c r="F850" s="522"/>
      <c r="G850" s="333">
        <f t="shared" si="26"/>
        <v>4365.5899999999856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286</v>
      </c>
      <c r="B851" s="330">
        <v>29</v>
      </c>
      <c r="C851" s="298">
        <v>46173</v>
      </c>
      <c r="D851" s="298" t="s">
        <v>208</v>
      </c>
      <c r="E851" s="331">
        <v>45</v>
      </c>
      <c r="F851" s="522"/>
      <c r="G851" s="333">
        <f t="shared" si="26"/>
        <v>4390.5899999999856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286</v>
      </c>
      <c r="B852" s="330">
        <v>30</v>
      </c>
      <c r="C852" s="298">
        <v>46173</v>
      </c>
      <c r="D852" s="298" t="s">
        <v>209</v>
      </c>
      <c r="E852" s="331">
        <v>400</v>
      </c>
      <c r="F852" s="522"/>
      <c r="G852" s="333">
        <f t="shared" si="26"/>
        <v>4435.5899999999856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286</v>
      </c>
      <c r="B853" s="330">
        <v>31</v>
      </c>
      <c r="C853" s="298">
        <v>46173</v>
      </c>
      <c r="D853" s="298" t="s">
        <v>210</v>
      </c>
      <c r="E853" s="331">
        <v>375</v>
      </c>
      <c r="F853" s="522"/>
      <c r="G853" s="333">
        <f t="shared" si="26"/>
        <v>4835.5899999999856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286</v>
      </c>
      <c r="B854" s="330">
        <v>32</v>
      </c>
      <c r="C854" s="298">
        <v>46173</v>
      </c>
      <c r="D854" s="298" t="s">
        <v>211</v>
      </c>
      <c r="E854" s="331">
        <v>100</v>
      </c>
      <c r="F854" s="522"/>
      <c r="G854" s="333">
        <f t="shared" si="26"/>
        <v>5210.5899999999856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286</v>
      </c>
      <c r="B855" s="330">
        <v>33</v>
      </c>
      <c r="C855" s="298">
        <v>46173</v>
      </c>
      <c r="D855" s="298" t="s">
        <v>212</v>
      </c>
      <c r="E855" s="331">
        <v>85</v>
      </c>
      <c r="F855" s="522"/>
      <c r="G855" s="333">
        <f t="shared" si="26"/>
        <v>5310.5899999999856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286</v>
      </c>
      <c r="B856" s="330">
        <v>34</v>
      </c>
      <c r="C856" s="298">
        <v>46173</v>
      </c>
      <c r="D856" s="298" t="s">
        <v>213</v>
      </c>
      <c r="E856" s="331">
        <v>230</v>
      </c>
      <c r="F856" s="522"/>
      <c r="G856" s="333">
        <f t="shared" si="26"/>
        <v>5395.5899999999856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286</v>
      </c>
      <c r="B857" s="330">
        <v>35</v>
      </c>
      <c r="C857" s="298">
        <v>46173</v>
      </c>
      <c r="D857" s="298" t="s">
        <v>214</v>
      </c>
      <c r="E857" s="331">
        <v>45</v>
      </c>
      <c r="F857" s="522"/>
      <c r="G857" s="333">
        <f t="shared" si="26"/>
        <v>5625.5899999999856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289</v>
      </c>
      <c r="B858" s="330">
        <v>6</v>
      </c>
      <c r="C858" s="298">
        <v>46173</v>
      </c>
      <c r="D858" s="298" t="s">
        <v>883</v>
      </c>
      <c r="E858" s="522">
        <v>50</v>
      </c>
      <c r="F858" s="522"/>
      <c r="G858" s="333">
        <f t="shared" si="26"/>
        <v>5670.5899999999856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294</v>
      </c>
      <c r="B859" s="330">
        <v>22</v>
      </c>
      <c r="C859" s="298">
        <v>46173</v>
      </c>
      <c r="D859" s="298" t="s">
        <v>833</v>
      </c>
      <c r="E859" s="522">
        <v>10.63</v>
      </c>
      <c r="F859" s="522"/>
      <c r="G859" s="333">
        <f t="shared" si="26"/>
        <v>5720.5899999999856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289</v>
      </c>
      <c r="B860" s="330">
        <v>4</v>
      </c>
      <c r="C860" s="298">
        <v>46173</v>
      </c>
      <c r="D860" s="298" t="s">
        <v>362</v>
      </c>
      <c r="E860" s="522">
        <v>108.69</v>
      </c>
      <c r="F860" s="522"/>
      <c r="G860" s="333">
        <f t="shared" si="26"/>
        <v>5731.2199999999857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294</v>
      </c>
      <c r="B861" s="330">
        <v>10</v>
      </c>
      <c r="C861" s="298">
        <v>46173</v>
      </c>
      <c r="D861" s="298" t="s">
        <v>176</v>
      </c>
      <c r="E861" s="522">
        <v>17.899999999999999</v>
      </c>
      <c r="F861" s="522"/>
      <c r="G861" s="333">
        <f t="shared" si="26"/>
        <v>5839.9099999999853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289</v>
      </c>
      <c r="B862" s="330">
        <v>1</v>
      </c>
      <c r="C862" s="298">
        <v>46173</v>
      </c>
      <c r="D862" s="298" t="s">
        <v>444</v>
      </c>
      <c r="E862" s="522">
        <v>9.57</v>
      </c>
      <c r="F862" s="522"/>
      <c r="G862" s="333">
        <f t="shared" si="26"/>
        <v>5857.8099999999849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289</v>
      </c>
      <c r="B863" s="330">
        <v>8</v>
      </c>
      <c r="C863" s="298">
        <v>46172</v>
      </c>
      <c r="D863" s="298" t="s">
        <v>319</v>
      </c>
      <c r="E863" s="522">
        <v>88.98</v>
      </c>
      <c r="F863" s="522"/>
      <c r="G863" s="333">
        <f t="shared" si="26"/>
        <v>5867.3799999999846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287</v>
      </c>
      <c r="B864" s="330" t="s">
        <v>287</v>
      </c>
      <c r="C864" s="298">
        <v>46172</v>
      </c>
      <c r="D864" s="298" t="s">
        <v>889</v>
      </c>
      <c r="E864" s="522">
        <v>219.38</v>
      </c>
      <c r="F864" s="522">
        <v>219.38</v>
      </c>
      <c r="G864" s="333">
        <f t="shared" si="26"/>
        <v>5956.3599999999842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287</v>
      </c>
      <c r="B865" s="330" t="s">
        <v>287</v>
      </c>
      <c r="C865" s="298">
        <v>46172</v>
      </c>
      <c r="D865" s="298" t="s">
        <v>888</v>
      </c>
      <c r="E865" s="522">
        <v>310.98</v>
      </c>
      <c r="F865" s="522">
        <v>310.98</v>
      </c>
      <c r="G865" s="333">
        <f t="shared" si="26"/>
        <v>5956.3599999999842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289</v>
      </c>
      <c r="B866" s="330">
        <v>2</v>
      </c>
      <c r="C866" s="298">
        <v>46172</v>
      </c>
      <c r="D866" s="298" t="s">
        <v>892</v>
      </c>
      <c r="E866" s="522">
        <v>130.68</v>
      </c>
      <c r="F866" s="522"/>
      <c r="G866" s="333">
        <f t="shared" si="26"/>
        <v>5956.3599999999842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289</v>
      </c>
      <c r="B867" s="330">
        <v>2</v>
      </c>
      <c r="C867" s="298">
        <v>46172</v>
      </c>
      <c r="D867" s="298" t="s">
        <v>355</v>
      </c>
      <c r="E867" s="522">
        <v>49.99</v>
      </c>
      <c r="F867" s="522"/>
      <c r="G867" s="333">
        <f t="shared" si="26"/>
        <v>6087.0399999999845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289</v>
      </c>
      <c r="B868" s="330">
        <v>2</v>
      </c>
      <c r="C868" s="298">
        <v>46171</v>
      </c>
      <c r="D868" s="298" t="s">
        <v>296</v>
      </c>
      <c r="E868" s="522">
        <v>15.1</v>
      </c>
      <c r="F868" s="522"/>
      <c r="G868" s="333">
        <f t="shared" si="26"/>
        <v>6137.0299999999843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289</v>
      </c>
      <c r="B869" s="330">
        <v>8</v>
      </c>
      <c r="C869" s="298">
        <v>46171</v>
      </c>
      <c r="D869" s="298" t="s">
        <v>295</v>
      </c>
      <c r="E869" s="522">
        <v>7.02</v>
      </c>
      <c r="F869" s="522"/>
      <c r="G869" s="333">
        <f t="shared" si="26"/>
        <v>6152.1299999999846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289</v>
      </c>
      <c r="B870" s="330">
        <v>4</v>
      </c>
      <c r="C870" s="298">
        <v>46171</v>
      </c>
      <c r="D870" s="298" t="s">
        <v>295</v>
      </c>
      <c r="E870" s="522">
        <v>93.38</v>
      </c>
      <c r="F870" s="522"/>
      <c r="G870" s="333">
        <f t="shared" si="26"/>
        <v>6159.1499999999851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289</v>
      </c>
      <c r="B871" s="330">
        <v>2</v>
      </c>
      <c r="C871" s="298">
        <v>46171</v>
      </c>
      <c r="D871" s="298" t="s">
        <v>352</v>
      </c>
      <c r="E871" s="522">
        <v>18.98</v>
      </c>
      <c r="F871" s="522"/>
      <c r="G871" s="333">
        <f t="shared" si="26"/>
        <v>6252.5299999999852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294</v>
      </c>
      <c r="B872" s="330">
        <v>23</v>
      </c>
      <c r="C872" s="298">
        <v>46171</v>
      </c>
      <c r="D872" s="299" t="s">
        <v>67</v>
      </c>
      <c r="E872" s="522">
        <v>650.88</v>
      </c>
      <c r="F872" s="522"/>
      <c r="G872" s="333">
        <f t="shared" si="26"/>
        <v>6271.5099999999848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294</v>
      </c>
      <c r="B873" s="330">
        <v>20</v>
      </c>
      <c r="C873" s="298">
        <v>46171</v>
      </c>
      <c r="D873" s="299" t="s">
        <v>193</v>
      </c>
      <c r="E873" s="522">
        <v>600</v>
      </c>
      <c r="F873" s="522"/>
      <c r="G873" s="333">
        <f t="shared" si="26"/>
        <v>6922.3899999999849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291</v>
      </c>
      <c r="B874" s="330">
        <v>38</v>
      </c>
      <c r="C874" s="298">
        <v>46171</v>
      </c>
      <c r="D874" s="299" t="s">
        <v>293</v>
      </c>
      <c r="E874" s="522"/>
      <c r="F874" s="522">
        <v>4597.8100000000004</v>
      </c>
      <c r="G874" s="333">
        <f t="shared" si="26"/>
        <v>7522.3899999999849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294</v>
      </c>
      <c r="B875" s="330">
        <v>42</v>
      </c>
      <c r="C875" s="298">
        <v>46171</v>
      </c>
      <c r="D875" s="299" t="s">
        <v>200</v>
      </c>
      <c r="E875" s="522">
        <v>50.92</v>
      </c>
      <c r="F875" s="522"/>
      <c r="G875" s="333">
        <f t="shared" si="26"/>
        <v>2924.5799999999849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294</v>
      </c>
      <c r="B876" s="330">
        <v>43</v>
      </c>
      <c r="C876" s="298">
        <v>46171</v>
      </c>
      <c r="D876" s="299" t="s">
        <v>201</v>
      </c>
      <c r="E876" s="522">
        <v>42.84</v>
      </c>
      <c r="F876" s="522"/>
      <c r="G876" s="333">
        <f t="shared" si="26"/>
        <v>2975.499999999985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291</v>
      </c>
      <c r="B877" s="330">
        <v>39</v>
      </c>
      <c r="C877" s="298">
        <v>46170</v>
      </c>
      <c r="D877" s="299" t="s">
        <v>292</v>
      </c>
      <c r="E877" s="522"/>
      <c r="F877" s="522">
        <v>2763.79</v>
      </c>
      <c r="G877" s="333">
        <f t="shared" si="26"/>
        <v>3018.3399999999851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289</v>
      </c>
      <c r="B878" s="330">
        <v>3</v>
      </c>
      <c r="C878" s="298">
        <v>46170</v>
      </c>
      <c r="D878" s="299" t="s">
        <v>882</v>
      </c>
      <c r="E878" s="522">
        <v>8.9499999999999993</v>
      </c>
      <c r="F878" s="522"/>
      <c r="G878" s="333">
        <f t="shared" si="26"/>
        <v>254.54999999998506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289</v>
      </c>
      <c r="B879" s="330">
        <v>4</v>
      </c>
      <c r="C879" s="298">
        <v>46170</v>
      </c>
      <c r="D879" s="299" t="s">
        <v>882</v>
      </c>
      <c r="E879" s="522">
        <v>43.44</v>
      </c>
      <c r="F879" s="522"/>
      <c r="G879" s="333">
        <f t="shared" si="26"/>
        <v>263.49999999998505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289</v>
      </c>
      <c r="B880" s="330">
        <v>6</v>
      </c>
      <c r="C880" s="298">
        <v>46170</v>
      </c>
      <c r="D880" s="299" t="s">
        <v>890</v>
      </c>
      <c r="E880" s="522">
        <v>30.89</v>
      </c>
      <c r="F880" s="522"/>
      <c r="G880" s="333">
        <f t="shared" si="26"/>
        <v>306.93999999998505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289</v>
      </c>
      <c r="B881" s="330">
        <v>2</v>
      </c>
      <c r="C881" s="298">
        <v>46170</v>
      </c>
      <c r="D881" s="299" t="s">
        <v>345</v>
      </c>
      <c r="E881" s="522">
        <v>32.659999999999997</v>
      </c>
      <c r="F881" s="522"/>
      <c r="G881" s="333">
        <f t="shared" si="26"/>
        <v>337.82999999998503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289</v>
      </c>
      <c r="B882" s="330">
        <v>2</v>
      </c>
      <c r="C882" s="298">
        <v>46170</v>
      </c>
      <c r="D882" s="299" t="s">
        <v>385</v>
      </c>
      <c r="E882" s="522">
        <v>9.09</v>
      </c>
      <c r="F882" s="522"/>
      <c r="G882" s="333">
        <f t="shared" si="26"/>
        <v>370.48999999998506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289</v>
      </c>
      <c r="B883" s="330">
        <v>8</v>
      </c>
      <c r="C883" s="298">
        <v>46170</v>
      </c>
      <c r="D883" s="299" t="s">
        <v>844</v>
      </c>
      <c r="E883" s="522">
        <v>36.74</v>
      </c>
      <c r="F883" s="522"/>
      <c r="G883" s="333">
        <f t="shared" si="26"/>
        <v>379.57999999998503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289</v>
      </c>
      <c r="B884" s="330">
        <v>5</v>
      </c>
      <c r="C884" s="298">
        <v>46170</v>
      </c>
      <c r="D884" s="299" t="s">
        <v>844</v>
      </c>
      <c r="E884" s="522">
        <v>11.2</v>
      </c>
      <c r="F884" s="522"/>
      <c r="G884" s="333">
        <f t="shared" si="26"/>
        <v>416.31999999998504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289</v>
      </c>
      <c r="B885" s="330">
        <v>2</v>
      </c>
      <c r="C885" s="298">
        <v>46169</v>
      </c>
      <c r="D885" s="299" t="s">
        <v>357</v>
      </c>
      <c r="E885" s="522">
        <v>11.29</v>
      </c>
      <c r="F885" s="522"/>
      <c r="G885" s="333">
        <f t="shared" si="26"/>
        <v>427.51999999998503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289</v>
      </c>
      <c r="B886" s="330">
        <v>4</v>
      </c>
      <c r="C886" s="298">
        <v>46169</v>
      </c>
      <c r="D886" s="299" t="s">
        <v>362</v>
      </c>
      <c r="E886" s="522">
        <v>44.84</v>
      </c>
      <c r="F886" s="522"/>
      <c r="G886" s="333">
        <f t="shared" si="26"/>
        <v>438.80999999998505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289</v>
      </c>
      <c r="B887" s="330">
        <v>7</v>
      </c>
      <c r="C887" s="298">
        <v>46169</v>
      </c>
      <c r="D887" s="299" t="s">
        <v>337</v>
      </c>
      <c r="E887" s="522">
        <v>139.88</v>
      </c>
      <c r="F887" s="522"/>
      <c r="G887" s="333">
        <f t="shared" si="26"/>
        <v>483.64999999998508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289</v>
      </c>
      <c r="B888" s="330">
        <v>8</v>
      </c>
      <c r="C888" s="298">
        <v>46169</v>
      </c>
      <c r="D888" s="299" t="s">
        <v>319</v>
      </c>
      <c r="E888" s="522">
        <v>46.84</v>
      </c>
      <c r="F888" s="522"/>
      <c r="G888" s="333">
        <f t="shared" ref="G888:G925" si="27">G889-E888+F888</f>
        <v>623.52999999998508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289</v>
      </c>
      <c r="B889" s="330">
        <v>2</v>
      </c>
      <c r="C889" s="298">
        <v>46169</v>
      </c>
      <c r="D889" s="299" t="s">
        <v>357</v>
      </c>
      <c r="E889" s="522">
        <v>9.4700000000000006</v>
      </c>
      <c r="F889" s="522"/>
      <c r="G889" s="333">
        <f t="shared" si="27"/>
        <v>670.36999999998511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289</v>
      </c>
      <c r="B890" s="330">
        <v>8</v>
      </c>
      <c r="C890" s="298">
        <v>46168</v>
      </c>
      <c r="D890" s="299" t="s">
        <v>308</v>
      </c>
      <c r="E890" s="522">
        <v>47.99</v>
      </c>
      <c r="F890" s="522"/>
      <c r="G890" s="333">
        <f t="shared" si="27"/>
        <v>679.83999999998514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289</v>
      </c>
      <c r="B891" s="330">
        <v>5</v>
      </c>
      <c r="C891" s="298">
        <v>46168</v>
      </c>
      <c r="D891" s="299" t="s">
        <v>870</v>
      </c>
      <c r="E891" s="522">
        <v>26</v>
      </c>
      <c r="F891" s="522"/>
      <c r="G891" s="333">
        <f t="shared" si="27"/>
        <v>727.82999999998515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289</v>
      </c>
      <c r="B892" s="330">
        <v>4</v>
      </c>
      <c r="C892" s="298">
        <v>46168</v>
      </c>
      <c r="D892" s="299" t="s">
        <v>310</v>
      </c>
      <c r="E892" s="522">
        <v>50.15</v>
      </c>
      <c r="F892" s="522"/>
      <c r="G892" s="333">
        <f t="shared" si="27"/>
        <v>753.82999999998515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287</v>
      </c>
      <c r="B893" s="330" t="s">
        <v>287</v>
      </c>
      <c r="C893" s="298">
        <v>46168</v>
      </c>
      <c r="D893" s="299" t="s">
        <v>880</v>
      </c>
      <c r="E893" s="522">
        <v>400</v>
      </c>
      <c r="F893" s="522">
        <v>400</v>
      </c>
      <c r="G893" s="333">
        <f t="shared" si="27"/>
        <v>803.97999999998513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294</v>
      </c>
      <c r="B894" s="330">
        <v>22</v>
      </c>
      <c r="C894" s="298">
        <v>46168</v>
      </c>
      <c r="D894" s="299" t="s">
        <v>833</v>
      </c>
      <c r="E894" s="522">
        <v>15.96</v>
      </c>
      <c r="F894" s="522"/>
      <c r="G894" s="333">
        <f t="shared" si="27"/>
        <v>803.97999999998513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289</v>
      </c>
      <c r="B895" s="330">
        <v>2</v>
      </c>
      <c r="C895" s="298">
        <v>46168</v>
      </c>
      <c r="D895" s="299" t="s">
        <v>296</v>
      </c>
      <c r="E895" s="522">
        <v>15.1</v>
      </c>
      <c r="F895" s="522"/>
      <c r="G895" s="333">
        <f t="shared" si="27"/>
        <v>819.93999999998516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289</v>
      </c>
      <c r="B896" s="330">
        <v>4</v>
      </c>
      <c r="C896" s="298">
        <v>46168</v>
      </c>
      <c r="D896" s="299" t="s">
        <v>296</v>
      </c>
      <c r="E896" s="522">
        <v>44.67</v>
      </c>
      <c r="F896" s="522"/>
      <c r="G896" s="333">
        <f t="shared" si="27"/>
        <v>835.03999999998518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289</v>
      </c>
      <c r="B897" s="330">
        <v>1</v>
      </c>
      <c r="C897" s="298">
        <v>46168</v>
      </c>
      <c r="D897" s="299" t="s">
        <v>300</v>
      </c>
      <c r="E897" s="522">
        <v>32.99</v>
      </c>
      <c r="F897" s="522"/>
      <c r="G897" s="333">
        <f t="shared" si="27"/>
        <v>879.70999999998514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289</v>
      </c>
      <c r="B898" s="330">
        <v>2</v>
      </c>
      <c r="C898" s="298">
        <v>46168</v>
      </c>
      <c r="D898" s="299" t="s">
        <v>385</v>
      </c>
      <c r="E898" s="522">
        <v>14.39</v>
      </c>
      <c r="F898" s="522"/>
      <c r="G898" s="333">
        <f t="shared" si="27"/>
        <v>912.69999999998515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294</v>
      </c>
      <c r="B899" s="330">
        <v>12</v>
      </c>
      <c r="C899" s="298">
        <v>46167</v>
      </c>
      <c r="D899" s="299" t="s">
        <v>314</v>
      </c>
      <c r="E899" s="522">
        <v>204.48</v>
      </c>
      <c r="F899" s="522"/>
      <c r="G899" s="333">
        <f t="shared" si="27"/>
        <v>927.08999999998514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289</v>
      </c>
      <c r="B900" s="330">
        <v>8</v>
      </c>
      <c r="C900" s="298">
        <v>46167</v>
      </c>
      <c r="D900" s="299" t="s">
        <v>319</v>
      </c>
      <c r="E900" s="522">
        <v>29.79</v>
      </c>
      <c r="F900" s="522"/>
      <c r="G900" s="333">
        <f t="shared" si="27"/>
        <v>1131.5699999999852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289</v>
      </c>
      <c r="B901" s="330">
        <v>3</v>
      </c>
      <c r="C901" s="298">
        <v>46167</v>
      </c>
      <c r="D901" s="299" t="s">
        <v>347</v>
      </c>
      <c r="E901" s="522">
        <v>50</v>
      </c>
      <c r="F901" s="522"/>
      <c r="G901" s="333">
        <f t="shared" si="27"/>
        <v>1161.3599999999851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1</v>
      </c>
      <c r="C902" s="298">
        <v>46166</v>
      </c>
      <c r="D902" s="299" t="s">
        <v>329</v>
      </c>
      <c r="E902" s="522">
        <v>122.54</v>
      </c>
      <c r="F902" s="522"/>
      <c r="G902" s="333">
        <f t="shared" si="27"/>
        <v>1211.3599999999851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1</v>
      </c>
      <c r="C903" s="298">
        <v>46166</v>
      </c>
      <c r="D903" s="299" t="s">
        <v>311</v>
      </c>
      <c r="E903" s="522">
        <v>157.97</v>
      </c>
      <c r="F903" s="522"/>
      <c r="G903" s="333">
        <f t="shared" si="27"/>
        <v>1333.8999999999851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6</v>
      </c>
      <c r="C904" s="298">
        <v>46166</v>
      </c>
      <c r="D904" s="299" t="s">
        <v>300</v>
      </c>
      <c r="E904" s="522">
        <v>44.05</v>
      </c>
      <c r="F904" s="522"/>
      <c r="G904" s="333">
        <f t="shared" si="27"/>
        <v>1491.8699999999851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8</v>
      </c>
      <c r="C905" s="298">
        <v>46166</v>
      </c>
      <c r="D905" s="299" t="s">
        <v>319</v>
      </c>
      <c r="E905" s="522">
        <v>70.44</v>
      </c>
      <c r="F905" s="522"/>
      <c r="G905" s="333">
        <f t="shared" si="27"/>
        <v>1535.9199999999851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289</v>
      </c>
      <c r="B906" s="330">
        <v>1</v>
      </c>
      <c r="C906" s="298">
        <v>46166</v>
      </c>
      <c r="D906" s="299" t="s">
        <v>329</v>
      </c>
      <c r="E906" s="522">
        <v>55.96</v>
      </c>
      <c r="F906" s="522"/>
      <c r="G906" s="333">
        <f t="shared" si="27"/>
        <v>1606.3599999999851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289</v>
      </c>
      <c r="B907" s="330">
        <v>6</v>
      </c>
      <c r="C907" s="298">
        <v>46166</v>
      </c>
      <c r="D907" s="299" t="s">
        <v>881</v>
      </c>
      <c r="E907" s="522">
        <v>597.83000000000004</v>
      </c>
      <c r="F907" s="522"/>
      <c r="G907" s="333">
        <f t="shared" si="27"/>
        <v>1662.3199999999852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287</v>
      </c>
      <c r="B908" s="330" t="s">
        <v>287</v>
      </c>
      <c r="C908" s="298">
        <v>46166</v>
      </c>
      <c r="D908" s="299" t="s">
        <v>843</v>
      </c>
      <c r="E908" s="522">
        <v>69.2</v>
      </c>
      <c r="F908" s="522">
        <v>69.2</v>
      </c>
      <c r="G908" s="333">
        <f t="shared" si="27"/>
        <v>2260.1499999999851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289</v>
      </c>
      <c r="B909" s="330">
        <v>1</v>
      </c>
      <c r="C909" s="298">
        <v>46165</v>
      </c>
      <c r="D909" s="299" t="s">
        <v>878</v>
      </c>
      <c r="E909" s="522">
        <v>94.76</v>
      </c>
      <c r="F909" s="522"/>
      <c r="G909" s="333">
        <f t="shared" si="27"/>
        <v>2260.1499999999851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289</v>
      </c>
      <c r="B910" s="330">
        <v>1</v>
      </c>
      <c r="C910" s="298">
        <v>46165</v>
      </c>
      <c r="D910" s="299" t="s">
        <v>392</v>
      </c>
      <c r="E910" s="522">
        <v>34.869999999999997</v>
      </c>
      <c r="F910" s="522"/>
      <c r="G910" s="333">
        <f t="shared" si="27"/>
        <v>2354.9099999999853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289</v>
      </c>
      <c r="B911" s="330">
        <v>8</v>
      </c>
      <c r="C911" s="298">
        <v>46165</v>
      </c>
      <c r="D911" s="299" t="s">
        <v>479</v>
      </c>
      <c r="E911" s="522">
        <v>80.48</v>
      </c>
      <c r="F911" s="522"/>
      <c r="G911" s="333">
        <f t="shared" si="27"/>
        <v>2389.7799999999852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5</v>
      </c>
      <c r="C912" s="298">
        <v>46165</v>
      </c>
      <c r="D912" s="299" t="s">
        <v>877</v>
      </c>
      <c r="E912" s="522">
        <v>25</v>
      </c>
      <c r="F912" s="522"/>
      <c r="G912" s="333">
        <f t="shared" si="27"/>
        <v>2470.2599999999852</v>
      </c>
      <c r="H912" s="334" t="s">
        <v>298</v>
      </c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289</v>
      </c>
      <c r="B913" s="330">
        <v>6</v>
      </c>
      <c r="C913" s="298">
        <v>46165</v>
      </c>
      <c r="D913" s="299" t="s">
        <v>875</v>
      </c>
      <c r="E913" s="522">
        <v>50</v>
      </c>
      <c r="F913" s="522"/>
      <c r="G913" s="333">
        <f t="shared" si="27"/>
        <v>2495.2599999999852</v>
      </c>
      <c r="H913" s="334" t="s">
        <v>298</v>
      </c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289</v>
      </c>
      <c r="B914" s="330">
        <v>2</v>
      </c>
      <c r="C914" s="298">
        <v>46165</v>
      </c>
      <c r="D914" s="299" t="s">
        <v>876</v>
      </c>
      <c r="E914" s="522">
        <v>25</v>
      </c>
      <c r="F914" s="522"/>
      <c r="G914" s="333">
        <f t="shared" si="27"/>
        <v>2545.2599999999852</v>
      </c>
      <c r="H914" s="334" t="s">
        <v>298</v>
      </c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289</v>
      </c>
      <c r="B915" s="330">
        <v>2</v>
      </c>
      <c r="C915" s="298">
        <v>46164</v>
      </c>
      <c r="D915" s="299" t="s">
        <v>879</v>
      </c>
      <c r="E915" s="522">
        <v>45.46</v>
      </c>
      <c r="F915" s="522"/>
      <c r="G915" s="333">
        <f t="shared" si="27"/>
        <v>2570.2599999999852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289</v>
      </c>
      <c r="B916" s="330">
        <v>6</v>
      </c>
      <c r="C916" s="298">
        <v>46164</v>
      </c>
      <c r="D916" s="299" t="s">
        <v>871</v>
      </c>
      <c r="E916" s="522">
        <v>22</v>
      </c>
      <c r="F916" s="522"/>
      <c r="G916" s="333">
        <f t="shared" si="27"/>
        <v>2615.7199999999852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2</v>
      </c>
      <c r="C917" s="298">
        <v>46164</v>
      </c>
      <c r="D917" s="299" t="s">
        <v>296</v>
      </c>
      <c r="E917" s="522">
        <v>14.57</v>
      </c>
      <c r="F917" s="522"/>
      <c r="G917" s="333">
        <f t="shared" si="27"/>
        <v>2637.7199999999852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289</v>
      </c>
      <c r="B918" s="330">
        <v>3</v>
      </c>
      <c r="C918" s="298">
        <v>46163</v>
      </c>
      <c r="D918" s="299" t="s">
        <v>334</v>
      </c>
      <c r="E918" s="522">
        <v>9.01</v>
      </c>
      <c r="F918" s="522"/>
      <c r="G918" s="333">
        <f t="shared" si="27"/>
        <v>2652.2899999999854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289</v>
      </c>
      <c r="B919" s="330">
        <v>8</v>
      </c>
      <c r="C919" s="298">
        <v>46163</v>
      </c>
      <c r="D919" s="299" t="s">
        <v>334</v>
      </c>
      <c r="E919" s="522">
        <v>6.8</v>
      </c>
      <c r="F919" s="522"/>
      <c r="G919" s="333">
        <f t="shared" si="27"/>
        <v>2661.2999999999856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289</v>
      </c>
      <c r="B920" s="330">
        <v>2</v>
      </c>
      <c r="C920" s="298">
        <v>46163</v>
      </c>
      <c r="D920" s="299" t="s">
        <v>357</v>
      </c>
      <c r="E920" s="522">
        <v>16.649999999999999</v>
      </c>
      <c r="F920" s="522"/>
      <c r="G920" s="333">
        <f t="shared" si="27"/>
        <v>2668.0999999999858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289</v>
      </c>
      <c r="B921" s="330">
        <v>8</v>
      </c>
      <c r="C921" s="298">
        <v>46163</v>
      </c>
      <c r="D921" s="299" t="s">
        <v>844</v>
      </c>
      <c r="E921" s="522">
        <v>24.89</v>
      </c>
      <c r="F921" s="522"/>
      <c r="G921" s="333">
        <f t="shared" si="27"/>
        <v>2684.7499999999859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289</v>
      </c>
      <c r="B922" s="330">
        <v>5</v>
      </c>
      <c r="C922" s="298">
        <v>46163</v>
      </c>
      <c r="D922" s="299" t="s">
        <v>844</v>
      </c>
      <c r="E922" s="522">
        <v>11.2</v>
      </c>
      <c r="F922" s="522"/>
      <c r="G922" s="333">
        <f t="shared" si="27"/>
        <v>2709.6399999999858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289</v>
      </c>
      <c r="B923" s="330">
        <v>2</v>
      </c>
      <c r="C923" s="298">
        <v>46162</v>
      </c>
      <c r="D923" s="299" t="s">
        <v>296</v>
      </c>
      <c r="E923" s="522">
        <v>11.18</v>
      </c>
      <c r="F923" s="522"/>
      <c r="G923" s="333">
        <f t="shared" si="27"/>
        <v>2720.8399999999856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289</v>
      </c>
      <c r="B924" s="330">
        <v>2</v>
      </c>
      <c r="C924" s="298">
        <v>46162</v>
      </c>
      <c r="D924" s="299" t="s">
        <v>385</v>
      </c>
      <c r="E924" s="522">
        <v>14.38</v>
      </c>
      <c r="F924" s="522"/>
      <c r="G924" s="333">
        <f t="shared" si="27"/>
        <v>2732.0199999999854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294</v>
      </c>
      <c r="B925" s="330">
        <v>22</v>
      </c>
      <c r="C925" s="298">
        <v>46162</v>
      </c>
      <c r="D925" s="299" t="s">
        <v>323</v>
      </c>
      <c r="E925" s="522">
        <v>20.22</v>
      </c>
      <c r="F925" s="522"/>
      <c r="G925" s="333">
        <f t="shared" si="27"/>
        <v>2746.3999999999855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289</v>
      </c>
      <c r="B926" s="330">
        <v>5</v>
      </c>
      <c r="C926" s="298">
        <v>46162</v>
      </c>
      <c r="D926" s="299" t="s">
        <v>870</v>
      </c>
      <c r="E926" s="522">
        <v>30</v>
      </c>
      <c r="F926" s="522"/>
      <c r="G926" s="333">
        <f t="shared" ref="G926:G940" si="28">G927-E926+F926</f>
        <v>2766.6199999999853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289</v>
      </c>
      <c r="B927" s="330">
        <v>2</v>
      </c>
      <c r="C927" s="298">
        <v>46162</v>
      </c>
      <c r="D927" s="299" t="s">
        <v>872</v>
      </c>
      <c r="E927" s="522">
        <v>46.72</v>
      </c>
      <c r="F927" s="522"/>
      <c r="G927" s="333">
        <f t="shared" si="28"/>
        <v>2796.6199999999853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289</v>
      </c>
      <c r="B928" s="330">
        <v>4</v>
      </c>
      <c r="C928" s="298">
        <v>46162</v>
      </c>
      <c r="D928" s="299" t="s">
        <v>310</v>
      </c>
      <c r="E928" s="522">
        <v>56.51</v>
      </c>
      <c r="F928" s="522"/>
      <c r="G928" s="333">
        <f t="shared" si="28"/>
        <v>2843.3399999999851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289</v>
      </c>
      <c r="B929" s="330">
        <v>6</v>
      </c>
      <c r="C929" s="298">
        <v>46161</v>
      </c>
      <c r="D929" s="299" t="s">
        <v>869</v>
      </c>
      <c r="E929" s="522">
        <v>63.99</v>
      </c>
      <c r="F929" s="522"/>
      <c r="G929" s="333">
        <f t="shared" si="28"/>
        <v>2899.8499999999854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289</v>
      </c>
      <c r="B930" s="330">
        <v>4</v>
      </c>
      <c r="C930" s="298">
        <v>46161</v>
      </c>
      <c r="D930" s="299" t="s">
        <v>296</v>
      </c>
      <c r="E930" s="522">
        <v>43.46</v>
      </c>
      <c r="F930" s="522"/>
      <c r="G930" s="333">
        <f t="shared" si="28"/>
        <v>2963.8399999999851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289</v>
      </c>
      <c r="B931" s="330">
        <v>3</v>
      </c>
      <c r="C931" s="298">
        <v>46161</v>
      </c>
      <c r="D931" s="299" t="s">
        <v>296</v>
      </c>
      <c r="E931" s="522">
        <v>8.7200000000000006</v>
      </c>
      <c r="F931" s="522"/>
      <c r="G931" s="333">
        <f t="shared" si="28"/>
        <v>3007.2999999999852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2</v>
      </c>
      <c r="C932" s="298">
        <v>46161</v>
      </c>
      <c r="D932" s="299" t="s">
        <v>301</v>
      </c>
      <c r="E932" s="522">
        <v>30.9</v>
      </c>
      <c r="F932" s="522"/>
      <c r="G932" s="333">
        <f t="shared" si="28"/>
        <v>3016.019999999985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294</v>
      </c>
      <c r="B933" s="330">
        <v>22</v>
      </c>
      <c r="C933" s="298">
        <v>46161</v>
      </c>
      <c r="D933" s="299" t="s">
        <v>328</v>
      </c>
      <c r="E933" s="522">
        <v>7.46</v>
      </c>
      <c r="F933" s="522"/>
      <c r="G933" s="333">
        <f t="shared" si="28"/>
        <v>3046.9199999999851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2</v>
      </c>
      <c r="C934" s="298">
        <v>46161</v>
      </c>
      <c r="D934" s="299" t="s">
        <v>867</v>
      </c>
      <c r="E934" s="522">
        <v>31.05</v>
      </c>
      <c r="F934" s="522"/>
      <c r="G934" s="333">
        <f t="shared" si="28"/>
        <v>3054.3799999999851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289</v>
      </c>
      <c r="B935" s="330">
        <v>2</v>
      </c>
      <c r="C935" s="298">
        <v>46161</v>
      </c>
      <c r="D935" s="299" t="s">
        <v>868</v>
      </c>
      <c r="E935" s="522">
        <v>54.41</v>
      </c>
      <c r="F935" s="522"/>
      <c r="G935" s="333">
        <f t="shared" si="28"/>
        <v>3085.4299999999853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8</v>
      </c>
      <c r="C936" s="298">
        <v>46161</v>
      </c>
      <c r="D936" s="299" t="s">
        <v>873</v>
      </c>
      <c r="E936" s="522">
        <v>20.49</v>
      </c>
      <c r="F936" s="522"/>
      <c r="G936" s="333">
        <f t="shared" si="28"/>
        <v>3139.8399999999851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294</v>
      </c>
      <c r="B937" s="330">
        <v>22</v>
      </c>
      <c r="C937" s="298">
        <v>46160</v>
      </c>
      <c r="D937" s="299" t="s">
        <v>400</v>
      </c>
      <c r="E937" s="522">
        <v>13.84</v>
      </c>
      <c r="F937" s="522"/>
      <c r="G937" s="333">
        <f t="shared" si="28"/>
        <v>3160.3299999999849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287</v>
      </c>
      <c r="B938" s="330" t="s">
        <v>287</v>
      </c>
      <c r="C938" s="298">
        <v>46160</v>
      </c>
      <c r="D938" s="299" t="s">
        <v>874</v>
      </c>
      <c r="E938" s="522">
        <v>138.44</v>
      </c>
      <c r="F938" s="522">
        <v>138.44</v>
      </c>
      <c r="G938" s="333">
        <f t="shared" si="28"/>
        <v>3174.1699999999851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289</v>
      </c>
      <c r="B939" s="330">
        <v>2</v>
      </c>
      <c r="C939" s="298">
        <v>46160</v>
      </c>
      <c r="D939" s="299" t="s">
        <v>352</v>
      </c>
      <c r="E939" s="522">
        <v>25.48</v>
      </c>
      <c r="F939" s="522"/>
      <c r="G939" s="333">
        <f t="shared" si="28"/>
        <v>3174.1699999999851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294</v>
      </c>
      <c r="B940" s="330">
        <v>17</v>
      </c>
      <c r="C940" s="298">
        <v>46160</v>
      </c>
      <c r="D940" s="299" t="s">
        <v>188</v>
      </c>
      <c r="E940" s="522">
        <v>42.65</v>
      </c>
      <c r="F940" s="522"/>
      <c r="G940" s="333">
        <f t="shared" si="28"/>
        <v>3199.6499999999851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294</v>
      </c>
      <c r="B941" s="330">
        <v>15</v>
      </c>
      <c r="C941" s="298">
        <v>46160</v>
      </c>
      <c r="D941" s="299" t="s">
        <v>185</v>
      </c>
      <c r="E941" s="522">
        <v>101.37</v>
      </c>
      <c r="F941" s="522"/>
      <c r="G941" s="333">
        <f t="shared" ref="G941:G1021" si="29">G942-E941+F941</f>
        <v>3242.2999999999852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335</v>
      </c>
      <c r="B942" s="330" t="s">
        <v>335</v>
      </c>
      <c r="C942" s="298">
        <v>46160</v>
      </c>
      <c r="D942" s="299" t="s">
        <v>185</v>
      </c>
      <c r="E942" s="522">
        <v>93.13</v>
      </c>
      <c r="F942" s="522"/>
      <c r="G942" s="333">
        <f t="shared" si="29"/>
        <v>3343.6699999999851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294</v>
      </c>
      <c r="B943" s="330">
        <v>11</v>
      </c>
      <c r="C943" s="298">
        <v>46160</v>
      </c>
      <c r="D943" s="299" t="s">
        <v>178</v>
      </c>
      <c r="E943" s="522">
        <v>267.68</v>
      </c>
      <c r="F943" s="522"/>
      <c r="G943" s="333">
        <f t="shared" si="29"/>
        <v>3436.7999999999852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294</v>
      </c>
      <c r="B944" s="330">
        <v>23</v>
      </c>
      <c r="C944" s="298">
        <v>46160</v>
      </c>
      <c r="D944" s="299" t="s">
        <v>63</v>
      </c>
      <c r="E944" s="522">
        <v>529.46</v>
      </c>
      <c r="F944" s="522"/>
      <c r="G944" s="333">
        <f t="shared" si="29"/>
        <v>3704.479999999985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289</v>
      </c>
      <c r="B945" s="330">
        <v>1</v>
      </c>
      <c r="C945" s="298">
        <v>46159</v>
      </c>
      <c r="D945" s="299" t="s">
        <v>311</v>
      </c>
      <c r="E945" s="522">
        <v>148.25</v>
      </c>
      <c r="F945" s="522"/>
      <c r="G945" s="333">
        <f t="shared" si="29"/>
        <v>4233.939999999985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289</v>
      </c>
      <c r="B946" s="330">
        <v>1</v>
      </c>
      <c r="C946" s="298">
        <v>46159</v>
      </c>
      <c r="D946" s="299" t="s">
        <v>306</v>
      </c>
      <c r="E946" s="522">
        <v>90.2</v>
      </c>
      <c r="F946" s="522"/>
      <c r="G946" s="333">
        <f t="shared" si="29"/>
        <v>4382.189999999985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294</v>
      </c>
      <c r="B947" s="330">
        <v>21</v>
      </c>
      <c r="C947" s="298">
        <v>46159</v>
      </c>
      <c r="D947" s="299" t="s">
        <v>194</v>
      </c>
      <c r="E947" s="522">
        <v>81</v>
      </c>
      <c r="F947" s="522"/>
      <c r="G947" s="333">
        <f t="shared" si="29"/>
        <v>4472.3899999999849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289</v>
      </c>
      <c r="B948" s="330">
        <v>6</v>
      </c>
      <c r="C948" s="298">
        <v>46159</v>
      </c>
      <c r="D948" s="299" t="s">
        <v>300</v>
      </c>
      <c r="E948" s="522">
        <v>38.33</v>
      </c>
      <c r="F948" s="522"/>
      <c r="G948" s="333">
        <f t="shared" si="29"/>
        <v>4553.3899999999849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294</v>
      </c>
      <c r="B949" s="330">
        <v>42</v>
      </c>
      <c r="C949" s="298">
        <v>46159</v>
      </c>
      <c r="D949" s="299" t="s">
        <v>333</v>
      </c>
      <c r="E949" s="522">
        <v>29.8</v>
      </c>
      <c r="F949" s="522"/>
      <c r="G949" s="333">
        <f t="shared" si="29"/>
        <v>4591.7199999999848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294</v>
      </c>
      <c r="B950" s="330">
        <v>43</v>
      </c>
      <c r="C950" s="298">
        <v>46159</v>
      </c>
      <c r="D950" s="299" t="s">
        <v>333</v>
      </c>
      <c r="E950" s="522">
        <v>22.35</v>
      </c>
      <c r="F950" s="522"/>
      <c r="G950" s="333">
        <f t="shared" si="29"/>
        <v>4621.519999999985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289</v>
      </c>
      <c r="B951" s="330">
        <v>8</v>
      </c>
      <c r="C951" s="298">
        <v>46159</v>
      </c>
      <c r="D951" s="299" t="s">
        <v>319</v>
      </c>
      <c r="E951" s="522">
        <v>50.75</v>
      </c>
      <c r="F951" s="522"/>
      <c r="G951" s="333">
        <f t="shared" si="29"/>
        <v>4643.8699999999853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5</v>
      </c>
      <c r="C952" s="298">
        <v>46158</v>
      </c>
      <c r="D952" s="299" t="s">
        <v>339</v>
      </c>
      <c r="E952" s="522">
        <v>21.3</v>
      </c>
      <c r="F952" s="522"/>
      <c r="G952" s="333">
        <f t="shared" si="29"/>
        <v>4694.6199999999853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289</v>
      </c>
      <c r="B953" s="330">
        <v>8</v>
      </c>
      <c r="C953" s="298">
        <v>46158</v>
      </c>
      <c r="D953" s="299" t="s">
        <v>319</v>
      </c>
      <c r="E953" s="522">
        <v>41.46</v>
      </c>
      <c r="F953" s="522"/>
      <c r="G953" s="333">
        <f t="shared" si="29"/>
        <v>4715.9199999999855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287</v>
      </c>
      <c r="B954" s="330" t="s">
        <v>287</v>
      </c>
      <c r="C954" s="298">
        <v>46158</v>
      </c>
      <c r="D954" s="299" t="s">
        <v>847</v>
      </c>
      <c r="E954" s="522">
        <v>95.85</v>
      </c>
      <c r="F954" s="522">
        <v>95.85</v>
      </c>
      <c r="G954" s="333">
        <f t="shared" si="29"/>
        <v>4757.3799999999856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287</v>
      </c>
      <c r="B955" s="330" t="s">
        <v>287</v>
      </c>
      <c r="C955" s="298">
        <v>46158</v>
      </c>
      <c r="D955" s="299" t="s">
        <v>845</v>
      </c>
      <c r="E955" s="522">
        <v>87.13</v>
      </c>
      <c r="F955" s="522">
        <v>87.13</v>
      </c>
      <c r="G955" s="333">
        <f t="shared" si="29"/>
        <v>4757.3799999999856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289</v>
      </c>
      <c r="B956" s="330">
        <v>4</v>
      </c>
      <c r="C956" s="298">
        <v>46158</v>
      </c>
      <c r="D956" s="299" t="s">
        <v>310</v>
      </c>
      <c r="E956" s="522">
        <v>48.15</v>
      </c>
      <c r="F956" s="522"/>
      <c r="G956" s="333">
        <f t="shared" si="29"/>
        <v>4757.3799999999856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289</v>
      </c>
      <c r="B957" s="330">
        <v>8</v>
      </c>
      <c r="C957" s="298">
        <v>46158</v>
      </c>
      <c r="D957" s="299" t="s">
        <v>308</v>
      </c>
      <c r="E957" s="522">
        <v>75.069999999999993</v>
      </c>
      <c r="F957" s="522"/>
      <c r="G957" s="333">
        <f t="shared" si="29"/>
        <v>4805.5299999999852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289</v>
      </c>
      <c r="B958" s="330">
        <v>2</v>
      </c>
      <c r="C958" s="298">
        <v>46158</v>
      </c>
      <c r="D958" s="299" t="s">
        <v>308</v>
      </c>
      <c r="E958" s="522">
        <v>75</v>
      </c>
      <c r="F958" s="522"/>
      <c r="G958" s="333">
        <f t="shared" si="29"/>
        <v>4880.5999999999849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289</v>
      </c>
      <c r="B959" s="330">
        <v>3</v>
      </c>
      <c r="C959" s="298">
        <v>46158</v>
      </c>
      <c r="D959" s="299" t="s">
        <v>347</v>
      </c>
      <c r="E959" s="522">
        <v>8.3800000000000008</v>
      </c>
      <c r="F959" s="522"/>
      <c r="G959" s="333">
        <f t="shared" si="29"/>
        <v>4955.5999999999849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289</v>
      </c>
      <c r="B960" s="330">
        <v>8</v>
      </c>
      <c r="C960" s="298">
        <v>46157</v>
      </c>
      <c r="D960" s="299" t="s">
        <v>319</v>
      </c>
      <c r="E960" s="522">
        <v>63.55</v>
      </c>
      <c r="F960" s="522"/>
      <c r="G960" s="333">
        <f t="shared" si="29"/>
        <v>4963.979999999985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289</v>
      </c>
      <c r="B961" s="330">
        <v>4</v>
      </c>
      <c r="C961" s="298">
        <v>46157</v>
      </c>
      <c r="D961" s="299" t="s">
        <v>296</v>
      </c>
      <c r="E961" s="522">
        <v>45.1</v>
      </c>
      <c r="F961" s="522"/>
      <c r="G961" s="333">
        <f t="shared" si="29"/>
        <v>5027.5299999999852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289</v>
      </c>
      <c r="B962" s="330">
        <v>2</v>
      </c>
      <c r="C962" s="298">
        <v>46157</v>
      </c>
      <c r="D962" s="299" t="s">
        <v>296</v>
      </c>
      <c r="E962" s="522">
        <v>24.54</v>
      </c>
      <c r="F962" s="522"/>
      <c r="G962" s="333">
        <f t="shared" si="29"/>
        <v>5072.6299999999856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289</v>
      </c>
      <c r="B963" s="330">
        <v>2</v>
      </c>
      <c r="C963" s="298">
        <v>46157</v>
      </c>
      <c r="D963" s="299" t="s">
        <v>334</v>
      </c>
      <c r="E963" s="522">
        <v>14.28</v>
      </c>
      <c r="F963" s="522"/>
      <c r="G963" s="333">
        <f t="shared" si="29"/>
        <v>5097.1699999999855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287</v>
      </c>
      <c r="B964" s="330" t="s">
        <v>287</v>
      </c>
      <c r="C964" s="298">
        <v>46157</v>
      </c>
      <c r="D964" s="299" t="s">
        <v>504</v>
      </c>
      <c r="E964" s="522">
        <v>146.15</v>
      </c>
      <c r="F964" s="522">
        <v>146.15</v>
      </c>
      <c r="G964" s="333">
        <f t="shared" si="29"/>
        <v>5111.4499999999853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289</v>
      </c>
      <c r="B965" s="330">
        <v>2</v>
      </c>
      <c r="C965" s="298">
        <v>46157</v>
      </c>
      <c r="D965" s="299" t="s">
        <v>866</v>
      </c>
      <c r="E965" s="522">
        <v>202.87</v>
      </c>
      <c r="F965" s="522"/>
      <c r="G965" s="333">
        <f>G966-E965+F965</f>
        <v>5111.4499999999853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289</v>
      </c>
      <c r="B966" s="330">
        <v>6</v>
      </c>
      <c r="C966" s="298">
        <v>46157</v>
      </c>
      <c r="D966" s="299" t="s">
        <v>300</v>
      </c>
      <c r="E966" s="522">
        <v>14.9</v>
      </c>
      <c r="F966" s="522"/>
      <c r="G966" s="333">
        <f t="shared" si="29"/>
        <v>5314.3199999999852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291</v>
      </c>
      <c r="B967" s="330">
        <v>38</v>
      </c>
      <c r="C967" s="298">
        <v>46157</v>
      </c>
      <c r="D967" s="299" t="s">
        <v>293</v>
      </c>
      <c r="E967" s="522"/>
      <c r="F967" s="522">
        <v>4597.82</v>
      </c>
      <c r="G967" s="333">
        <f t="shared" si="29"/>
        <v>5329.2199999999848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289</v>
      </c>
      <c r="B968" s="330">
        <v>8</v>
      </c>
      <c r="C968" s="298">
        <v>46156</v>
      </c>
      <c r="D968" s="299" t="s">
        <v>865</v>
      </c>
      <c r="E968" s="522">
        <v>34.96</v>
      </c>
      <c r="F968" s="522"/>
      <c r="G968" s="333">
        <f t="shared" si="29"/>
        <v>731.39999999998463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289</v>
      </c>
      <c r="B969" s="330">
        <v>2</v>
      </c>
      <c r="C969" s="298">
        <v>46156</v>
      </c>
      <c r="D969" s="299" t="s">
        <v>407</v>
      </c>
      <c r="E969" s="522">
        <v>23.9</v>
      </c>
      <c r="F969" s="522"/>
      <c r="G969" s="333">
        <f t="shared" si="29"/>
        <v>766.35999999998467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294</v>
      </c>
      <c r="B970" s="330">
        <v>24</v>
      </c>
      <c r="C970" s="298">
        <v>46156</v>
      </c>
      <c r="D970" s="299" t="s">
        <v>858</v>
      </c>
      <c r="E970" s="522">
        <v>109.92</v>
      </c>
      <c r="F970" s="522"/>
      <c r="G970" s="333">
        <f t="shared" si="29"/>
        <v>790.25999999998464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289</v>
      </c>
      <c r="B971" s="330">
        <v>2</v>
      </c>
      <c r="C971" s="298">
        <v>46156</v>
      </c>
      <c r="D971" s="299" t="s">
        <v>334</v>
      </c>
      <c r="E971" s="522">
        <v>24.34</v>
      </c>
      <c r="F971" s="522"/>
      <c r="G971" s="333">
        <f t="shared" si="29"/>
        <v>900.1799999999846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289</v>
      </c>
      <c r="B972" s="330">
        <v>8</v>
      </c>
      <c r="C972" s="298">
        <v>46156</v>
      </c>
      <c r="D972" s="299" t="s">
        <v>844</v>
      </c>
      <c r="E972" s="522">
        <v>24.89</v>
      </c>
      <c r="F972" s="522"/>
      <c r="G972" s="333">
        <f t="shared" si="29"/>
        <v>924.51999999998463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289</v>
      </c>
      <c r="B973" s="330">
        <v>5</v>
      </c>
      <c r="C973" s="298">
        <v>46156</v>
      </c>
      <c r="D973" s="299" t="s">
        <v>844</v>
      </c>
      <c r="E973" s="522">
        <v>11.2</v>
      </c>
      <c r="F973" s="522"/>
      <c r="G973" s="333">
        <f t="shared" si="29"/>
        <v>949.40999999998462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289</v>
      </c>
      <c r="B974" s="330">
        <v>2</v>
      </c>
      <c r="C974" s="298">
        <v>46156</v>
      </c>
      <c r="D974" s="299" t="s">
        <v>324</v>
      </c>
      <c r="E974" s="522">
        <v>22.04</v>
      </c>
      <c r="F974" s="522"/>
      <c r="G974" s="333">
        <f t="shared" si="29"/>
        <v>960.60999999998467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291</v>
      </c>
      <c r="B975" s="330">
        <v>39</v>
      </c>
      <c r="C975" s="298">
        <v>46156</v>
      </c>
      <c r="D975" s="299" t="s">
        <v>292</v>
      </c>
      <c r="E975" s="522"/>
      <c r="F975" s="522">
        <v>2763.78</v>
      </c>
      <c r="G975" s="333">
        <f t="shared" si="29"/>
        <v>982.64999999998463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291</v>
      </c>
      <c r="B976" s="330">
        <v>41</v>
      </c>
      <c r="C976" s="298">
        <v>46156</v>
      </c>
      <c r="D976" s="299" t="s">
        <v>299</v>
      </c>
      <c r="E976" s="522"/>
      <c r="F976" s="522">
        <v>250</v>
      </c>
      <c r="G976" s="333">
        <f t="shared" si="29"/>
        <v>-1781.1300000000156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335</v>
      </c>
      <c r="B977" s="330" t="s">
        <v>335</v>
      </c>
      <c r="C977" s="298">
        <v>46156</v>
      </c>
      <c r="D977" s="299" t="s">
        <v>458</v>
      </c>
      <c r="E977" s="522"/>
      <c r="F977" s="522">
        <v>100</v>
      </c>
      <c r="G977" s="333">
        <f t="shared" si="29"/>
        <v>-2031.1300000000156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289</v>
      </c>
      <c r="B978" s="330">
        <v>6</v>
      </c>
      <c r="C978" s="298">
        <v>46156</v>
      </c>
      <c r="D978" s="299" t="s">
        <v>300</v>
      </c>
      <c r="E978" s="522">
        <v>13.3</v>
      </c>
      <c r="F978" s="522"/>
      <c r="G978" s="333">
        <f t="shared" si="29"/>
        <v>-2131.1300000000156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2</v>
      </c>
      <c r="C979" s="298">
        <v>46155</v>
      </c>
      <c r="D979" s="299" t="s">
        <v>296</v>
      </c>
      <c r="E979" s="522">
        <v>14.67</v>
      </c>
      <c r="F979" s="522"/>
      <c r="G979" s="333">
        <f t="shared" si="29"/>
        <v>-2117.8300000000154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289</v>
      </c>
      <c r="B980" s="330">
        <v>8</v>
      </c>
      <c r="C980" s="298">
        <v>46155</v>
      </c>
      <c r="D980" s="299" t="s">
        <v>319</v>
      </c>
      <c r="E980" s="522">
        <v>22.96</v>
      </c>
      <c r="F980" s="522"/>
      <c r="G980" s="333">
        <f t="shared" si="29"/>
        <v>-2103.1600000000153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287</v>
      </c>
      <c r="B981" s="330" t="s">
        <v>287</v>
      </c>
      <c r="C981" s="298">
        <v>46155</v>
      </c>
      <c r="D981" s="299" t="s">
        <v>853</v>
      </c>
      <c r="E981" s="522">
        <v>100</v>
      </c>
      <c r="F981" s="522">
        <v>100</v>
      </c>
      <c r="G981" s="333">
        <f t="shared" si="29"/>
        <v>-2080.2000000000153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289</v>
      </c>
      <c r="B982" s="330">
        <v>4</v>
      </c>
      <c r="C982" s="298">
        <v>46154</v>
      </c>
      <c r="D982" s="299" t="s">
        <v>453</v>
      </c>
      <c r="E982" s="522">
        <v>43.14</v>
      </c>
      <c r="F982" s="522"/>
      <c r="G982" s="333">
        <f t="shared" si="29"/>
        <v>-2080.2000000000153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289</v>
      </c>
      <c r="B983" s="330">
        <v>3</v>
      </c>
      <c r="C983" s="298">
        <v>46154</v>
      </c>
      <c r="D983" s="299" t="s">
        <v>453</v>
      </c>
      <c r="E983" s="522">
        <v>7.29</v>
      </c>
      <c r="F983" s="522"/>
      <c r="G983" s="333">
        <f t="shared" si="29"/>
        <v>-2037.0600000000154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294</v>
      </c>
      <c r="B984" s="330">
        <v>19</v>
      </c>
      <c r="C984" s="298">
        <v>46154</v>
      </c>
      <c r="D984" s="299" t="s">
        <v>191</v>
      </c>
      <c r="E984" s="522">
        <v>200</v>
      </c>
      <c r="F984" s="522"/>
      <c r="G984" s="333">
        <f t="shared" si="29"/>
        <v>-2029.7700000000154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6</v>
      </c>
      <c r="C985" s="298">
        <v>46154</v>
      </c>
      <c r="D985" s="299" t="s">
        <v>445</v>
      </c>
      <c r="E985" s="522">
        <v>-0.06</v>
      </c>
      <c r="F985" s="522"/>
      <c r="G985" s="333">
        <f t="shared" si="29"/>
        <v>-1829.7700000000154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289</v>
      </c>
      <c r="B986" s="330">
        <v>2</v>
      </c>
      <c r="C986" s="298">
        <v>46154</v>
      </c>
      <c r="D986" s="299" t="s">
        <v>301</v>
      </c>
      <c r="E986" s="522">
        <v>21.55</v>
      </c>
      <c r="F986" s="522"/>
      <c r="G986" s="333">
        <f t="shared" si="29"/>
        <v>-1829.8300000000154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289</v>
      </c>
      <c r="B987" s="330">
        <v>3</v>
      </c>
      <c r="C987" s="298">
        <v>46153</v>
      </c>
      <c r="D987" s="299" t="s">
        <v>296</v>
      </c>
      <c r="E987" s="522">
        <v>4.79</v>
      </c>
      <c r="F987" s="522"/>
      <c r="G987" s="333">
        <f t="shared" si="29"/>
        <v>-1808.2800000000154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289</v>
      </c>
      <c r="B988" s="330">
        <v>4</v>
      </c>
      <c r="C988" s="298">
        <v>46153</v>
      </c>
      <c r="D988" s="299" t="s">
        <v>296</v>
      </c>
      <c r="E988" s="522">
        <v>66.59</v>
      </c>
      <c r="F988" s="522"/>
      <c r="G988" s="333">
        <f t="shared" si="29"/>
        <v>-1803.4900000000155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287</v>
      </c>
      <c r="B989" s="330" t="s">
        <v>287</v>
      </c>
      <c r="C989" s="298">
        <v>46153</v>
      </c>
      <c r="D989" s="299" t="s">
        <v>841</v>
      </c>
      <c r="E989" s="522">
        <v>-51.06</v>
      </c>
      <c r="F989" s="522">
        <v>-51.06</v>
      </c>
      <c r="G989" s="333">
        <f t="shared" si="29"/>
        <v>-1736.9000000000156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294</v>
      </c>
      <c r="B990" s="330">
        <v>22</v>
      </c>
      <c r="C990" s="298">
        <v>46153</v>
      </c>
      <c r="D990" s="299" t="s">
        <v>351</v>
      </c>
      <c r="E990" s="522">
        <v>21.29</v>
      </c>
      <c r="F990" s="522"/>
      <c r="G990" s="333">
        <f t="shared" si="29"/>
        <v>-1736.9000000000156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289</v>
      </c>
      <c r="B991" s="330">
        <v>8</v>
      </c>
      <c r="C991" s="298">
        <v>46152</v>
      </c>
      <c r="D991" s="299" t="s">
        <v>319</v>
      </c>
      <c r="E991" s="522">
        <v>59.25</v>
      </c>
      <c r="F991" s="522"/>
      <c r="G991" s="333">
        <f t="shared" si="29"/>
        <v>-1715.6100000000156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289</v>
      </c>
      <c r="B992" s="330">
        <v>1</v>
      </c>
      <c r="C992" s="298">
        <v>46152</v>
      </c>
      <c r="D992" s="299" t="s">
        <v>304</v>
      </c>
      <c r="E992" s="522">
        <v>145.94999999999999</v>
      </c>
      <c r="F992" s="522"/>
      <c r="G992" s="333">
        <f t="shared" si="29"/>
        <v>-1656.3600000000156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289</v>
      </c>
      <c r="B993" s="330">
        <v>1</v>
      </c>
      <c r="C993" s="298">
        <v>46152</v>
      </c>
      <c r="D993" s="299" t="s">
        <v>311</v>
      </c>
      <c r="E993" s="522">
        <v>131.9</v>
      </c>
      <c r="F993" s="522"/>
      <c r="G993" s="333">
        <f t="shared" si="29"/>
        <v>-1510.4100000000155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2</v>
      </c>
      <c r="C994" s="298">
        <v>46152</v>
      </c>
      <c r="D994" s="299" t="s">
        <v>848</v>
      </c>
      <c r="E994" s="522">
        <v>96.46</v>
      </c>
      <c r="F994" s="522"/>
      <c r="G994" s="333">
        <f t="shared" si="29"/>
        <v>-1378.5100000000155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289</v>
      </c>
      <c r="B995" s="330">
        <v>7</v>
      </c>
      <c r="C995" s="298">
        <v>46152</v>
      </c>
      <c r="D995" s="299" t="s">
        <v>849</v>
      </c>
      <c r="E995" s="522">
        <v>162</v>
      </c>
      <c r="F995" s="522"/>
      <c r="G995" s="333">
        <f t="shared" si="29"/>
        <v>-1282.0500000000154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289</v>
      </c>
      <c r="B996" s="330">
        <v>3</v>
      </c>
      <c r="C996" s="298">
        <v>46152</v>
      </c>
      <c r="D996" s="299" t="s">
        <v>347</v>
      </c>
      <c r="E996" s="522">
        <v>25</v>
      </c>
      <c r="F996" s="522"/>
      <c r="G996" s="333">
        <f t="shared" si="29"/>
        <v>-1120.0500000000154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289</v>
      </c>
      <c r="B997" s="330">
        <v>2</v>
      </c>
      <c r="C997" s="298">
        <v>46151</v>
      </c>
      <c r="D997" s="299" t="s">
        <v>850</v>
      </c>
      <c r="E997" s="522">
        <v>35.83</v>
      </c>
      <c r="F997" s="522"/>
      <c r="G997" s="333">
        <f t="shared" si="29"/>
        <v>-1095.0500000000154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289</v>
      </c>
      <c r="B998" s="330">
        <v>4</v>
      </c>
      <c r="C998" s="298">
        <v>46151</v>
      </c>
      <c r="D998" s="299" t="s">
        <v>310</v>
      </c>
      <c r="E998" s="522">
        <v>50.58</v>
      </c>
      <c r="F998" s="522"/>
      <c r="G998" s="333">
        <f t="shared" si="29"/>
        <v>-1059.2200000000155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289</v>
      </c>
      <c r="B999" s="330">
        <v>2</v>
      </c>
      <c r="C999" s="298">
        <v>46151</v>
      </c>
      <c r="D999" s="299" t="s">
        <v>851</v>
      </c>
      <c r="E999" s="522">
        <v>20.65</v>
      </c>
      <c r="F999" s="522"/>
      <c r="G999" s="333">
        <f t="shared" si="29"/>
        <v>-1008.6400000000156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289</v>
      </c>
      <c r="B1000" s="330">
        <v>8</v>
      </c>
      <c r="C1000" s="298">
        <v>46151</v>
      </c>
      <c r="D1000" s="299" t="s">
        <v>319</v>
      </c>
      <c r="E1000" s="522">
        <v>38.770000000000003</v>
      </c>
      <c r="F1000" s="522"/>
      <c r="G1000" s="333">
        <f t="shared" si="29"/>
        <v>-987.99000000001558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287</v>
      </c>
      <c r="B1001" s="330" t="s">
        <v>287</v>
      </c>
      <c r="C1001" s="298">
        <v>46151</v>
      </c>
      <c r="D1001" s="299" t="s">
        <v>841</v>
      </c>
      <c r="E1001" s="522">
        <v>383.63</v>
      </c>
      <c r="F1001" s="522">
        <v>383.63</v>
      </c>
      <c r="G1001" s="333">
        <f t="shared" si="29"/>
        <v>-949.2200000000156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5</v>
      </c>
      <c r="C1002" s="298">
        <v>46151</v>
      </c>
      <c r="D1002" s="299" t="s">
        <v>852</v>
      </c>
      <c r="E1002" s="522">
        <v>10.68</v>
      </c>
      <c r="F1002" s="522"/>
      <c r="G1002" s="333">
        <f t="shared" si="29"/>
        <v>-949.2200000000156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3</v>
      </c>
      <c r="C1003" s="298">
        <v>46151</v>
      </c>
      <c r="D1003" s="299" t="s">
        <v>347</v>
      </c>
      <c r="E1003" s="522">
        <v>9.35</v>
      </c>
      <c r="F1003" s="522"/>
      <c r="G1003" s="333">
        <f t="shared" si="29"/>
        <v>-938.54000000001565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287</v>
      </c>
      <c r="B1004" s="330" t="s">
        <v>287</v>
      </c>
      <c r="C1004" s="298">
        <v>46151</v>
      </c>
      <c r="D1004" s="299" t="s">
        <v>331</v>
      </c>
      <c r="E1004" s="522">
        <v>-150.9</v>
      </c>
      <c r="F1004" s="522">
        <v>-150.9</v>
      </c>
      <c r="G1004" s="333">
        <f t="shared" si="29"/>
        <v>-929.19000000001563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287</v>
      </c>
      <c r="B1005" s="330" t="s">
        <v>287</v>
      </c>
      <c r="C1005" s="298">
        <v>46151</v>
      </c>
      <c r="D1005" s="299" t="s">
        <v>845</v>
      </c>
      <c r="E1005" s="522">
        <v>557.9</v>
      </c>
      <c r="F1005" s="522">
        <v>557.9</v>
      </c>
      <c r="G1005" s="333">
        <f t="shared" si="29"/>
        <v>-929.19000000001563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294</v>
      </c>
      <c r="B1006" s="330">
        <v>18</v>
      </c>
      <c r="C1006" s="298">
        <v>46150</v>
      </c>
      <c r="D1006" s="299" t="s">
        <v>360</v>
      </c>
      <c r="E1006" s="522">
        <v>400</v>
      </c>
      <c r="F1006" s="522"/>
      <c r="G1006" s="333">
        <f t="shared" si="29"/>
        <v>-929.19000000001574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287</v>
      </c>
      <c r="B1007" s="330" t="s">
        <v>287</v>
      </c>
      <c r="C1007" s="298">
        <v>46150</v>
      </c>
      <c r="D1007" s="299" t="s">
        <v>840</v>
      </c>
      <c r="E1007" s="522">
        <v>200</v>
      </c>
      <c r="F1007" s="522">
        <v>200</v>
      </c>
      <c r="G1007" s="333">
        <f t="shared" si="29"/>
        <v>-529.19000000001574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2</v>
      </c>
      <c r="C1008" s="298">
        <v>46150</v>
      </c>
      <c r="D1008" s="299" t="s">
        <v>471</v>
      </c>
      <c r="E1008" s="522">
        <v>52.78</v>
      </c>
      <c r="F1008" s="522"/>
      <c r="G1008" s="333">
        <f t="shared" si="29"/>
        <v>-529.19000000001574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287</v>
      </c>
      <c r="B1009" s="330" t="s">
        <v>287</v>
      </c>
      <c r="C1009" s="298">
        <v>46150</v>
      </c>
      <c r="D1009" s="299" t="s">
        <v>846</v>
      </c>
      <c r="E1009" s="522">
        <v>137.07</v>
      </c>
      <c r="F1009" s="522">
        <v>137.07</v>
      </c>
      <c r="G1009" s="333">
        <f t="shared" si="29"/>
        <v>-476.41000000001571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289</v>
      </c>
      <c r="B1010" s="330">
        <v>2</v>
      </c>
      <c r="C1010" s="298">
        <v>46150</v>
      </c>
      <c r="D1010" s="299" t="s">
        <v>357</v>
      </c>
      <c r="E1010" s="522">
        <v>17.440000000000001</v>
      </c>
      <c r="F1010" s="522"/>
      <c r="G1010" s="333">
        <f t="shared" si="29"/>
        <v>-476.41000000001566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287</v>
      </c>
      <c r="B1011" s="330" t="s">
        <v>287</v>
      </c>
      <c r="C1011" s="298">
        <v>46150</v>
      </c>
      <c r="D1011" s="299" t="s">
        <v>847</v>
      </c>
      <c r="E1011" s="522">
        <v>359.81</v>
      </c>
      <c r="F1011" s="522">
        <v>359.81</v>
      </c>
      <c r="G1011" s="333">
        <f t="shared" si="29"/>
        <v>-458.97000000001566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289</v>
      </c>
      <c r="B1012" s="330">
        <v>8</v>
      </c>
      <c r="C1012" s="298">
        <v>46149</v>
      </c>
      <c r="D1012" s="299" t="s">
        <v>844</v>
      </c>
      <c r="E1012" s="522">
        <v>23.7</v>
      </c>
      <c r="F1012" s="522"/>
      <c r="G1012" s="333">
        <f t="shared" si="29"/>
        <v>-458.97000000001566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2</v>
      </c>
      <c r="C1013" s="298">
        <v>46149</v>
      </c>
      <c r="D1013" s="299" t="s">
        <v>370</v>
      </c>
      <c r="E1013" s="522">
        <v>13.43</v>
      </c>
      <c r="F1013" s="522"/>
      <c r="G1013" s="333">
        <f t="shared" si="29"/>
        <v>-435.27000000001567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294</v>
      </c>
      <c r="B1014" s="330">
        <v>13</v>
      </c>
      <c r="C1014" s="298">
        <v>46149</v>
      </c>
      <c r="D1014" s="299" t="s">
        <v>182</v>
      </c>
      <c r="E1014" s="522">
        <v>122.18</v>
      </c>
      <c r="F1014" s="522"/>
      <c r="G1014" s="333">
        <f t="shared" si="29"/>
        <v>-421.84000000001566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335</v>
      </c>
      <c r="B1015" s="330" t="s">
        <v>335</v>
      </c>
      <c r="C1015" s="298">
        <v>46149</v>
      </c>
      <c r="D1015" s="299" t="s">
        <v>182</v>
      </c>
      <c r="E1015" s="522">
        <v>43.62</v>
      </c>
      <c r="F1015" s="522"/>
      <c r="G1015" s="333">
        <f t="shared" si="29"/>
        <v>-299.66000000001566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294</v>
      </c>
      <c r="B1016" s="330">
        <v>9</v>
      </c>
      <c r="C1016" s="298">
        <v>46149</v>
      </c>
      <c r="D1016" s="299" t="s">
        <v>58</v>
      </c>
      <c r="E1016" s="522">
        <v>1231.68</v>
      </c>
      <c r="F1016" s="522"/>
      <c r="G1016" s="333">
        <f t="shared" si="29"/>
        <v>-256.04000000001565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289</v>
      </c>
      <c r="B1017" s="330">
        <v>3</v>
      </c>
      <c r="C1017" s="298">
        <v>46149</v>
      </c>
      <c r="D1017" s="299" t="s">
        <v>309</v>
      </c>
      <c r="E1017" s="522">
        <v>4.49</v>
      </c>
      <c r="F1017" s="522"/>
      <c r="G1017" s="333">
        <f t="shared" si="29"/>
        <v>975.63999999998441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289</v>
      </c>
      <c r="B1018" s="330">
        <v>5</v>
      </c>
      <c r="C1018" s="298">
        <v>46149</v>
      </c>
      <c r="D1018" s="299" t="s">
        <v>844</v>
      </c>
      <c r="E1018" s="522">
        <v>19.2</v>
      </c>
      <c r="F1018" s="522"/>
      <c r="G1018" s="333">
        <f t="shared" si="29"/>
        <v>980.12999999998442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8</v>
      </c>
      <c r="C1019" s="298">
        <v>46149</v>
      </c>
      <c r="D1019" s="299" t="s">
        <v>844</v>
      </c>
      <c r="E1019" s="522">
        <v>35</v>
      </c>
      <c r="F1019" s="522"/>
      <c r="G1019" s="333">
        <f t="shared" si="29"/>
        <v>999.32999999998447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289</v>
      </c>
      <c r="B1020" s="330">
        <v>8</v>
      </c>
      <c r="C1020" s="298">
        <v>46149</v>
      </c>
      <c r="D1020" s="299" t="s">
        <v>319</v>
      </c>
      <c r="E1020" s="522">
        <v>15.93</v>
      </c>
      <c r="F1020" s="522"/>
      <c r="G1020" s="333">
        <f t="shared" si="29"/>
        <v>1034.3299999999845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289</v>
      </c>
      <c r="B1021" s="330">
        <v>2</v>
      </c>
      <c r="C1021" s="298">
        <v>46149</v>
      </c>
      <c r="D1021" s="299" t="s">
        <v>296</v>
      </c>
      <c r="E1021" s="522">
        <v>11.18</v>
      </c>
      <c r="F1021" s="522"/>
      <c r="G1021" s="333">
        <f t="shared" si="29"/>
        <v>1050.2599999999845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289</v>
      </c>
      <c r="B1022" s="330">
        <v>2</v>
      </c>
      <c r="C1022" s="298">
        <v>46149</v>
      </c>
      <c r="D1022" s="299" t="s">
        <v>301</v>
      </c>
      <c r="E1022" s="522">
        <v>16.05</v>
      </c>
      <c r="F1022" s="522"/>
      <c r="G1022" s="333">
        <f t="shared" ref="G1022:G1061" si="30">G1023-E1022+F1022</f>
        <v>1061.4399999999846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289</v>
      </c>
      <c r="B1023" s="330">
        <v>5</v>
      </c>
      <c r="C1023" s="298">
        <v>46148</v>
      </c>
      <c r="D1023" s="299" t="s">
        <v>339</v>
      </c>
      <c r="E1023" s="522">
        <v>47.93</v>
      </c>
      <c r="F1023" s="522"/>
      <c r="G1023" s="333">
        <f t="shared" si="30"/>
        <v>1077.4899999999845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294</v>
      </c>
      <c r="B1024" s="330">
        <v>14</v>
      </c>
      <c r="C1024" s="298">
        <v>46148</v>
      </c>
      <c r="D1024" s="299" t="s">
        <v>365</v>
      </c>
      <c r="E1024" s="522">
        <v>66.67</v>
      </c>
      <c r="F1024" s="522"/>
      <c r="G1024" s="333">
        <f t="shared" si="30"/>
        <v>1125.4199999999846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289</v>
      </c>
      <c r="B1025" s="330">
        <v>8</v>
      </c>
      <c r="C1025" s="298">
        <v>46148</v>
      </c>
      <c r="D1025" s="299" t="s">
        <v>319</v>
      </c>
      <c r="E1025" s="522">
        <v>19.14</v>
      </c>
      <c r="F1025" s="522"/>
      <c r="G1025" s="333">
        <f t="shared" si="30"/>
        <v>1192.0899999999847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289</v>
      </c>
      <c r="B1026" s="330">
        <v>4</v>
      </c>
      <c r="C1026" s="298">
        <v>46148</v>
      </c>
      <c r="D1026" s="299" t="s">
        <v>310</v>
      </c>
      <c r="E1026" s="522">
        <v>103.69</v>
      </c>
      <c r="F1026" s="522"/>
      <c r="G1026" s="333">
        <f t="shared" si="30"/>
        <v>1211.2299999999848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287</v>
      </c>
      <c r="B1027" s="330" t="s">
        <v>287</v>
      </c>
      <c r="C1027" s="298">
        <v>46148</v>
      </c>
      <c r="D1027" s="299" t="s">
        <v>841</v>
      </c>
      <c r="E1027" s="522">
        <v>513.29999999999995</v>
      </c>
      <c r="F1027" s="522">
        <v>513.29999999999995</v>
      </c>
      <c r="G1027" s="333">
        <f t="shared" si="30"/>
        <v>1314.9199999999848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289</v>
      </c>
      <c r="B1028" s="330">
        <v>6</v>
      </c>
      <c r="C1028" s="298">
        <v>46148</v>
      </c>
      <c r="D1028" s="299" t="s">
        <v>300</v>
      </c>
      <c r="E1028" s="522">
        <v>41.52</v>
      </c>
      <c r="F1028" s="522"/>
      <c r="G1028" s="333">
        <f t="shared" si="30"/>
        <v>1314.9199999999848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287</v>
      </c>
      <c r="B1029" s="330" t="s">
        <v>287</v>
      </c>
      <c r="C1029" s="298">
        <v>46148</v>
      </c>
      <c r="D1029" s="299" t="s">
        <v>842</v>
      </c>
      <c r="E1029" s="522">
        <v>500.5</v>
      </c>
      <c r="F1029" s="522">
        <v>500.5</v>
      </c>
      <c r="G1029" s="333">
        <f t="shared" si="30"/>
        <v>1356.4399999999848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287</v>
      </c>
      <c r="B1030" s="330" t="s">
        <v>287</v>
      </c>
      <c r="C1030" s="298">
        <v>46148</v>
      </c>
      <c r="D1030" s="299" t="s">
        <v>843</v>
      </c>
      <c r="E1030" s="522">
        <v>457.94</v>
      </c>
      <c r="F1030" s="522">
        <v>457.94</v>
      </c>
      <c r="G1030" s="333">
        <f t="shared" si="30"/>
        <v>1356.4399999999848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289</v>
      </c>
      <c r="B1031" s="330">
        <v>1</v>
      </c>
      <c r="C1031" s="298">
        <v>46148</v>
      </c>
      <c r="D1031" s="299" t="s">
        <v>306</v>
      </c>
      <c r="E1031" s="522">
        <v>23.48</v>
      </c>
      <c r="F1031" s="522"/>
      <c r="G1031" s="333">
        <f t="shared" si="30"/>
        <v>1356.4399999999848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289</v>
      </c>
      <c r="B1032" s="330">
        <v>2</v>
      </c>
      <c r="C1032" s="298">
        <v>46147</v>
      </c>
      <c r="D1032" s="299" t="s">
        <v>383</v>
      </c>
      <c r="E1032" s="522">
        <v>59.03</v>
      </c>
      <c r="F1032" s="522"/>
      <c r="G1032" s="333">
        <f t="shared" si="30"/>
        <v>1379.9199999999848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2</v>
      </c>
      <c r="C1033" s="298">
        <v>46147</v>
      </c>
      <c r="D1033" s="299" t="s">
        <v>334</v>
      </c>
      <c r="E1033" s="522">
        <v>11.06</v>
      </c>
      <c r="F1033" s="522"/>
      <c r="G1033" s="333">
        <f t="shared" si="30"/>
        <v>1438.9499999999848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289</v>
      </c>
      <c r="B1034" s="330">
        <v>2</v>
      </c>
      <c r="C1034" s="298">
        <v>46147</v>
      </c>
      <c r="D1034" s="299" t="s">
        <v>296</v>
      </c>
      <c r="E1034" s="522">
        <v>8.7200000000000006</v>
      </c>
      <c r="F1034" s="522"/>
      <c r="G1034" s="333">
        <f t="shared" si="30"/>
        <v>1450.0099999999848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289</v>
      </c>
      <c r="B1035" s="330">
        <v>4</v>
      </c>
      <c r="C1035" s="298">
        <v>46147</v>
      </c>
      <c r="D1035" s="299" t="s">
        <v>296</v>
      </c>
      <c r="E1035" s="522">
        <v>42.88</v>
      </c>
      <c r="F1035" s="522"/>
      <c r="G1035" s="333">
        <f t="shared" si="30"/>
        <v>1458.7299999999848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289</v>
      </c>
      <c r="B1036" s="330">
        <v>6</v>
      </c>
      <c r="C1036" s="298">
        <v>46147</v>
      </c>
      <c r="D1036" s="299" t="s">
        <v>300</v>
      </c>
      <c r="E1036" s="522">
        <v>17.03</v>
      </c>
      <c r="F1036" s="522"/>
      <c r="G1036" s="333">
        <f t="shared" si="30"/>
        <v>1501.6099999999849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294</v>
      </c>
      <c r="B1037" s="330">
        <v>22</v>
      </c>
      <c r="C1037" s="298">
        <v>46146</v>
      </c>
      <c r="D1037" s="299" t="s">
        <v>833</v>
      </c>
      <c r="E1037" s="522">
        <v>13.83</v>
      </c>
      <c r="F1037" s="522"/>
      <c r="G1037" s="333">
        <f t="shared" si="30"/>
        <v>1518.6399999999849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289</v>
      </c>
      <c r="B1038" s="330">
        <v>5</v>
      </c>
      <c r="C1038" s="298">
        <v>46146</v>
      </c>
      <c r="D1038" s="299" t="s">
        <v>339</v>
      </c>
      <c r="E1038" s="522">
        <v>47.93</v>
      </c>
      <c r="F1038" s="522"/>
      <c r="G1038" s="333">
        <f t="shared" si="30"/>
        <v>1532.4699999999848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289</v>
      </c>
      <c r="B1039" s="330">
        <v>2</v>
      </c>
      <c r="C1039" s="298">
        <v>46146</v>
      </c>
      <c r="D1039" s="299" t="s">
        <v>334</v>
      </c>
      <c r="E1039" s="522">
        <v>11.06</v>
      </c>
      <c r="F1039" s="522"/>
      <c r="G1039" s="333">
        <f t="shared" si="30"/>
        <v>1580.3999999999849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294</v>
      </c>
      <c r="B1040" s="330">
        <v>14</v>
      </c>
      <c r="C1040" s="298">
        <v>46146</v>
      </c>
      <c r="D1040" s="299" t="s">
        <v>366</v>
      </c>
      <c r="E1040" s="522">
        <v>70.25</v>
      </c>
      <c r="F1040" s="522"/>
      <c r="G1040" s="333">
        <f t="shared" si="30"/>
        <v>1591.4599999999848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284</v>
      </c>
      <c r="B1041" s="330">
        <v>36</v>
      </c>
      <c r="C1041" s="298">
        <v>46146</v>
      </c>
      <c r="D1041" s="299" t="s">
        <v>373</v>
      </c>
      <c r="E1041" s="522">
        <v>50</v>
      </c>
      <c r="F1041" s="522"/>
      <c r="G1041" s="333">
        <f t="shared" si="30"/>
        <v>1661.7099999999848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294</v>
      </c>
      <c r="B1042" s="330">
        <v>17</v>
      </c>
      <c r="C1042" s="298">
        <v>46146</v>
      </c>
      <c r="D1042" s="299" t="s">
        <v>369</v>
      </c>
      <c r="E1042" s="522">
        <v>99</v>
      </c>
      <c r="F1042" s="522"/>
      <c r="G1042" s="333">
        <f t="shared" si="30"/>
        <v>1711.7099999999848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289</v>
      </c>
      <c r="B1043" s="330">
        <v>5</v>
      </c>
      <c r="C1043" s="298">
        <v>46145</v>
      </c>
      <c r="D1043" s="299" t="s">
        <v>832</v>
      </c>
      <c r="E1043" s="522">
        <v>49.13</v>
      </c>
      <c r="F1043" s="522"/>
      <c r="G1043" s="333">
        <f t="shared" si="30"/>
        <v>1810.7099999999848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289</v>
      </c>
      <c r="B1044" s="330">
        <v>1</v>
      </c>
      <c r="C1044" s="298">
        <v>46145</v>
      </c>
      <c r="D1044" s="299" t="s">
        <v>829</v>
      </c>
      <c r="E1044" s="522">
        <v>50</v>
      </c>
      <c r="F1044" s="522"/>
      <c r="G1044" s="333">
        <f t="shared" si="30"/>
        <v>1859.8399999999849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289</v>
      </c>
      <c r="B1045" s="330">
        <v>1</v>
      </c>
      <c r="C1045" s="298">
        <v>46145</v>
      </c>
      <c r="D1045" s="299" t="s">
        <v>311</v>
      </c>
      <c r="E1045" s="522">
        <v>91.98</v>
      </c>
      <c r="F1045" s="522"/>
      <c r="G1045" s="333">
        <f t="shared" si="30"/>
        <v>1909.8399999999849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289</v>
      </c>
      <c r="B1046" s="330">
        <v>6</v>
      </c>
      <c r="C1046" s="298">
        <v>46145</v>
      </c>
      <c r="D1046" s="299" t="s">
        <v>830</v>
      </c>
      <c r="E1046" s="522">
        <v>24.68</v>
      </c>
      <c r="F1046" s="522"/>
      <c r="G1046" s="333">
        <f t="shared" si="30"/>
        <v>2001.8199999999849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289</v>
      </c>
      <c r="B1047" s="330">
        <v>2</v>
      </c>
      <c r="C1047" s="298">
        <v>46145</v>
      </c>
      <c r="D1047" s="299" t="s">
        <v>357</v>
      </c>
      <c r="E1047" s="522">
        <v>2.4900000000000002</v>
      </c>
      <c r="F1047" s="522"/>
      <c r="G1047" s="333">
        <f t="shared" si="30"/>
        <v>2026.499999999985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294</v>
      </c>
      <c r="B1048" s="330">
        <v>22</v>
      </c>
      <c r="C1048" s="298">
        <v>46145</v>
      </c>
      <c r="D1048" s="299" t="s">
        <v>859</v>
      </c>
      <c r="E1048" s="522">
        <v>12.77</v>
      </c>
      <c r="F1048" s="522"/>
      <c r="G1048" s="333">
        <f t="shared" si="30"/>
        <v>2028.989999999985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289</v>
      </c>
      <c r="B1049" s="330">
        <v>2</v>
      </c>
      <c r="C1049" s="298">
        <v>46145</v>
      </c>
      <c r="D1049" s="299" t="s">
        <v>456</v>
      </c>
      <c r="E1049" s="522">
        <v>192.97</v>
      </c>
      <c r="F1049" s="522"/>
      <c r="G1049" s="333">
        <f t="shared" si="30"/>
        <v>2041.759999999985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289</v>
      </c>
      <c r="B1050" s="330">
        <v>3</v>
      </c>
      <c r="C1050" s="298">
        <v>46145</v>
      </c>
      <c r="D1050" s="299" t="s">
        <v>347</v>
      </c>
      <c r="E1050" s="522">
        <v>9.35</v>
      </c>
      <c r="F1050" s="522"/>
      <c r="G1050" s="333">
        <f t="shared" si="30"/>
        <v>2234.729999999985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289</v>
      </c>
      <c r="B1051" s="330">
        <v>4</v>
      </c>
      <c r="C1051" s="298">
        <v>46144</v>
      </c>
      <c r="D1051" s="299" t="s">
        <v>310</v>
      </c>
      <c r="E1051" s="522">
        <v>57.69</v>
      </c>
      <c r="F1051" s="522"/>
      <c r="G1051" s="333">
        <f t="shared" si="30"/>
        <v>2244.0799999999849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8</v>
      </c>
      <c r="C1052" s="298">
        <v>46144</v>
      </c>
      <c r="D1052" s="299" t="s">
        <v>310</v>
      </c>
      <c r="E1052" s="522">
        <v>6.37</v>
      </c>
      <c r="F1052" s="522"/>
      <c r="G1052" s="333">
        <f t="shared" si="30"/>
        <v>2301.769999999985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294</v>
      </c>
      <c r="B1053" s="330">
        <v>22</v>
      </c>
      <c r="C1053" s="298">
        <v>46144</v>
      </c>
      <c r="D1053" s="299" t="s">
        <v>374</v>
      </c>
      <c r="E1053" s="522">
        <v>6.37</v>
      </c>
      <c r="F1053" s="522"/>
      <c r="G1053" s="333">
        <f t="shared" si="30"/>
        <v>2308.1399999999849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6</v>
      </c>
      <c r="C1054" s="298">
        <v>46144</v>
      </c>
      <c r="D1054" s="299" t="s">
        <v>300</v>
      </c>
      <c r="E1054" s="522">
        <v>41.51</v>
      </c>
      <c r="F1054" s="522"/>
      <c r="G1054" s="333">
        <f t="shared" si="30"/>
        <v>2314.5099999999848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289</v>
      </c>
      <c r="B1055" s="330">
        <v>7</v>
      </c>
      <c r="C1055" s="298">
        <v>46144</v>
      </c>
      <c r="D1055" s="299" t="s">
        <v>831</v>
      </c>
      <c r="E1055" s="522">
        <v>74.53</v>
      </c>
      <c r="F1055" s="522"/>
      <c r="G1055" s="333">
        <f t="shared" si="30"/>
        <v>2356.019999999985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289</v>
      </c>
      <c r="B1056" s="330">
        <v>1</v>
      </c>
      <c r="C1056" s="298">
        <v>46144</v>
      </c>
      <c r="D1056" s="299" t="s">
        <v>306</v>
      </c>
      <c r="E1056" s="522">
        <v>72.73</v>
      </c>
      <c r="F1056" s="522"/>
      <c r="G1056" s="333">
        <f t="shared" si="30"/>
        <v>2430.5499999999852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289</v>
      </c>
      <c r="B1057" s="330">
        <v>3</v>
      </c>
      <c r="C1057" s="298">
        <v>46144</v>
      </c>
      <c r="D1057" s="299" t="s">
        <v>347</v>
      </c>
      <c r="E1057" s="522">
        <v>25</v>
      </c>
      <c r="F1057" s="522"/>
      <c r="G1057" s="333">
        <f t="shared" si="30"/>
        <v>2503.2799999999852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287</v>
      </c>
      <c r="B1058" s="330" t="s">
        <v>287</v>
      </c>
      <c r="C1058" s="298">
        <v>46144</v>
      </c>
      <c r="D1058" s="299" t="s">
        <v>483</v>
      </c>
      <c r="E1058" s="522">
        <v>121.4</v>
      </c>
      <c r="F1058" s="522">
        <v>121.4</v>
      </c>
      <c r="G1058" s="333">
        <f t="shared" si="30"/>
        <v>2528.2799999999852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3</v>
      </c>
      <c r="C1059" s="298">
        <v>46144</v>
      </c>
      <c r="D1059" s="299" t="s">
        <v>347</v>
      </c>
      <c r="E1059" s="522">
        <v>9.73</v>
      </c>
      <c r="F1059" s="522"/>
      <c r="G1059" s="333">
        <f t="shared" si="30"/>
        <v>2528.2799999999852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289</v>
      </c>
      <c r="B1060" s="330">
        <v>2</v>
      </c>
      <c r="C1060" s="298">
        <v>46143</v>
      </c>
      <c r="D1060" s="299" t="s">
        <v>357</v>
      </c>
      <c r="E1060" s="522">
        <v>8.9700000000000006</v>
      </c>
      <c r="F1060" s="522"/>
      <c r="G1060" s="333">
        <f t="shared" si="30"/>
        <v>2538.0099999999852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s="540" customFormat="1" ht="12" customHeight="1" x14ac:dyDescent="0.25">
      <c r="A1061" s="530" t="s">
        <v>284</v>
      </c>
      <c r="B1061" s="531">
        <v>37</v>
      </c>
      <c r="C1061" s="532">
        <v>46142</v>
      </c>
      <c r="D1061" s="533" t="s">
        <v>285</v>
      </c>
      <c r="E1061" s="534">
        <v>5616.82</v>
      </c>
      <c r="F1061" s="534"/>
      <c r="G1061" s="535">
        <f t="shared" si="30"/>
        <v>2546.979999999985</v>
      </c>
      <c r="H1061" s="536"/>
      <c r="I1061" s="537"/>
      <c r="J1061" s="538"/>
      <c r="K1061" s="539"/>
      <c r="L1061" s="538"/>
      <c r="M1061" s="539"/>
      <c r="N1061" s="538"/>
      <c r="O1061" s="539"/>
      <c r="P1061" s="538"/>
      <c r="Q1061" s="539"/>
      <c r="R1061" s="538"/>
      <c r="S1061" s="539"/>
      <c r="T1061" s="538"/>
    </row>
    <row r="1062" spans="1:20" ht="12" customHeight="1" x14ac:dyDescent="0.25">
      <c r="A1062" s="329" t="s">
        <v>286</v>
      </c>
      <c r="B1062" s="330">
        <v>25</v>
      </c>
      <c r="C1062" s="298">
        <v>46142</v>
      </c>
      <c r="D1062" s="298" t="s">
        <v>204</v>
      </c>
      <c r="E1062" s="331">
        <v>350</v>
      </c>
      <c r="F1062" s="331"/>
      <c r="G1062" s="333">
        <f t="shared" ref="G1062:G1063" si="31">G1063-E1062+F1062</f>
        <v>8163.7999999999847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286</v>
      </c>
      <c r="B1063" s="330">
        <v>26</v>
      </c>
      <c r="C1063" s="298">
        <v>46142</v>
      </c>
      <c r="D1063" s="298" t="s">
        <v>205</v>
      </c>
      <c r="E1063" s="331">
        <v>320</v>
      </c>
      <c r="F1063" s="331"/>
      <c r="G1063" s="333">
        <f t="shared" si="31"/>
        <v>8513.7999999999847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286</v>
      </c>
      <c r="B1064" s="330">
        <v>27</v>
      </c>
      <c r="C1064" s="298">
        <v>46142</v>
      </c>
      <c r="D1064" s="298" t="s">
        <v>206</v>
      </c>
      <c r="E1064" s="331">
        <v>25</v>
      </c>
      <c r="F1064" s="331"/>
      <c r="G1064" s="333">
        <f t="shared" ref="G1064:G1315" si="32">G1065-E1064+F1064</f>
        <v>8833.7999999999847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286</v>
      </c>
      <c r="B1065" s="330">
        <v>28</v>
      </c>
      <c r="C1065" s="298">
        <v>46142</v>
      </c>
      <c r="D1065" s="298" t="s">
        <v>207</v>
      </c>
      <c r="E1065" s="331">
        <v>25</v>
      </c>
      <c r="F1065" s="331"/>
      <c r="G1065" s="333">
        <f t="shared" si="32"/>
        <v>8858.7999999999847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286</v>
      </c>
      <c r="B1066" s="330">
        <v>29</v>
      </c>
      <c r="C1066" s="298">
        <v>46142</v>
      </c>
      <c r="D1066" s="298" t="s">
        <v>208</v>
      </c>
      <c r="E1066" s="331">
        <v>45</v>
      </c>
      <c r="F1066" s="331"/>
      <c r="G1066" s="333">
        <f t="shared" si="32"/>
        <v>8883.7999999999847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286</v>
      </c>
      <c r="B1067" s="330">
        <v>30</v>
      </c>
      <c r="C1067" s="298">
        <v>46142</v>
      </c>
      <c r="D1067" s="298" t="s">
        <v>209</v>
      </c>
      <c r="E1067" s="331">
        <v>400</v>
      </c>
      <c r="F1067" s="331"/>
      <c r="G1067" s="333">
        <f t="shared" si="32"/>
        <v>8928.7999999999847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286</v>
      </c>
      <c r="B1068" s="330">
        <v>31</v>
      </c>
      <c r="C1068" s="298">
        <v>46142</v>
      </c>
      <c r="D1068" s="298" t="s">
        <v>210</v>
      </c>
      <c r="E1068" s="331">
        <v>375</v>
      </c>
      <c r="F1068" s="331"/>
      <c r="G1068" s="333">
        <f t="shared" si="32"/>
        <v>9328.7999999999847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286</v>
      </c>
      <c r="B1069" s="330">
        <v>32</v>
      </c>
      <c r="C1069" s="298">
        <v>46142</v>
      </c>
      <c r="D1069" s="298" t="s">
        <v>211</v>
      </c>
      <c r="E1069" s="331">
        <v>100</v>
      </c>
      <c r="F1069" s="331"/>
      <c r="G1069" s="333">
        <f t="shared" si="32"/>
        <v>9703.7999999999847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286</v>
      </c>
      <c r="B1070" s="330">
        <v>33</v>
      </c>
      <c r="C1070" s="298">
        <v>46142</v>
      </c>
      <c r="D1070" s="298" t="s">
        <v>212</v>
      </c>
      <c r="E1070" s="331">
        <v>85</v>
      </c>
      <c r="F1070" s="331"/>
      <c r="G1070" s="333">
        <f t="shared" si="32"/>
        <v>9803.7999999999847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286</v>
      </c>
      <c r="B1071" s="330">
        <v>34</v>
      </c>
      <c r="C1071" s="298">
        <v>46142</v>
      </c>
      <c r="D1071" s="298" t="s">
        <v>213</v>
      </c>
      <c r="E1071" s="331">
        <v>230</v>
      </c>
      <c r="F1071" s="331"/>
      <c r="G1071" s="333">
        <f t="shared" si="32"/>
        <v>9888.7999999999847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286</v>
      </c>
      <c r="B1072" s="330">
        <v>35</v>
      </c>
      <c r="C1072" s="298">
        <v>46142</v>
      </c>
      <c r="D1072" s="298" t="s">
        <v>214</v>
      </c>
      <c r="E1072" s="331">
        <v>45</v>
      </c>
      <c r="F1072" s="331"/>
      <c r="G1072" s="333">
        <f t="shared" si="32"/>
        <v>10118.799999999985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287</v>
      </c>
      <c r="B1073" s="330" t="s">
        <v>287</v>
      </c>
      <c r="C1073" s="298">
        <v>46142</v>
      </c>
      <c r="D1073" s="299" t="s">
        <v>288</v>
      </c>
      <c r="E1073" s="331">
        <v>185.64</v>
      </c>
      <c r="F1073" s="331">
        <v>185.64</v>
      </c>
      <c r="G1073" s="333">
        <f t="shared" si="32"/>
        <v>10163.799999999985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289</v>
      </c>
      <c r="B1074" s="330">
        <v>6</v>
      </c>
      <c r="C1074" s="298">
        <v>46142</v>
      </c>
      <c r="D1074" s="299" t="s">
        <v>290</v>
      </c>
      <c r="E1074" s="331">
        <v>30</v>
      </c>
      <c r="F1074" s="331"/>
      <c r="G1074" s="333">
        <f t="shared" si="32"/>
        <v>10163.799999999985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291</v>
      </c>
      <c r="B1075" s="330">
        <v>39</v>
      </c>
      <c r="C1075" s="298">
        <v>46142</v>
      </c>
      <c r="D1075" s="299" t="s">
        <v>292</v>
      </c>
      <c r="E1075" s="331"/>
      <c r="F1075" s="331">
        <v>2763.78</v>
      </c>
      <c r="G1075" s="333">
        <f t="shared" si="32"/>
        <v>10193.799999999985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291</v>
      </c>
      <c r="B1076" s="330">
        <v>38</v>
      </c>
      <c r="C1076" s="298">
        <v>46142</v>
      </c>
      <c r="D1076" s="299" t="s">
        <v>293</v>
      </c>
      <c r="E1076" s="331"/>
      <c r="F1076" s="331">
        <v>4597.82</v>
      </c>
      <c r="G1076" s="333">
        <f t="shared" si="32"/>
        <v>7430.019999999985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25">
      <c r="A1077" s="329" t="s">
        <v>294</v>
      </c>
      <c r="B1077" s="330">
        <v>42</v>
      </c>
      <c r="C1077" s="298">
        <v>46142</v>
      </c>
      <c r="D1077" s="299" t="s">
        <v>200</v>
      </c>
      <c r="E1077" s="331">
        <v>50.92</v>
      </c>
      <c r="F1077" s="331"/>
      <c r="G1077" s="333">
        <f t="shared" si="32"/>
        <v>2832.1999999999853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25">
      <c r="A1078" s="329" t="s">
        <v>294</v>
      </c>
      <c r="B1078" s="330">
        <v>43</v>
      </c>
      <c r="C1078" s="298">
        <v>46142</v>
      </c>
      <c r="D1078" s="299" t="s">
        <v>201</v>
      </c>
      <c r="E1078" s="331">
        <v>50.92</v>
      </c>
      <c r="F1078" s="331"/>
      <c r="G1078" s="333">
        <f t="shared" si="32"/>
        <v>2883.1199999999853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289</v>
      </c>
      <c r="B1079" s="330">
        <v>4</v>
      </c>
      <c r="C1079" s="298">
        <v>46142</v>
      </c>
      <c r="D1079" s="299" t="s">
        <v>295</v>
      </c>
      <c r="E1079" s="331">
        <v>35.799999999999997</v>
      </c>
      <c r="F1079" s="331"/>
      <c r="G1079" s="333">
        <f t="shared" si="32"/>
        <v>2934.0399999999854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294</v>
      </c>
      <c r="B1080" s="330">
        <v>10</v>
      </c>
      <c r="C1080" s="298">
        <v>46142</v>
      </c>
      <c r="D1080" s="299" t="s">
        <v>176</v>
      </c>
      <c r="E1080" s="331">
        <v>17.899999999999999</v>
      </c>
      <c r="F1080" s="331"/>
      <c r="G1080" s="333">
        <f t="shared" si="32"/>
        <v>2969.8399999999856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25">
      <c r="A1081" s="329" t="s">
        <v>289</v>
      </c>
      <c r="B1081" s="330">
        <v>2</v>
      </c>
      <c r="C1081" s="298">
        <v>46142</v>
      </c>
      <c r="D1081" s="299" t="s">
        <v>296</v>
      </c>
      <c r="E1081" s="331">
        <v>8.7200000000000006</v>
      </c>
      <c r="F1081" s="331"/>
      <c r="G1081" s="333">
        <f t="shared" si="32"/>
        <v>2987.7399999999857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25">
      <c r="A1082" s="329" t="s">
        <v>289</v>
      </c>
      <c r="B1082" s="330">
        <v>2</v>
      </c>
      <c r="C1082" s="298">
        <v>46142</v>
      </c>
      <c r="D1082" s="299" t="s">
        <v>297</v>
      </c>
      <c r="E1082" s="331">
        <v>100</v>
      </c>
      <c r="F1082" s="331"/>
      <c r="G1082" s="333">
        <f t="shared" si="32"/>
        <v>2996.4599999999855</v>
      </c>
      <c r="H1082" s="334" t="s">
        <v>298</v>
      </c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289</v>
      </c>
      <c r="B1083" s="330">
        <v>5</v>
      </c>
      <c r="C1083" s="298">
        <v>46142</v>
      </c>
      <c r="D1083" s="299" t="s">
        <v>297</v>
      </c>
      <c r="E1083" s="331">
        <v>100</v>
      </c>
      <c r="F1083" s="331"/>
      <c r="G1083" s="333">
        <f t="shared" si="32"/>
        <v>3096.4599999999855</v>
      </c>
      <c r="H1083" s="334" t="s">
        <v>298</v>
      </c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289</v>
      </c>
      <c r="B1084" s="330">
        <v>6</v>
      </c>
      <c r="C1084" s="298">
        <v>46142</v>
      </c>
      <c r="D1084" s="299" t="s">
        <v>297</v>
      </c>
      <c r="E1084" s="331">
        <v>100</v>
      </c>
      <c r="F1084" s="331"/>
      <c r="G1084" s="333">
        <f t="shared" si="32"/>
        <v>3196.4599999999855</v>
      </c>
      <c r="H1084" s="334" t="s">
        <v>298</v>
      </c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289</v>
      </c>
      <c r="B1085" s="330">
        <v>8</v>
      </c>
      <c r="C1085" s="298">
        <v>46142</v>
      </c>
      <c r="D1085" s="299" t="s">
        <v>297</v>
      </c>
      <c r="E1085" s="331">
        <v>100</v>
      </c>
      <c r="F1085" s="331"/>
      <c r="G1085" s="333">
        <f t="shared" si="32"/>
        <v>3296.4599999999855</v>
      </c>
      <c r="H1085" s="334" t="s">
        <v>298</v>
      </c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291</v>
      </c>
      <c r="B1086" s="330">
        <v>41</v>
      </c>
      <c r="C1086" s="298">
        <v>46142</v>
      </c>
      <c r="D1086" s="299" t="s">
        <v>299</v>
      </c>
      <c r="E1086" s="331"/>
      <c r="F1086" s="331">
        <v>250</v>
      </c>
      <c r="G1086" s="333">
        <f t="shared" si="32"/>
        <v>3396.4599999999855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289</v>
      </c>
      <c r="B1087" s="330">
        <v>6</v>
      </c>
      <c r="C1087" s="298">
        <v>46142</v>
      </c>
      <c r="D1087" s="299" t="s">
        <v>300</v>
      </c>
      <c r="E1087" s="331">
        <v>42.44</v>
      </c>
      <c r="F1087" s="331"/>
      <c r="G1087" s="333">
        <f t="shared" si="32"/>
        <v>3146.4599999999855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289</v>
      </c>
      <c r="B1088" s="330">
        <v>6</v>
      </c>
      <c r="C1088" s="298">
        <v>46142</v>
      </c>
      <c r="D1088" s="299" t="s">
        <v>300</v>
      </c>
      <c r="E1088" s="331">
        <v>24.05</v>
      </c>
      <c r="F1088" s="331"/>
      <c r="G1088" s="333">
        <f t="shared" si="32"/>
        <v>3188.8999999999855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289</v>
      </c>
      <c r="B1089" s="330">
        <v>2</v>
      </c>
      <c r="C1089" s="298">
        <v>46141</v>
      </c>
      <c r="D1089" s="299" t="s">
        <v>301</v>
      </c>
      <c r="E1089" s="331">
        <v>31.8</v>
      </c>
      <c r="F1089" s="331"/>
      <c r="G1089" s="333">
        <f t="shared" si="32"/>
        <v>3212.9499999999857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289</v>
      </c>
      <c r="B1090" s="330">
        <v>6</v>
      </c>
      <c r="C1090" s="298">
        <v>46141</v>
      </c>
      <c r="D1090" s="299" t="s">
        <v>302</v>
      </c>
      <c r="E1090" s="331">
        <v>100</v>
      </c>
      <c r="F1090" s="331"/>
      <c r="G1090" s="333">
        <f t="shared" si="32"/>
        <v>3244.7499999999859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289</v>
      </c>
      <c r="B1091" s="330">
        <v>6</v>
      </c>
      <c r="C1091" s="298">
        <v>46141</v>
      </c>
      <c r="D1091" s="299" t="s">
        <v>303</v>
      </c>
      <c r="E1091" s="331">
        <v>75</v>
      </c>
      <c r="F1091" s="331"/>
      <c r="G1091" s="333">
        <f t="shared" si="32"/>
        <v>3344.7499999999859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289</v>
      </c>
      <c r="B1092" s="330">
        <v>1</v>
      </c>
      <c r="C1092" s="298">
        <v>46141</v>
      </c>
      <c r="D1092" s="299" t="s">
        <v>304</v>
      </c>
      <c r="E1092" s="331">
        <v>52.5</v>
      </c>
      <c r="F1092" s="331"/>
      <c r="G1092" s="333">
        <f t="shared" si="32"/>
        <v>3419.7499999999859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289</v>
      </c>
      <c r="B1093" s="330">
        <v>6</v>
      </c>
      <c r="C1093" s="298">
        <v>46141</v>
      </c>
      <c r="D1093" s="299" t="s">
        <v>305</v>
      </c>
      <c r="E1093" s="331">
        <v>-256</v>
      </c>
      <c r="F1093" s="331"/>
      <c r="G1093" s="333">
        <f t="shared" si="32"/>
        <v>3472.2499999999859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289</v>
      </c>
      <c r="B1094" s="330">
        <v>6</v>
      </c>
      <c r="C1094" s="298">
        <v>46140</v>
      </c>
      <c r="D1094" s="299" t="s">
        <v>300</v>
      </c>
      <c r="E1094" s="331">
        <v>20.38</v>
      </c>
      <c r="F1094" s="331"/>
      <c r="G1094" s="333">
        <f t="shared" si="32"/>
        <v>3216.2499999999859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25">
      <c r="A1095" s="329" t="s">
        <v>289</v>
      </c>
      <c r="B1095" s="330">
        <v>2</v>
      </c>
      <c r="C1095" s="298">
        <v>46140</v>
      </c>
      <c r="D1095" s="299" t="s">
        <v>296</v>
      </c>
      <c r="E1095" s="331">
        <v>15.41</v>
      </c>
      <c r="F1095" s="331"/>
      <c r="G1095" s="333">
        <f t="shared" si="32"/>
        <v>3236.629999999986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25">
      <c r="A1096" s="329" t="s">
        <v>289</v>
      </c>
      <c r="B1096" s="330">
        <v>4</v>
      </c>
      <c r="C1096" s="298">
        <v>46140</v>
      </c>
      <c r="D1096" s="299" t="s">
        <v>296</v>
      </c>
      <c r="E1096" s="331">
        <v>33.840000000000003</v>
      </c>
      <c r="F1096" s="331"/>
      <c r="G1096" s="333">
        <f t="shared" si="32"/>
        <v>3252.0399999999859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289</v>
      </c>
      <c r="B1097" s="330">
        <v>1</v>
      </c>
      <c r="C1097" s="298">
        <v>46140</v>
      </c>
      <c r="D1097" s="299" t="s">
        <v>306</v>
      </c>
      <c r="E1097" s="331">
        <v>5.3</v>
      </c>
      <c r="F1097" s="331"/>
      <c r="G1097" s="333">
        <f t="shared" si="32"/>
        <v>3285.879999999986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289</v>
      </c>
      <c r="B1098" s="330">
        <v>5</v>
      </c>
      <c r="C1098" s="298">
        <v>46140</v>
      </c>
      <c r="D1098" s="299" t="s">
        <v>307</v>
      </c>
      <c r="E1098" s="331">
        <v>500</v>
      </c>
      <c r="F1098" s="331"/>
      <c r="G1098" s="333">
        <f t="shared" si="32"/>
        <v>3291.1799999999862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289</v>
      </c>
      <c r="B1099" s="330">
        <v>8</v>
      </c>
      <c r="C1099" s="298">
        <v>46140</v>
      </c>
      <c r="D1099" s="299" t="s">
        <v>308</v>
      </c>
      <c r="E1099" s="331">
        <v>47.99</v>
      </c>
      <c r="F1099" s="331"/>
      <c r="G1099" s="333">
        <f t="shared" si="32"/>
        <v>3791.1799999999862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289</v>
      </c>
      <c r="B1100" s="330">
        <v>3</v>
      </c>
      <c r="C1100" s="298">
        <v>46139</v>
      </c>
      <c r="D1100" s="299" t="s">
        <v>309</v>
      </c>
      <c r="E1100" s="331">
        <v>13.11</v>
      </c>
      <c r="F1100" s="331"/>
      <c r="G1100" s="333">
        <f t="shared" si="32"/>
        <v>3839.169999999986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289</v>
      </c>
      <c r="B1101" s="330">
        <v>4</v>
      </c>
      <c r="C1101" s="298">
        <v>46139</v>
      </c>
      <c r="D1101" s="299" t="s">
        <v>310</v>
      </c>
      <c r="E1101" s="331">
        <v>30.54</v>
      </c>
      <c r="F1101" s="331"/>
      <c r="G1101" s="333">
        <f t="shared" si="32"/>
        <v>3852.2799999999861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289</v>
      </c>
      <c r="B1102" s="330">
        <v>1</v>
      </c>
      <c r="C1102" s="298">
        <v>46139</v>
      </c>
      <c r="D1102" s="299" t="s">
        <v>311</v>
      </c>
      <c r="E1102" s="331">
        <v>163.01</v>
      </c>
      <c r="F1102" s="331"/>
      <c r="G1102" s="333">
        <f t="shared" si="32"/>
        <v>3882.8199999999861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289</v>
      </c>
      <c r="B1103" s="330">
        <v>6</v>
      </c>
      <c r="C1103" s="298">
        <v>46139</v>
      </c>
      <c r="D1103" s="299" t="s">
        <v>312</v>
      </c>
      <c r="E1103" s="331">
        <v>54.97</v>
      </c>
      <c r="F1103" s="331"/>
      <c r="G1103" s="333">
        <f t="shared" si="32"/>
        <v>4045.8299999999858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289</v>
      </c>
      <c r="B1104" s="330">
        <v>1</v>
      </c>
      <c r="C1104" s="298">
        <v>46139</v>
      </c>
      <c r="D1104" s="299" t="s">
        <v>306</v>
      </c>
      <c r="E1104" s="331">
        <v>51.28</v>
      </c>
      <c r="F1104" s="331"/>
      <c r="G1104" s="333">
        <f t="shared" si="32"/>
        <v>4100.7999999999856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289</v>
      </c>
      <c r="B1105" s="330">
        <v>6</v>
      </c>
      <c r="C1105" s="298">
        <v>46138</v>
      </c>
      <c r="D1105" s="299" t="s">
        <v>312</v>
      </c>
      <c r="E1105" s="331">
        <v>38.979999999999997</v>
      </c>
      <c r="F1105" s="331"/>
      <c r="G1105" s="333">
        <f t="shared" si="32"/>
        <v>4152.0799999999854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289</v>
      </c>
      <c r="B1106" s="330">
        <v>2</v>
      </c>
      <c r="C1106" s="298">
        <v>46138</v>
      </c>
      <c r="D1106" s="299" t="s">
        <v>313</v>
      </c>
      <c r="E1106" s="331">
        <v>39.83</v>
      </c>
      <c r="F1106" s="331"/>
      <c r="G1106" s="333">
        <f t="shared" si="32"/>
        <v>4191.0599999999849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289</v>
      </c>
      <c r="B1107" s="330">
        <v>8</v>
      </c>
      <c r="C1107" s="298">
        <v>46138</v>
      </c>
      <c r="D1107" s="299" t="s">
        <v>313</v>
      </c>
      <c r="E1107" s="331">
        <v>51.24</v>
      </c>
      <c r="F1107" s="331"/>
      <c r="G1107" s="333">
        <f t="shared" si="32"/>
        <v>4230.8899999999849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294</v>
      </c>
      <c r="B1108" s="330">
        <v>12</v>
      </c>
      <c r="C1108" s="298">
        <v>46137</v>
      </c>
      <c r="D1108" s="299" t="s">
        <v>314</v>
      </c>
      <c r="E1108" s="331">
        <v>214.74</v>
      </c>
      <c r="F1108" s="331"/>
      <c r="G1108" s="333">
        <f t="shared" si="32"/>
        <v>4282.1299999999846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287</v>
      </c>
      <c r="B1109" s="330" t="s">
        <v>287</v>
      </c>
      <c r="C1109" s="298">
        <v>46136</v>
      </c>
      <c r="D1109" s="299" t="s">
        <v>315</v>
      </c>
      <c r="E1109" s="331">
        <v>127.68</v>
      </c>
      <c r="F1109" s="331">
        <v>127.68</v>
      </c>
      <c r="G1109" s="333">
        <f t="shared" si="32"/>
        <v>4496.8699999999844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289</v>
      </c>
      <c r="B1110" s="330">
        <v>8</v>
      </c>
      <c r="C1110" s="298">
        <v>46135</v>
      </c>
      <c r="D1110" s="299" t="s">
        <v>861</v>
      </c>
      <c r="E1110" s="331">
        <v>65</v>
      </c>
      <c r="F1110" s="331"/>
      <c r="G1110" s="333">
        <f t="shared" si="32"/>
        <v>4496.8699999999844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291</v>
      </c>
      <c r="B1111" s="330">
        <v>40</v>
      </c>
      <c r="C1111" s="298">
        <v>46134</v>
      </c>
      <c r="D1111" s="299" t="s">
        <v>316</v>
      </c>
      <c r="E1111" s="331"/>
      <c r="F1111" s="331">
        <v>838.69</v>
      </c>
      <c r="G1111" s="333">
        <f t="shared" si="32"/>
        <v>4561.8699999999844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289</v>
      </c>
      <c r="B1112" s="330">
        <v>2</v>
      </c>
      <c r="C1112" s="298">
        <v>46134</v>
      </c>
      <c r="D1112" s="299" t="s">
        <v>317</v>
      </c>
      <c r="E1112" s="331">
        <v>17.03</v>
      </c>
      <c r="F1112" s="331"/>
      <c r="G1112" s="333">
        <f t="shared" si="32"/>
        <v>3723.1799999999848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6</v>
      </c>
      <c r="C1113" s="298">
        <v>46134</v>
      </c>
      <c r="D1113" s="299" t="s">
        <v>312</v>
      </c>
      <c r="E1113" s="331">
        <v>51.94</v>
      </c>
      <c r="F1113" s="331"/>
      <c r="G1113" s="333">
        <f t="shared" si="32"/>
        <v>3740.209999999985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289</v>
      </c>
      <c r="B1114" s="330">
        <v>1</v>
      </c>
      <c r="C1114" s="298">
        <v>46134</v>
      </c>
      <c r="D1114" s="299" t="s">
        <v>306</v>
      </c>
      <c r="E1114" s="331">
        <v>226.7</v>
      </c>
      <c r="F1114" s="331"/>
      <c r="G1114" s="333">
        <f t="shared" si="32"/>
        <v>3792.1499999999851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289</v>
      </c>
      <c r="B1115" s="330">
        <v>2</v>
      </c>
      <c r="C1115" s="298">
        <v>46133</v>
      </c>
      <c r="D1115" s="299" t="s">
        <v>318</v>
      </c>
      <c r="E1115" s="331">
        <v>70</v>
      </c>
      <c r="F1115" s="331"/>
      <c r="G1115" s="333">
        <f t="shared" si="32"/>
        <v>4018.8499999999849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289</v>
      </c>
      <c r="B1116" s="330">
        <v>8</v>
      </c>
      <c r="C1116" s="298">
        <v>46133</v>
      </c>
      <c r="D1116" s="299" t="s">
        <v>319</v>
      </c>
      <c r="E1116" s="331">
        <v>14.26</v>
      </c>
      <c r="F1116" s="331"/>
      <c r="G1116" s="333">
        <f t="shared" si="32"/>
        <v>4088.8499999999849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1</v>
      </c>
      <c r="C1117" s="298">
        <v>46133</v>
      </c>
      <c r="D1117" s="299" t="s">
        <v>320</v>
      </c>
      <c r="E1117" s="331">
        <v>8.51</v>
      </c>
      <c r="F1117" s="331"/>
      <c r="G1117" s="333">
        <f t="shared" si="32"/>
        <v>4103.1099999999851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5</v>
      </c>
      <c r="C1118" s="298">
        <v>46133</v>
      </c>
      <c r="D1118" s="299" t="s">
        <v>321</v>
      </c>
      <c r="E1118" s="331">
        <v>20</v>
      </c>
      <c r="F1118" s="331"/>
      <c r="G1118" s="333">
        <f t="shared" si="32"/>
        <v>4111.6199999999853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294</v>
      </c>
      <c r="B1119" s="330">
        <v>23</v>
      </c>
      <c r="C1119" s="298">
        <v>46133</v>
      </c>
      <c r="D1119" s="299" t="s">
        <v>67</v>
      </c>
      <c r="E1119" s="331">
        <v>650.88</v>
      </c>
      <c r="F1119" s="331"/>
      <c r="G1119" s="333">
        <f t="shared" si="32"/>
        <v>4131.6199999999853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289</v>
      </c>
      <c r="B1120" s="330">
        <v>6</v>
      </c>
      <c r="C1120" s="298">
        <v>46133</v>
      </c>
      <c r="D1120" s="299" t="s">
        <v>322</v>
      </c>
      <c r="E1120" s="331">
        <v>15</v>
      </c>
      <c r="F1120" s="331"/>
      <c r="G1120" s="333">
        <f t="shared" si="32"/>
        <v>4782.4999999999854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5</v>
      </c>
      <c r="C1121" s="298">
        <v>46133</v>
      </c>
      <c r="D1121" s="299" t="s">
        <v>322</v>
      </c>
      <c r="E1121" s="331">
        <v>250</v>
      </c>
      <c r="F1121" s="331"/>
      <c r="G1121" s="333">
        <f t="shared" si="32"/>
        <v>4797.4999999999854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294</v>
      </c>
      <c r="B1122" s="330">
        <v>22</v>
      </c>
      <c r="C1122" s="298">
        <v>46132</v>
      </c>
      <c r="D1122" s="299" t="s">
        <v>323</v>
      </c>
      <c r="E1122" s="331">
        <v>20.22</v>
      </c>
      <c r="F1122" s="331"/>
      <c r="G1122" s="333">
        <f t="shared" si="32"/>
        <v>5047.4999999999854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6</v>
      </c>
      <c r="C1123" s="298">
        <v>46132</v>
      </c>
      <c r="D1123" s="299" t="s">
        <v>402</v>
      </c>
      <c r="E1123" s="331">
        <v>44</v>
      </c>
      <c r="F1123" s="331"/>
      <c r="G1123" s="333">
        <f t="shared" si="32"/>
        <v>5067.7199999999857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289</v>
      </c>
      <c r="B1124" s="330">
        <v>2</v>
      </c>
      <c r="C1124" s="298">
        <v>46132</v>
      </c>
      <c r="D1124" s="299" t="s">
        <v>324</v>
      </c>
      <c r="E1124" s="331">
        <v>12.01</v>
      </c>
      <c r="F1124" s="331"/>
      <c r="G1124" s="333">
        <f t="shared" si="32"/>
        <v>5111.7199999999857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289</v>
      </c>
      <c r="B1125" s="330">
        <v>2</v>
      </c>
      <c r="C1125" s="298">
        <v>46132</v>
      </c>
      <c r="D1125" s="299" t="s">
        <v>296</v>
      </c>
      <c r="E1125" s="331">
        <v>12.21</v>
      </c>
      <c r="F1125" s="331"/>
      <c r="G1125" s="333">
        <f t="shared" si="32"/>
        <v>5123.7299999999859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2</v>
      </c>
      <c r="C1126" s="298">
        <v>46132</v>
      </c>
      <c r="D1126" s="299" t="s">
        <v>325</v>
      </c>
      <c r="E1126" s="331">
        <v>46.4</v>
      </c>
      <c r="F1126" s="331"/>
      <c r="G1126" s="333">
        <f t="shared" si="32"/>
        <v>5135.939999999986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289</v>
      </c>
      <c r="B1127" s="330">
        <v>2</v>
      </c>
      <c r="C1127" s="298">
        <v>46131</v>
      </c>
      <c r="D1127" s="299" t="s">
        <v>326</v>
      </c>
      <c r="E1127" s="331">
        <v>31.7</v>
      </c>
      <c r="F1127" s="331"/>
      <c r="G1127" s="333">
        <f t="shared" si="32"/>
        <v>5182.3399999999856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289</v>
      </c>
      <c r="B1128" s="330">
        <v>8</v>
      </c>
      <c r="C1128" s="298">
        <v>46131</v>
      </c>
      <c r="D1128" s="299" t="s">
        <v>327</v>
      </c>
      <c r="E1128" s="331">
        <v>11.11</v>
      </c>
      <c r="F1128" s="331"/>
      <c r="G1128" s="333">
        <f t="shared" si="32"/>
        <v>5214.0399999999854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289</v>
      </c>
      <c r="B1129" s="330">
        <v>1</v>
      </c>
      <c r="C1129" s="298">
        <v>46131</v>
      </c>
      <c r="D1129" s="299" t="s">
        <v>306</v>
      </c>
      <c r="E1129" s="331">
        <v>79.16</v>
      </c>
      <c r="F1129" s="331"/>
      <c r="G1129" s="333">
        <f t="shared" si="32"/>
        <v>5225.1499999999851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294</v>
      </c>
      <c r="B1130" s="330">
        <v>22</v>
      </c>
      <c r="C1130" s="298">
        <v>46131</v>
      </c>
      <c r="D1130" s="299" t="s">
        <v>328</v>
      </c>
      <c r="E1130" s="331">
        <v>7.46</v>
      </c>
      <c r="F1130" s="331"/>
      <c r="G1130" s="333">
        <f t="shared" si="32"/>
        <v>5304.3099999999849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289</v>
      </c>
      <c r="B1131" s="330">
        <v>6</v>
      </c>
      <c r="C1131" s="298">
        <v>46131</v>
      </c>
      <c r="D1131" s="299" t="s">
        <v>300</v>
      </c>
      <c r="E1131" s="331">
        <v>13.83</v>
      </c>
      <c r="F1131" s="331"/>
      <c r="G1131" s="333">
        <f t="shared" si="32"/>
        <v>5311.769999999985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289</v>
      </c>
      <c r="B1132" s="330">
        <v>6</v>
      </c>
      <c r="C1132" s="298">
        <v>46131</v>
      </c>
      <c r="D1132" s="299" t="s">
        <v>300</v>
      </c>
      <c r="E1132" s="331">
        <v>30</v>
      </c>
      <c r="F1132" s="331"/>
      <c r="G1132" s="333">
        <f t="shared" si="32"/>
        <v>5325.5999999999849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6</v>
      </c>
      <c r="C1133" s="298">
        <v>46131</v>
      </c>
      <c r="D1133" s="299" t="s">
        <v>300</v>
      </c>
      <c r="E1133" s="331">
        <v>15.17</v>
      </c>
      <c r="F1133" s="331"/>
      <c r="G1133" s="333">
        <f t="shared" si="32"/>
        <v>5355.5999999999849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1</v>
      </c>
      <c r="C1134" s="298">
        <v>46130</v>
      </c>
      <c r="D1134" s="299" t="s">
        <v>329</v>
      </c>
      <c r="E1134" s="331">
        <v>75.55</v>
      </c>
      <c r="F1134" s="331"/>
      <c r="G1134" s="333">
        <f t="shared" si="32"/>
        <v>5370.769999999985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25">
      <c r="A1135" s="329" t="s">
        <v>289</v>
      </c>
      <c r="B1135" s="330">
        <v>2</v>
      </c>
      <c r="C1135" s="298">
        <v>46130</v>
      </c>
      <c r="D1135" s="299" t="s">
        <v>330</v>
      </c>
      <c r="E1135" s="331">
        <v>26</v>
      </c>
      <c r="F1135" s="331"/>
      <c r="G1135" s="333">
        <f t="shared" si="32"/>
        <v>5446.3199999999852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25">
      <c r="A1136" s="329" t="s">
        <v>289</v>
      </c>
      <c r="B1136" s="330">
        <v>1</v>
      </c>
      <c r="C1136" s="298">
        <v>46130</v>
      </c>
      <c r="D1136" s="299" t="s">
        <v>311</v>
      </c>
      <c r="E1136" s="331">
        <v>25.28</v>
      </c>
      <c r="F1136" s="331"/>
      <c r="G1136" s="333">
        <f t="shared" si="32"/>
        <v>5472.3199999999852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289</v>
      </c>
      <c r="B1137" s="330">
        <v>3</v>
      </c>
      <c r="C1137" s="298">
        <v>46130</v>
      </c>
      <c r="D1137" s="299" t="s">
        <v>296</v>
      </c>
      <c r="E1137" s="331">
        <v>7.76</v>
      </c>
      <c r="F1137" s="331"/>
      <c r="G1137" s="333">
        <f t="shared" si="32"/>
        <v>5497.5999999999849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294</v>
      </c>
      <c r="B1138" s="330">
        <v>22</v>
      </c>
      <c r="C1138" s="298">
        <v>46130</v>
      </c>
      <c r="D1138" s="299" t="s">
        <v>400</v>
      </c>
      <c r="E1138" s="331">
        <v>13.84</v>
      </c>
      <c r="F1138" s="331"/>
      <c r="G1138" s="333">
        <f t="shared" si="32"/>
        <v>5505.3599999999851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287</v>
      </c>
      <c r="B1139" s="330" t="s">
        <v>287</v>
      </c>
      <c r="C1139" s="298">
        <v>46130</v>
      </c>
      <c r="D1139" s="299" t="s">
        <v>331</v>
      </c>
      <c r="E1139" s="331">
        <v>578.57000000000005</v>
      </c>
      <c r="F1139" s="331">
        <v>578.57000000000005</v>
      </c>
      <c r="G1139" s="333">
        <f t="shared" si="32"/>
        <v>5519.1999999999853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289</v>
      </c>
      <c r="B1140" s="330">
        <v>2</v>
      </c>
      <c r="C1140" s="298">
        <v>46129</v>
      </c>
      <c r="D1140" s="299" t="s">
        <v>324</v>
      </c>
      <c r="E1140" s="331">
        <v>12.84</v>
      </c>
      <c r="F1140" s="331"/>
      <c r="G1140" s="333">
        <f t="shared" si="32"/>
        <v>5519.1999999999853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289</v>
      </c>
      <c r="B1141" s="330">
        <v>2</v>
      </c>
      <c r="C1141" s="298">
        <v>46129</v>
      </c>
      <c r="D1141" s="299" t="s">
        <v>332</v>
      </c>
      <c r="E1141" s="331">
        <v>59.71</v>
      </c>
      <c r="F1141" s="331"/>
      <c r="G1141" s="333">
        <f t="shared" si="32"/>
        <v>5532.0399999999854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294</v>
      </c>
      <c r="B1142" s="330">
        <v>21</v>
      </c>
      <c r="C1142" s="298">
        <v>46129</v>
      </c>
      <c r="D1142" s="299" t="s">
        <v>194</v>
      </c>
      <c r="E1142" s="331">
        <v>75.599999999999994</v>
      </c>
      <c r="F1142" s="331"/>
      <c r="G1142" s="333">
        <f t="shared" si="32"/>
        <v>5591.7499999999854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294</v>
      </c>
      <c r="B1143" s="330">
        <v>43</v>
      </c>
      <c r="C1143" s="298">
        <v>46129</v>
      </c>
      <c r="D1143" s="299" t="s">
        <v>333</v>
      </c>
      <c r="E1143" s="331">
        <v>22.35</v>
      </c>
      <c r="F1143" s="331"/>
      <c r="G1143" s="333">
        <f t="shared" si="32"/>
        <v>5667.3499999999858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294</v>
      </c>
      <c r="B1144" s="330">
        <v>42</v>
      </c>
      <c r="C1144" s="298">
        <v>46129</v>
      </c>
      <c r="D1144" s="299" t="s">
        <v>333</v>
      </c>
      <c r="E1144" s="331">
        <v>37.25</v>
      </c>
      <c r="F1144" s="331"/>
      <c r="G1144" s="333">
        <f t="shared" si="32"/>
        <v>5689.6999999999862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289</v>
      </c>
      <c r="B1145" s="330">
        <v>8</v>
      </c>
      <c r="C1145" s="298">
        <v>46129</v>
      </c>
      <c r="D1145" s="299" t="s">
        <v>319</v>
      </c>
      <c r="E1145" s="331">
        <v>35.119999999999997</v>
      </c>
      <c r="F1145" s="331"/>
      <c r="G1145" s="333">
        <f t="shared" si="32"/>
        <v>5726.9499999999862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289</v>
      </c>
      <c r="B1146" s="330">
        <v>3</v>
      </c>
      <c r="C1146" s="298">
        <v>46129</v>
      </c>
      <c r="D1146" s="299" t="s">
        <v>296</v>
      </c>
      <c r="E1146" s="331">
        <v>8.7200000000000006</v>
      </c>
      <c r="F1146" s="331"/>
      <c r="G1146" s="333">
        <f t="shared" si="32"/>
        <v>5762.0699999999861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289</v>
      </c>
      <c r="B1147" s="330">
        <v>2</v>
      </c>
      <c r="C1147" s="298">
        <v>46129</v>
      </c>
      <c r="D1147" s="299" t="s">
        <v>334</v>
      </c>
      <c r="E1147" s="331">
        <v>13.21</v>
      </c>
      <c r="F1147" s="331"/>
      <c r="G1147" s="333">
        <f t="shared" si="32"/>
        <v>5770.7899999999863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294</v>
      </c>
      <c r="B1148" s="330">
        <v>17</v>
      </c>
      <c r="C1148" s="298">
        <v>46129</v>
      </c>
      <c r="D1148" s="299" t="s">
        <v>188</v>
      </c>
      <c r="E1148" s="331">
        <v>42.65</v>
      </c>
      <c r="F1148" s="331"/>
      <c r="G1148" s="333">
        <f t="shared" si="32"/>
        <v>5783.9999999999864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335</v>
      </c>
      <c r="B1149" s="330" t="s">
        <v>335</v>
      </c>
      <c r="C1149" s="298">
        <v>46129</v>
      </c>
      <c r="D1149" s="299" t="s">
        <v>185</v>
      </c>
      <c r="E1149" s="331">
        <v>130.31</v>
      </c>
      <c r="F1149" s="331"/>
      <c r="G1149" s="333">
        <f t="shared" si="32"/>
        <v>5826.649999999986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294</v>
      </c>
      <c r="B1150" s="330">
        <v>15</v>
      </c>
      <c r="C1150" s="298">
        <v>46129</v>
      </c>
      <c r="D1150" s="299" t="s">
        <v>185</v>
      </c>
      <c r="E1150" s="331">
        <v>131.22999999999999</v>
      </c>
      <c r="F1150" s="331"/>
      <c r="G1150" s="333">
        <f t="shared" si="32"/>
        <v>5956.9599999999864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289</v>
      </c>
      <c r="B1151" s="330">
        <v>6</v>
      </c>
      <c r="C1151" s="298">
        <v>46129</v>
      </c>
      <c r="D1151" s="299" t="s">
        <v>336</v>
      </c>
      <c r="E1151" s="331">
        <v>210</v>
      </c>
      <c r="F1151" s="331"/>
      <c r="G1151" s="333">
        <f t="shared" si="32"/>
        <v>6088.189999999986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294</v>
      </c>
      <c r="B1152" s="330">
        <v>23</v>
      </c>
      <c r="C1152" s="298">
        <v>46129</v>
      </c>
      <c r="D1152" s="299" t="s">
        <v>63</v>
      </c>
      <c r="E1152" s="331">
        <v>529.46</v>
      </c>
      <c r="F1152" s="331"/>
      <c r="G1152" s="333">
        <f t="shared" si="32"/>
        <v>6298.189999999986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289</v>
      </c>
      <c r="B1153" s="330">
        <v>7</v>
      </c>
      <c r="C1153" s="298">
        <v>46129</v>
      </c>
      <c r="D1153" s="299" t="s">
        <v>337</v>
      </c>
      <c r="E1153" s="331">
        <v>32.78</v>
      </c>
      <c r="F1153" s="331"/>
      <c r="G1153" s="333">
        <f t="shared" si="32"/>
        <v>6827.649999999986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289</v>
      </c>
      <c r="B1154" s="330">
        <v>4</v>
      </c>
      <c r="C1154" s="298">
        <v>46128</v>
      </c>
      <c r="D1154" s="299" t="s">
        <v>310</v>
      </c>
      <c r="E1154" s="331">
        <v>44.41</v>
      </c>
      <c r="F1154" s="331"/>
      <c r="G1154" s="333">
        <f t="shared" si="32"/>
        <v>6860.4299999999857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294</v>
      </c>
      <c r="B1155" s="330">
        <v>16</v>
      </c>
      <c r="C1155" s="298">
        <v>46128</v>
      </c>
      <c r="D1155" s="299" t="s">
        <v>338</v>
      </c>
      <c r="E1155" s="331">
        <v>15</v>
      </c>
      <c r="F1155" s="331"/>
      <c r="G1155" s="333">
        <f t="shared" si="32"/>
        <v>6904.8399999999856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289</v>
      </c>
      <c r="B1156" s="330">
        <v>2</v>
      </c>
      <c r="C1156" s="298">
        <v>46128</v>
      </c>
      <c r="D1156" s="299" t="s">
        <v>301</v>
      </c>
      <c r="E1156" s="331">
        <v>41.95</v>
      </c>
      <c r="F1156" s="331"/>
      <c r="G1156" s="333">
        <f t="shared" si="32"/>
        <v>6919.8399999999856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5</v>
      </c>
      <c r="C1157" s="298">
        <v>46128</v>
      </c>
      <c r="D1157" s="299" t="s">
        <v>339</v>
      </c>
      <c r="E1157" s="331">
        <v>21.3</v>
      </c>
      <c r="F1157" s="331"/>
      <c r="G1157" s="333">
        <f t="shared" si="32"/>
        <v>6961.7899999999854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289</v>
      </c>
      <c r="B1158" s="330">
        <v>4</v>
      </c>
      <c r="C1158" s="298">
        <v>46128</v>
      </c>
      <c r="D1158" s="299" t="s">
        <v>296</v>
      </c>
      <c r="E1158" s="331">
        <v>70.03</v>
      </c>
      <c r="F1158" s="331"/>
      <c r="G1158" s="333">
        <f t="shared" si="32"/>
        <v>6983.0899999999856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289</v>
      </c>
      <c r="B1159" s="330">
        <v>2</v>
      </c>
      <c r="C1159" s="298">
        <v>46128</v>
      </c>
      <c r="D1159" s="299" t="s">
        <v>296</v>
      </c>
      <c r="E1159" s="331">
        <v>11.48</v>
      </c>
      <c r="F1159" s="331"/>
      <c r="G1159" s="333">
        <f t="shared" si="32"/>
        <v>7053.1199999999853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289</v>
      </c>
      <c r="B1160" s="330">
        <v>6</v>
      </c>
      <c r="C1160" s="298">
        <v>46128</v>
      </c>
      <c r="D1160" s="299" t="s">
        <v>340</v>
      </c>
      <c r="E1160" s="331">
        <v>26.61</v>
      </c>
      <c r="F1160" s="331"/>
      <c r="G1160" s="333">
        <f t="shared" si="32"/>
        <v>7064.5999999999849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6</v>
      </c>
      <c r="C1161" s="298">
        <v>46128</v>
      </c>
      <c r="D1161" s="299" t="s">
        <v>341</v>
      </c>
      <c r="E1161" s="331">
        <v>42.59</v>
      </c>
      <c r="F1161" s="331"/>
      <c r="G1161" s="333">
        <f t="shared" si="32"/>
        <v>7091.2099999999846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289</v>
      </c>
      <c r="B1162" s="330">
        <v>6</v>
      </c>
      <c r="C1162" s="298">
        <v>46128</v>
      </c>
      <c r="D1162" s="299" t="s">
        <v>300</v>
      </c>
      <c r="E1162" s="331">
        <v>20.58</v>
      </c>
      <c r="F1162" s="331"/>
      <c r="G1162" s="333">
        <f t="shared" si="32"/>
        <v>7133.7999999999847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294</v>
      </c>
      <c r="B1163" s="330">
        <v>11</v>
      </c>
      <c r="C1163" s="298">
        <v>46128</v>
      </c>
      <c r="D1163" s="299" t="s">
        <v>178</v>
      </c>
      <c r="E1163" s="331">
        <v>267.91000000000003</v>
      </c>
      <c r="F1163" s="331"/>
      <c r="G1163" s="333">
        <f t="shared" si="32"/>
        <v>7154.3799999999846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291</v>
      </c>
      <c r="B1164" s="330">
        <v>41</v>
      </c>
      <c r="C1164" s="298">
        <v>46128</v>
      </c>
      <c r="D1164" s="299" t="s">
        <v>299</v>
      </c>
      <c r="E1164" s="331"/>
      <c r="F1164" s="331">
        <v>300</v>
      </c>
      <c r="G1164" s="333">
        <f t="shared" si="32"/>
        <v>7422.2899999999845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291</v>
      </c>
      <c r="B1165" s="330">
        <v>39</v>
      </c>
      <c r="C1165" s="298">
        <v>46128</v>
      </c>
      <c r="D1165" s="299" t="s">
        <v>292</v>
      </c>
      <c r="E1165" s="331"/>
      <c r="F1165" s="331">
        <v>2763.78</v>
      </c>
      <c r="G1165" s="333">
        <f t="shared" si="32"/>
        <v>7122.2899999999845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287</v>
      </c>
      <c r="B1166" s="330" t="s">
        <v>287</v>
      </c>
      <c r="C1166" s="298">
        <v>46127</v>
      </c>
      <c r="D1166" s="299" t="s">
        <v>342</v>
      </c>
      <c r="E1166" s="331">
        <v>93.71</v>
      </c>
      <c r="F1166" s="331">
        <v>93.71</v>
      </c>
      <c r="G1166" s="333">
        <f t="shared" si="32"/>
        <v>4358.5099999999848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6</v>
      </c>
      <c r="C1167" s="298">
        <v>46127</v>
      </c>
      <c r="D1167" s="299" t="s">
        <v>343</v>
      </c>
      <c r="E1167" s="331">
        <v>27</v>
      </c>
      <c r="F1167" s="331"/>
      <c r="G1167" s="333">
        <f t="shared" si="32"/>
        <v>4358.5099999999848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291</v>
      </c>
      <c r="B1168" s="330">
        <v>38</v>
      </c>
      <c r="C1168" s="298">
        <v>46127</v>
      </c>
      <c r="D1168" s="299" t="s">
        <v>293</v>
      </c>
      <c r="E1168" s="331"/>
      <c r="F1168" s="331">
        <v>4597.82</v>
      </c>
      <c r="G1168" s="333">
        <f t="shared" si="32"/>
        <v>4385.5099999999848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289</v>
      </c>
      <c r="B1169" s="330">
        <v>2</v>
      </c>
      <c r="C1169" s="298">
        <v>46127</v>
      </c>
      <c r="D1169" s="299" t="s">
        <v>296</v>
      </c>
      <c r="E1169" s="331">
        <v>14.67</v>
      </c>
      <c r="F1169" s="331"/>
      <c r="G1169" s="333">
        <f t="shared" si="32"/>
        <v>-212.31000000001481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289</v>
      </c>
      <c r="B1170" s="330">
        <v>2</v>
      </c>
      <c r="C1170" s="298">
        <v>46127</v>
      </c>
      <c r="D1170" s="299" t="s">
        <v>344</v>
      </c>
      <c r="E1170" s="331">
        <v>102.2</v>
      </c>
      <c r="F1170" s="331"/>
      <c r="G1170" s="333">
        <f t="shared" si="32"/>
        <v>-197.64000000001482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289</v>
      </c>
      <c r="B1171" s="330">
        <v>8</v>
      </c>
      <c r="C1171" s="298">
        <v>46126</v>
      </c>
      <c r="D1171" s="299" t="s">
        <v>319</v>
      </c>
      <c r="E1171" s="331">
        <v>15.53</v>
      </c>
      <c r="F1171" s="331"/>
      <c r="G1171" s="333">
        <f t="shared" si="32"/>
        <v>-95.440000000014805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294</v>
      </c>
      <c r="B1172" s="330">
        <v>24</v>
      </c>
      <c r="C1172" s="298">
        <v>46126</v>
      </c>
      <c r="D1172" s="299" t="s">
        <v>858</v>
      </c>
      <c r="E1172" s="331">
        <v>105.33</v>
      </c>
      <c r="F1172" s="331"/>
      <c r="G1172" s="333">
        <f t="shared" si="32"/>
        <v>-79.910000000014804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289</v>
      </c>
      <c r="B1173" s="330">
        <v>2</v>
      </c>
      <c r="C1173" s="298">
        <v>46125</v>
      </c>
      <c r="D1173" s="299" t="s">
        <v>345</v>
      </c>
      <c r="E1173" s="331">
        <v>11.64</v>
      </c>
      <c r="F1173" s="331"/>
      <c r="G1173" s="333">
        <f t="shared" si="32"/>
        <v>25.419999999985201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1</v>
      </c>
      <c r="C1174" s="298">
        <v>46125</v>
      </c>
      <c r="D1174" s="299" t="s">
        <v>306</v>
      </c>
      <c r="E1174" s="331">
        <v>50.71</v>
      </c>
      <c r="F1174" s="331"/>
      <c r="G1174" s="333">
        <f t="shared" si="32"/>
        <v>37.059999999985202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289</v>
      </c>
      <c r="B1175" s="330">
        <v>2</v>
      </c>
      <c r="C1175" s="298">
        <v>46125</v>
      </c>
      <c r="D1175" s="299" t="s">
        <v>334</v>
      </c>
      <c r="E1175" s="331">
        <v>11.06</v>
      </c>
      <c r="F1175" s="331"/>
      <c r="G1175" s="333">
        <f t="shared" si="32"/>
        <v>87.769999999985203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289</v>
      </c>
      <c r="B1176" s="330">
        <v>4</v>
      </c>
      <c r="C1176" s="298">
        <v>46125</v>
      </c>
      <c r="D1176" s="299" t="s">
        <v>295</v>
      </c>
      <c r="E1176" s="331">
        <v>35.979999999999997</v>
      </c>
      <c r="F1176" s="331"/>
      <c r="G1176" s="333">
        <f t="shared" si="32"/>
        <v>98.829999999985205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289</v>
      </c>
      <c r="B1177" s="330">
        <v>8</v>
      </c>
      <c r="C1177" s="298">
        <v>46125</v>
      </c>
      <c r="D1177" s="299" t="s">
        <v>346</v>
      </c>
      <c r="E1177" s="331">
        <v>7.83</v>
      </c>
      <c r="F1177" s="331"/>
      <c r="G1177" s="333">
        <f t="shared" si="32"/>
        <v>134.80999999998519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289</v>
      </c>
      <c r="B1178" s="330">
        <v>3</v>
      </c>
      <c r="C1178" s="298">
        <v>46125</v>
      </c>
      <c r="D1178" s="299" t="s">
        <v>347</v>
      </c>
      <c r="E1178" s="331">
        <v>4.1900000000000004</v>
      </c>
      <c r="F1178" s="331"/>
      <c r="G1178" s="333">
        <f t="shared" si="32"/>
        <v>142.63999999998521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289</v>
      </c>
      <c r="B1179" s="330">
        <v>8</v>
      </c>
      <c r="C1179" s="298">
        <v>46125</v>
      </c>
      <c r="D1179" s="299" t="s">
        <v>348</v>
      </c>
      <c r="E1179" s="331">
        <v>39.25</v>
      </c>
      <c r="F1179" s="331"/>
      <c r="G1179" s="333">
        <f t="shared" si="32"/>
        <v>146.8299999999852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287</v>
      </c>
      <c r="B1180" s="330" t="s">
        <v>287</v>
      </c>
      <c r="C1180" s="298">
        <v>46125</v>
      </c>
      <c r="D1180" s="299" t="s">
        <v>349</v>
      </c>
      <c r="E1180" s="331">
        <v>318.36</v>
      </c>
      <c r="F1180" s="331">
        <v>318.36</v>
      </c>
      <c r="G1180" s="333">
        <f t="shared" si="32"/>
        <v>186.0799999999852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294</v>
      </c>
      <c r="B1181" s="330">
        <v>19</v>
      </c>
      <c r="C1181" s="298">
        <v>46125</v>
      </c>
      <c r="D1181" s="299" t="s">
        <v>191</v>
      </c>
      <c r="E1181" s="331">
        <v>200</v>
      </c>
      <c r="F1181" s="331"/>
      <c r="G1181" s="333">
        <f t="shared" si="32"/>
        <v>186.0799999999852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289</v>
      </c>
      <c r="B1182" s="330">
        <v>1</v>
      </c>
      <c r="C1182" s="298">
        <v>46124</v>
      </c>
      <c r="D1182" s="299" t="s">
        <v>304</v>
      </c>
      <c r="E1182" s="331">
        <v>136.05000000000001</v>
      </c>
      <c r="F1182" s="331"/>
      <c r="G1182" s="333">
        <f t="shared" si="32"/>
        <v>386.0799999999852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289</v>
      </c>
      <c r="B1183" s="330">
        <v>3</v>
      </c>
      <c r="C1183" s="298">
        <v>46124</v>
      </c>
      <c r="D1183" s="299" t="s">
        <v>347</v>
      </c>
      <c r="E1183" s="331">
        <v>13.09</v>
      </c>
      <c r="F1183" s="331"/>
      <c r="G1183" s="333">
        <f t="shared" si="32"/>
        <v>522.12999999998522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289</v>
      </c>
      <c r="B1184" s="330">
        <v>8</v>
      </c>
      <c r="C1184" s="298">
        <v>46124</v>
      </c>
      <c r="D1184" s="299" t="s">
        <v>319</v>
      </c>
      <c r="E1184" s="331">
        <v>24.47</v>
      </c>
      <c r="F1184" s="331"/>
      <c r="G1184" s="333">
        <f t="shared" si="32"/>
        <v>535.21999999998525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289</v>
      </c>
      <c r="B1185" s="330">
        <v>8</v>
      </c>
      <c r="C1185" s="298">
        <v>46124</v>
      </c>
      <c r="D1185" s="299" t="s">
        <v>319</v>
      </c>
      <c r="E1185" s="331">
        <v>14.29</v>
      </c>
      <c r="F1185" s="331"/>
      <c r="G1185" s="333">
        <f t="shared" si="32"/>
        <v>559.68999999998528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294</v>
      </c>
      <c r="B1186" s="330">
        <v>22</v>
      </c>
      <c r="C1186" s="298">
        <v>46124</v>
      </c>
      <c r="D1186" s="299" t="s">
        <v>833</v>
      </c>
      <c r="E1186" s="331">
        <v>9.57</v>
      </c>
      <c r="F1186" s="331"/>
      <c r="G1186" s="333">
        <f t="shared" si="32"/>
        <v>573.97999999998524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3</v>
      </c>
      <c r="C1187" s="298">
        <v>46124</v>
      </c>
      <c r="D1187" s="299" t="s">
        <v>350</v>
      </c>
      <c r="E1187" s="331">
        <v>25</v>
      </c>
      <c r="F1187" s="331"/>
      <c r="G1187" s="333">
        <f t="shared" si="32"/>
        <v>583.54999999998529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294</v>
      </c>
      <c r="B1188" s="330">
        <v>22</v>
      </c>
      <c r="C1188" s="298">
        <v>46123</v>
      </c>
      <c r="D1188" s="299" t="s">
        <v>351</v>
      </c>
      <c r="E1188" s="331">
        <v>19.16</v>
      </c>
      <c r="F1188" s="331"/>
      <c r="G1188" s="333">
        <f t="shared" si="32"/>
        <v>608.54999999998529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289</v>
      </c>
      <c r="B1189" s="330">
        <v>2</v>
      </c>
      <c r="C1189" s="298">
        <v>46123</v>
      </c>
      <c r="D1189" s="299" t="s">
        <v>301</v>
      </c>
      <c r="E1189" s="331">
        <v>20.91</v>
      </c>
      <c r="F1189" s="331"/>
      <c r="G1189" s="333">
        <f t="shared" si="32"/>
        <v>627.70999999998526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2</v>
      </c>
      <c r="C1190" s="298">
        <v>46123</v>
      </c>
      <c r="D1190" s="299" t="s">
        <v>296</v>
      </c>
      <c r="E1190" s="331">
        <v>12.44</v>
      </c>
      <c r="F1190" s="331"/>
      <c r="G1190" s="333">
        <f t="shared" si="32"/>
        <v>648.61999999998523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2</v>
      </c>
      <c r="C1191" s="298">
        <v>46123</v>
      </c>
      <c r="D1191" s="299" t="s">
        <v>352</v>
      </c>
      <c r="E1191" s="331">
        <v>41.34</v>
      </c>
      <c r="F1191" s="331"/>
      <c r="G1191" s="333">
        <f t="shared" si="32"/>
        <v>661.05999999998528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289</v>
      </c>
      <c r="B1192" s="330">
        <v>6</v>
      </c>
      <c r="C1192" s="298">
        <v>46122</v>
      </c>
      <c r="D1192" s="299" t="s">
        <v>445</v>
      </c>
      <c r="E1192" s="331">
        <v>-0.04</v>
      </c>
      <c r="F1192" s="331"/>
      <c r="G1192" s="333">
        <f t="shared" si="32"/>
        <v>702.39999999998531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289</v>
      </c>
      <c r="B1193" s="330">
        <v>5</v>
      </c>
      <c r="C1193" s="298">
        <v>46122</v>
      </c>
      <c r="D1193" s="299" t="s">
        <v>353</v>
      </c>
      <c r="E1193" s="331">
        <v>372</v>
      </c>
      <c r="F1193" s="331"/>
      <c r="G1193" s="333">
        <f t="shared" si="32"/>
        <v>702.35999999998535</v>
      </c>
      <c r="H1193" s="334" t="s">
        <v>298</v>
      </c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2</v>
      </c>
      <c r="C1194" s="298">
        <v>46122</v>
      </c>
      <c r="D1194" s="299" t="s">
        <v>354</v>
      </c>
      <c r="E1194" s="331">
        <v>15.22</v>
      </c>
      <c r="F1194" s="331"/>
      <c r="G1194" s="333">
        <f t="shared" si="32"/>
        <v>1074.3599999999853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3</v>
      </c>
      <c r="C1195" s="298">
        <v>46122</v>
      </c>
      <c r="D1195" s="299" t="s">
        <v>296</v>
      </c>
      <c r="E1195" s="331">
        <v>9.5500000000000007</v>
      </c>
      <c r="F1195" s="331"/>
      <c r="G1195" s="333">
        <f t="shared" si="32"/>
        <v>1089.5799999999854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289</v>
      </c>
      <c r="B1196" s="330">
        <v>8</v>
      </c>
      <c r="C1196" s="298">
        <v>46122</v>
      </c>
      <c r="D1196" s="299" t="s">
        <v>355</v>
      </c>
      <c r="E1196" s="331">
        <v>52.65</v>
      </c>
      <c r="F1196" s="331"/>
      <c r="G1196" s="333">
        <f t="shared" si="32"/>
        <v>1099.1299999999853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289</v>
      </c>
      <c r="B1197" s="330">
        <v>1</v>
      </c>
      <c r="C1197" s="298">
        <v>46122</v>
      </c>
      <c r="D1197" s="299" t="s">
        <v>311</v>
      </c>
      <c r="E1197" s="331">
        <v>68.989999999999995</v>
      </c>
      <c r="F1197" s="331"/>
      <c r="G1197" s="333">
        <f t="shared" si="32"/>
        <v>1151.7799999999854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289</v>
      </c>
      <c r="B1198" s="330">
        <v>2</v>
      </c>
      <c r="C1198" s="298">
        <v>46122</v>
      </c>
      <c r="D1198" s="299" t="s">
        <v>324</v>
      </c>
      <c r="E1198" s="331">
        <v>17.37</v>
      </c>
      <c r="F1198" s="331"/>
      <c r="G1198" s="333">
        <f t="shared" si="32"/>
        <v>1220.7699999999854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289</v>
      </c>
      <c r="B1199" s="330">
        <v>8</v>
      </c>
      <c r="C1199" s="298">
        <v>46121</v>
      </c>
      <c r="D1199" s="299" t="s">
        <v>356</v>
      </c>
      <c r="E1199" s="331">
        <v>64.42</v>
      </c>
      <c r="F1199" s="331"/>
      <c r="G1199" s="333">
        <f t="shared" si="32"/>
        <v>1238.1399999999853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289</v>
      </c>
      <c r="B1200" s="330">
        <v>2</v>
      </c>
      <c r="C1200" s="298">
        <v>46121</v>
      </c>
      <c r="D1200" s="299" t="s">
        <v>357</v>
      </c>
      <c r="E1200" s="331">
        <v>9.4700000000000006</v>
      </c>
      <c r="F1200" s="331"/>
      <c r="G1200" s="333">
        <f t="shared" si="32"/>
        <v>1302.5599999999854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289</v>
      </c>
      <c r="B1201" s="330">
        <v>5</v>
      </c>
      <c r="C1201" s="298">
        <v>46121</v>
      </c>
      <c r="D1201" s="299" t="s">
        <v>852</v>
      </c>
      <c r="E1201" s="331">
        <v>10.68</v>
      </c>
      <c r="F1201" s="331"/>
      <c r="G1201" s="333">
        <f t="shared" si="32"/>
        <v>1312.0299999999854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289</v>
      </c>
      <c r="B1202" s="330">
        <v>7</v>
      </c>
      <c r="C1202" s="298">
        <v>46121</v>
      </c>
      <c r="D1202" s="299" t="s">
        <v>358</v>
      </c>
      <c r="E1202" s="331">
        <v>68.010000000000005</v>
      </c>
      <c r="F1202" s="331"/>
      <c r="G1202" s="333">
        <f t="shared" si="32"/>
        <v>1322.7099999999855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4</v>
      </c>
      <c r="C1203" s="298">
        <v>46121</v>
      </c>
      <c r="D1203" s="299" t="s">
        <v>310</v>
      </c>
      <c r="E1203" s="331">
        <v>40.85</v>
      </c>
      <c r="F1203" s="331"/>
      <c r="G1203" s="333">
        <f t="shared" si="32"/>
        <v>1390.7199999999855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289</v>
      </c>
      <c r="B1204" s="330">
        <v>6</v>
      </c>
      <c r="C1204" s="298">
        <v>46121</v>
      </c>
      <c r="D1204" s="299" t="s">
        <v>359</v>
      </c>
      <c r="E1204" s="331">
        <v>25</v>
      </c>
      <c r="F1204" s="331"/>
      <c r="G1204" s="333">
        <f t="shared" si="32"/>
        <v>1431.5699999999854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294</v>
      </c>
      <c r="B1205" s="330">
        <v>18</v>
      </c>
      <c r="C1205" s="298">
        <v>46120</v>
      </c>
      <c r="D1205" s="299" t="s">
        <v>360</v>
      </c>
      <c r="E1205" s="331">
        <v>400</v>
      </c>
      <c r="F1205" s="331"/>
      <c r="G1205" s="333">
        <f t="shared" si="32"/>
        <v>1456.5699999999854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335</v>
      </c>
      <c r="B1206" s="330" t="s">
        <v>335</v>
      </c>
      <c r="C1206" s="298">
        <v>46120</v>
      </c>
      <c r="D1206" s="299" t="s">
        <v>182</v>
      </c>
      <c r="E1206" s="331">
        <v>44.96</v>
      </c>
      <c r="F1206" s="331"/>
      <c r="G1206" s="333">
        <f t="shared" si="32"/>
        <v>1856.5699999999854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294</v>
      </c>
      <c r="B1207" s="330">
        <v>13</v>
      </c>
      <c r="C1207" s="298">
        <v>46120</v>
      </c>
      <c r="D1207" s="299" t="s">
        <v>182</v>
      </c>
      <c r="E1207" s="331">
        <v>104.98</v>
      </c>
      <c r="F1207" s="331"/>
      <c r="G1207" s="333">
        <f t="shared" si="32"/>
        <v>1901.5299999999854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289</v>
      </c>
      <c r="B1208" s="330">
        <v>2</v>
      </c>
      <c r="C1208" s="298">
        <v>46120</v>
      </c>
      <c r="D1208" s="299" t="s">
        <v>296</v>
      </c>
      <c r="E1208" s="331">
        <v>13.8</v>
      </c>
      <c r="F1208" s="331"/>
      <c r="G1208" s="333">
        <f t="shared" si="32"/>
        <v>2006.5099999999854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4</v>
      </c>
      <c r="C1209" s="298">
        <v>46120</v>
      </c>
      <c r="D1209" s="299" t="s">
        <v>295</v>
      </c>
      <c r="E1209" s="331">
        <v>37.92</v>
      </c>
      <c r="F1209" s="331"/>
      <c r="G1209" s="333">
        <f t="shared" si="32"/>
        <v>2020.3099999999854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6</v>
      </c>
      <c r="C1210" s="298">
        <v>46120</v>
      </c>
      <c r="D1210" s="299" t="s">
        <v>300</v>
      </c>
      <c r="E1210" s="331">
        <v>56.68</v>
      </c>
      <c r="F1210" s="331"/>
      <c r="G1210" s="333">
        <f t="shared" si="32"/>
        <v>2058.2299999999855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6</v>
      </c>
      <c r="C1211" s="298">
        <v>46120</v>
      </c>
      <c r="D1211" s="299" t="s">
        <v>361</v>
      </c>
      <c r="E1211" s="331">
        <v>29.26</v>
      </c>
      <c r="F1211" s="331"/>
      <c r="G1211" s="333">
        <f t="shared" si="32"/>
        <v>2114.9099999999853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294</v>
      </c>
      <c r="B1212" s="330">
        <v>9</v>
      </c>
      <c r="C1212" s="298">
        <v>46119</v>
      </c>
      <c r="D1212" s="299" t="s">
        <v>58</v>
      </c>
      <c r="E1212" s="331">
        <v>1281.53</v>
      </c>
      <c r="F1212" s="331"/>
      <c r="G1212" s="333">
        <f t="shared" si="32"/>
        <v>2144.1699999999855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289</v>
      </c>
      <c r="B1213" s="330">
        <v>4</v>
      </c>
      <c r="C1213" s="298">
        <v>46119</v>
      </c>
      <c r="D1213" s="299" t="s">
        <v>362</v>
      </c>
      <c r="E1213" s="331">
        <v>25.84</v>
      </c>
      <c r="F1213" s="331"/>
      <c r="G1213" s="333">
        <f t="shared" si="32"/>
        <v>3425.6999999999853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289</v>
      </c>
      <c r="B1214" s="330">
        <v>8</v>
      </c>
      <c r="C1214" s="298">
        <v>46119</v>
      </c>
      <c r="D1214" s="299" t="s">
        <v>319</v>
      </c>
      <c r="E1214" s="331">
        <v>12.05</v>
      </c>
      <c r="F1214" s="331"/>
      <c r="G1214" s="333">
        <f t="shared" si="32"/>
        <v>3451.5399999999854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289</v>
      </c>
      <c r="B1215" s="330">
        <v>4</v>
      </c>
      <c r="C1215" s="298">
        <v>46119</v>
      </c>
      <c r="D1215" s="299" t="s">
        <v>334</v>
      </c>
      <c r="E1215" s="331">
        <v>82.04</v>
      </c>
      <c r="F1215" s="331"/>
      <c r="G1215" s="333">
        <f t="shared" si="32"/>
        <v>3463.5899999999856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289</v>
      </c>
      <c r="B1216" s="330">
        <v>2</v>
      </c>
      <c r="C1216" s="298">
        <v>46119</v>
      </c>
      <c r="D1216" s="299" t="s">
        <v>363</v>
      </c>
      <c r="E1216" s="331">
        <v>22.92</v>
      </c>
      <c r="F1216" s="331"/>
      <c r="G1216" s="333">
        <f t="shared" si="32"/>
        <v>3545.6299999999856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289</v>
      </c>
      <c r="B1217" s="330">
        <v>5</v>
      </c>
      <c r="C1217" s="298">
        <v>46118</v>
      </c>
      <c r="D1217" s="299" t="s">
        <v>364</v>
      </c>
      <c r="E1217" s="331">
        <v>400</v>
      </c>
      <c r="F1217" s="331"/>
      <c r="G1217" s="333">
        <f t="shared" si="32"/>
        <v>3568.5499999999856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294</v>
      </c>
      <c r="B1218" s="330">
        <v>14</v>
      </c>
      <c r="C1218" s="298">
        <v>46118</v>
      </c>
      <c r="D1218" s="299" t="s">
        <v>365</v>
      </c>
      <c r="E1218" s="331">
        <v>66.67</v>
      </c>
      <c r="F1218" s="331"/>
      <c r="G1218" s="333">
        <f t="shared" si="32"/>
        <v>3968.5499999999856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294</v>
      </c>
      <c r="B1219" s="330">
        <v>14</v>
      </c>
      <c r="C1219" s="298">
        <v>46118</v>
      </c>
      <c r="D1219" s="299" t="s">
        <v>366</v>
      </c>
      <c r="E1219" s="331">
        <v>70.25</v>
      </c>
      <c r="F1219" s="331"/>
      <c r="G1219" s="333">
        <f t="shared" si="32"/>
        <v>4035.2199999999857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289</v>
      </c>
      <c r="B1220" s="330">
        <v>1</v>
      </c>
      <c r="C1220" s="298">
        <v>46117</v>
      </c>
      <c r="D1220" s="299" t="s">
        <v>367</v>
      </c>
      <c r="E1220" s="331">
        <v>25.6</v>
      </c>
      <c r="F1220" s="331"/>
      <c r="G1220" s="333">
        <f t="shared" si="32"/>
        <v>4105.4699999999857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289</v>
      </c>
      <c r="B1221" s="330">
        <v>8</v>
      </c>
      <c r="C1221" s="298">
        <v>46117</v>
      </c>
      <c r="D1221" s="299" t="s">
        <v>319</v>
      </c>
      <c r="E1221" s="331">
        <v>8.56</v>
      </c>
      <c r="F1221" s="331"/>
      <c r="G1221" s="333">
        <f t="shared" si="32"/>
        <v>4131.0699999999861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289</v>
      </c>
      <c r="B1222" s="330">
        <v>6</v>
      </c>
      <c r="C1222" s="298">
        <v>46117</v>
      </c>
      <c r="D1222" s="299" t="s">
        <v>368</v>
      </c>
      <c r="E1222" s="331">
        <v>301.67</v>
      </c>
      <c r="F1222" s="331"/>
      <c r="G1222" s="333">
        <f t="shared" si="32"/>
        <v>4139.6299999999865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289</v>
      </c>
      <c r="B1223" s="330">
        <v>1</v>
      </c>
      <c r="C1223" s="298">
        <v>46116</v>
      </c>
      <c r="D1223" s="299" t="s">
        <v>306</v>
      </c>
      <c r="E1223" s="331">
        <v>176.85</v>
      </c>
      <c r="F1223" s="331"/>
      <c r="G1223" s="333">
        <f t="shared" si="32"/>
        <v>4441.2999999999865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289</v>
      </c>
      <c r="B1224" s="330">
        <v>1</v>
      </c>
      <c r="C1224" s="298">
        <v>46116</v>
      </c>
      <c r="D1224" s="299" t="s">
        <v>311</v>
      </c>
      <c r="E1224" s="331">
        <v>139.34</v>
      </c>
      <c r="F1224" s="331"/>
      <c r="G1224" s="333">
        <f t="shared" si="32"/>
        <v>4618.1499999999869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294</v>
      </c>
      <c r="B1225" s="330">
        <v>17</v>
      </c>
      <c r="C1225" s="298">
        <v>46116</v>
      </c>
      <c r="D1225" s="299" t="s">
        <v>369</v>
      </c>
      <c r="E1225" s="331">
        <v>99</v>
      </c>
      <c r="F1225" s="331"/>
      <c r="G1225" s="333">
        <f t="shared" si="32"/>
        <v>4757.489999999987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289</v>
      </c>
      <c r="B1226" s="330">
        <v>2</v>
      </c>
      <c r="C1226" s="298">
        <v>46116</v>
      </c>
      <c r="D1226" s="299" t="s">
        <v>370</v>
      </c>
      <c r="E1226" s="331">
        <v>34</v>
      </c>
      <c r="F1226" s="331"/>
      <c r="G1226" s="333">
        <f t="shared" si="32"/>
        <v>4856.489999999987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289</v>
      </c>
      <c r="B1227" s="330">
        <v>3</v>
      </c>
      <c r="C1227" s="298">
        <v>46116</v>
      </c>
      <c r="D1227" s="299" t="s">
        <v>347</v>
      </c>
      <c r="E1227" s="331">
        <v>10.24</v>
      </c>
      <c r="F1227" s="331"/>
      <c r="G1227" s="333">
        <f t="shared" si="32"/>
        <v>4890.489999999987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289</v>
      </c>
      <c r="B1228" s="330">
        <v>7</v>
      </c>
      <c r="C1228" s="298">
        <v>46115</v>
      </c>
      <c r="D1228" s="299" t="s">
        <v>371</v>
      </c>
      <c r="E1228" s="331">
        <v>100</v>
      </c>
      <c r="F1228" s="331"/>
      <c r="G1228" s="333">
        <f t="shared" si="32"/>
        <v>4900.7299999999868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289</v>
      </c>
      <c r="B1229" s="330">
        <v>6</v>
      </c>
      <c r="C1229" s="298">
        <v>46115</v>
      </c>
      <c r="D1229" s="299" t="s">
        <v>300</v>
      </c>
      <c r="E1229" s="331">
        <v>7.68</v>
      </c>
      <c r="F1229" s="331"/>
      <c r="G1229" s="333">
        <f t="shared" si="32"/>
        <v>5000.7299999999868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2</v>
      </c>
      <c r="C1230" s="298">
        <v>46115</v>
      </c>
      <c r="D1230" s="299" t="s">
        <v>296</v>
      </c>
      <c r="E1230" s="331">
        <v>8.7200000000000006</v>
      </c>
      <c r="F1230" s="331"/>
      <c r="G1230" s="333">
        <f t="shared" si="32"/>
        <v>5008.4099999999871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8</v>
      </c>
      <c r="C1231" s="298">
        <v>46114</v>
      </c>
      <c r="D1231" s="299" t="s">
        <v>372</v>
      </c>
      <c r="E1231" s="331">
        <v>81.739999999999995</v>
      </c>
      <c r="F1231" s="331"/>
      <c r="G1231" s="333">
        <f t="shared" si="32"/>
        <v>5017.1299999999874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284</v>
      </c>
      <c r="B1232" s="330">
        <v>36</v>
      </c>
      <c r="C1232" s="298">
        <v>46114</v>
      </c>
      <c r="D1232" s="299" t="s">
        <v>373</v>
      </c>
      <c r="E1232" s="331">
        <v>50</v>
      </c>
      <c r="F1232" s="331"/>
      <c r="G1232" s="333">
        <f t="shared" si="32"/>
        <v>5098.8699999999872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294</v>
      </c>
      <c r="B1233" s="330">
        <v>22</v>
      </c>
      <c r="C1233" s="298">
        <v>46114</v>
      </c>
      <c r="D1233" s="299" t="s">
        <v>374</v>
      </c>
      <c r="E1233" s="331">
        <v>6.37</v>
      </c>
      <c r="F1233" s="331"/>
      <c r="G1233" s="333">
        <f t="shared" si="32"/>
        <v>5148.8699999999872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289</v>
      </c>
      <c r="B1234" s="330">
        <v>2</v>
      </c>
      <c r="C1234" s="298">
        <v>46114</v>
      </c>
      <c r="D1234" s="299" t="s">
        <v>326</v>
      </c>
      <c r="E1234" s="331">
        <v>55.22</v>
      </c>
      <c r="F1234" s="331"/>
      <c r="G1234" s="333">
        <f t="shared" si="32"/>
        <v>5155.239999999987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289</v>
      </c>
      <c r="B1235" s="330">
        <v>8</v>
      </c>
      <c r="C1235" s="298">
        <v>46114</v>
      </c>
      <c r="D1235" s="299" t="s">
        <v>319</v>
      </c>
      <c r="E1235" s="331">
        <v>8.5</v>
      </c>
      <c r="F1235" s="331"/>
      <c r="G1235" s="333">
        <f t="shared" si="32"/>
        <v>5210.4599999999873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4</v>
      </c>
      <c r="C1236" s="298">
        <v>46114</v>
      </c>
      <c r="D1236" s="299" t="s">
        <v>334</v>
      </c>
      <c r="E1236" s="331">
        <v>38.99</v>
      </c>
      <c r="F1236" s="331"/>
      <c r="G1236" s="333">
        <f t="shared" si="32"/>
        <v>5218.9599999999873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291</v>
      </c>
      <c r="B1237" s="330">
        <v>39</v>
      </c>
      <c r="C1237" s="298">
        <v>46113</v>
      </c>
      <c r="D1237" s="299" t="s">
        <v>292</v>
      </c>
      <c r="E1237" s="331"/>
      <c r="F1237" s="331">
        <v>2763.78</v>
      </c>
      <c r="G1237" s="333">
        <f t="shared" si="32"/>
        <v>5257.9499999999871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289</v>
      </c>
      <c r="B1238" s="330">
        <v>4</v>
      </c>
      <c r="C1238" s="298">
        <v>46113</v>
      </c>
      <c r="D1238" s="299" t="s">
        <v>296</v>
      </c>
      <c r="E1238" s="331">
        <v>36.090000000000003</v>
      </c>
      <c r="F1238" s="331"/>
      <c r="G1238" s="333">
        <f t="shared" si="32"/>
        <v>2494.1699999999869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289</v>
      </c>
      <c r="B1239" s="330">
        <v>4</v>
      </c>
      <c r="C1239" s="298">
        <v>46113</v>
      </c>
      <c r="D1239" s="299" t="s">
        <v>310</v>
      </c>
      <c r="E1239" s="331">
        <v>80</v>
      </c>
      <c r="F1239" s="331"/>
      <c r="G1239" s="333">
        <f t="shared" si="32"/>
        <v>2530.259999999987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289</v>
      </c>
      <c r="B1240" s="330">
        <v>7</v>
      </c>
      <c r="C1240" s="298">
        <v>46113</v>
      </c>
      <c r="D1240" s="299" t="s">
        <v>320</v>
      </c>
      <c r="E1240" s="331">
        <v>47.84</v>
      </c>
      <c r="F1240" s="331"/>
      <c r="G1240" s="333">
        <f t="shared" si="32"/>
        <v>2610.259999999987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289</v>
      </c>
      <c r="B1241" s="330">
        <v>7</v>
      </c>
      <c r="C1241" s="298">
        <v>46113</v>
      </c>
      <c r="D1241" s="299" t="s">
        <v>320</v>
      </c>
      <c r="E1241" s="331">
        <v>21.25</v>
      </c>
      <c r="F1241" s="331"/>
      <c r="G1241" s="333">
        <f t="shared" si="32"/>
        <v>2658.0999999999872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289</v>
      </c>
      <c r="B1242" s="330">
        <v>2</v>
      </c>
      <c r="C1242" s="298">
        <v>46113</v>
      </c>
      <c r="D1242" s="299" t="s">
        <v>375</v>
      </c>
      <c r="E1242" s="331">
        <v>42.9</v>
      </c>
      <c r="F1242" s="331"/>
      <c r="G1242" s="333">
        <f t="shared" si="32"/>
        <v>2679.3499999999872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284</v>
      </c>
      <c r="B1243" s="330">
        <v>37</v>
      </c>
      <c r="C1243" s="298">
        <v>46112</v>
      </c>
      <c r="D1243" s="299" t="s">
        <v>376</v>
      </c>
      <c r="E1243" s="331">
        <v>4309.58</v>
      </c>
      <c r="F1243" s="331"/>
      <c r="G1243" s="333">
        <f t="shared" si="32"/>
        <v>2722.2499999999873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286</v>
      </c>
      <c r="B1244" s="330">
        <v>25</v>
      </c>
      <c r="C1244" s="298">
        <v>46112</v>
      </c>
      <c r="D1244" s="298" t="s">
        <v>204</v>
      </c>
      <c r="E1244" s="331">
        <v>350</v>
      </c>
      <c r="F1244" s="331"/>
      <c r="G1244" s="333">
        <f t="shared" si="32"/>
        <v>7031.8299999999872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286</v>
      </c>
      <c r="B1245" s="330">
        <v>26</v>
      </c>
      <c r="C1245" s="298">
        <v>46112</v>
      </c>
      <c r="D1245" s="298" t="s">
        <v>205</v>
      </c>
      <c r="E1245" s="331">
        <v>320</v>
      </c>
      <c r="F1245" s="331"/>
      <c r="G1245" s="333">
        <f t="shared" si="32"/>
        <v>7381.8299999999872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286</v>
      </c>
      <c r="B1246" s="330">
        <v>27</v>
      </c>
      <c r="C1246" s="298">
        <v>46112</v>
      </c>
      <c r="D1246" s="298" t="s">
        <v>206</v>
      </c>
      <c r="E1246" s="331">
        <v>25</v>
      </c>
      <c r="F1246" s="331"/>
      <c r="G1246" s="333">
        <f t="shared" si="32"/>
        <v>7701.8299999999872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286</v>
      </c>
      <c r="B1247" s="330">
        <v>28</v>
      </c>
      <c r="C1247" s="298">
        <v>46112</v>
      </c>
      <c r="D1247" s="298" t="s">
        <v>207</v>
      </c>
      <c r="E1247" s="331">
        <v>25</v>
      </c>
      <c r="F1247" s="331"/>
      <c r="G1247" s="333">
        <f t="shared" si="32"/>
        <v>7726.8299999999872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286</v>
      </c>
      <c r="B1248" s="330">
        <v>29</v>
      </c>
      <c r="C1248" s="298">
        <v>46112</v>
      </c>
      <c r="D1248" s="298" t="s">
        <v>208</v>
      </c>
      <c r="E1248" s="331">
        <v>45</v>
      </c>
      <c r="F1248" s="331"/>
      <c r="G1248" s="333">
        <f t="shared" si="32"/>
        <v>7751.8299999999872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286</v>
      </c>
      <c r="B1249" s="330">
        <v>30</v>
      </c>
      <c r="C1249" s="298">
        <v>46112</v>
      </c>
      <c r="D1249" s="298" t="s">
        <v>209</v>
      </c>
      <c r="E1249" s="331">
        <v>400</v>
      </c>
      <c r="F1249" s="331"/>
      <c r="G1249" s="333">
        <f t="shared" si="32"/>
        <v>7796.8299999999872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286</v>
      </c>
      <c r="B1250" s="330">
        <v>31</v>
      </c>
      <c r="C1250" s="298">
        <v>46112</v>
      </c>
      <c r="D1250" s="298" t="s">
        <v>210</v>
      </c>
      <c r="E1250" s="331">
        <v>375</v>
      </c>
      <c r="F1250" s="331"/>
      <c r="G1250" s="333">
        <f t="shared" si="32"/>
        <v>8196.8299999999872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286</v>
      </c>
      <c r="B1251" s="330">
        <v>32</v>
      </c>
      <c r="C1251" s="298">
        <v>46112</v>
      </c>
      <c r="D1251" s="298" t="s">
        <v>211</v>
      </c>
      <c r="E1251" s="331">
        <v>100</v>
      </c>
      <c r="F1251" s="331"/>
      <c r="G1251" s="333">
        <f t="shared" si="32"/>
        <v>8571.8299999999872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286</v>
      </c>
      <c r="B1252" s="330">
        <v>33</v>
      </c>
      <c r="C1252" s="298">
        <v>46112</v>
      </c>
      <c r="D1252" s="298" t="s">
        <v>212</v>
      </c>
      <c r="E1252" s="331">
        <v>85</v>
      </c>
      <c r="F1252" s="331"/>
      <c r="G1252" s="333">
        <f t="shared" si="32"/>
        <v>8671.8299999999872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286</v>
      </c>
      <c r="B1253" s="330">
        <v>34</v>
      </c>
      <c r="C1253" s="298">
        <v>46112</v>
      </c>
      <c r="D1253" s="298" t="s">
        <v>213</v>
      </c>
      <c r="E1253" s="331">
        <v>230</v>
      </c>
      <c r="F1253" s="331"/>
      <c r="G1253" s="333">
        <f t="shared" si="32"/>
        <v>8756.8299999999872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286</v>
      </c>
      <c r="B1254" s="330">
        <v>35</v>
      </c>
      <c r="C1254" s="298">
        <v>46112</v>
      </c>
      <c r="D1254" s="298" t="s">
        <v>214</v>
      </c>
      <c r="E1254" s="331">
        <v>45</v>
      </c>
      <c r="F1254" s="331"/>
      <c r="G1254" s="333">
        <f t="shared" si="32"/>
        <v>8986.8299999999872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289</v>
      </c>
      <c r="B1255" s="330">
        <v>6</v>
      </c>
      <c r="C1255" s="298">
        <v>46112</v>
      </c>
      <c r="D1255" s="298" t="s">
        <v>377</v>
      </c>
      <c r="E1255" s="331">
        <v>40</v>
      </c>
      <c r="F1255" s="331"/>
      <c r="G1255" s="333">
        <f t="shared" si="32"/>
        <v>9031.8299999999872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294</v>
      </c>
      <c r="B1256" s="330">
        <v>42</v>
      </c>
      <c r="C1256" s="298">
        <v>46112</v>
      </c>
      <c r="D1256" s="298" t="s">
        <v>200</v>
      </c>
      <c r="E1256" s="331">
        <v>59</v>
      </c>
      <c r="F1256" s="331"/>
      <c r="G1256" s="333">
        <f t="shared" si="32"/>
        <v>9071.8299999999872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294</v>
      </c>
      <c r="B1257" s="330">
        <v>43</v>
      </c>
      <c r="C1257" s="298">
        <v>46112</v>
      </c>
      <c r="D1257" s="298" t="s">
        <v>201</v>
      </c>
      <c r="E1257" s="331">
        <v>42.84</v>
      </c>
      <c r="F1257" s="331"/>
      <c r="G1257" s="333">
        <f t="shared" si="32"/>
        <v>9130.8299999999872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6</v>
      </c>
      <c r="C1258" s="298">
        <v>46112</v>
      </c>
      <c r="D1258" s="298" t="s">
        <v>300</v>
      </c>
      <c r="E1258" s="331">
        <v>57.21</v>
      </c>
      <c r="F1258" s="331"/>
      <c r="G1258" s="333">
        <f t="shared" si="32"/>
        <v>9173.6699999999873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289</v>
      </c>
      <c r="B1259" s="330">
        <v>8</v>
      </c>
      <c r="C1259" s="298">
        <v>46112</v>
      </c>
      <c r="D1259" s="298" t="s">
        <v>296</v>
      </c>
      <c r="E1259" s="331">
        <v>11.18</v>
      </c>
      <c r="F1259" s="331"/>
      <c r="G1259" s="333">
        <f t="shared" si="32"/>
        <v>9230.8799999999865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294</v>
      </c>
      <c r="B1260" s="330">
        <v>10</v>
      </c>
      <c r="C1260" s="298">
        <v>46112</v>
      </c>
      <c r="D1260" s="298" t="s">
        <v>176</v>
      </c>
      <c r="E1260" s="331">
        <v>17.899999999999999</v>
      </c>
      <c r="F1260" s="331"/>
      <c r="G1260" s="333">
        <f t="shared" si="32"/>
        <v>9242.0599999999868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289</v>
      </c>
      <c r="B1261" s="330">
        <v>2</v>
      </c>
      <c r="C1261" s="298">
        <v>46111</v>
      </c>
      <c r="D1261" s="298" t="s">
        <v>334</v>
      </c>
      <c r="E1261" s="331">
        <v>23.83</v>
      </c>
      <c r="F1261" s="331"/>
      <c r="G1261" s="333">
        <f t="shared" si="32"/>
        <v>9259.9599999999864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291</v>
      </c>
      <c r="B1262" s="330">
        <v>38</v>
      </c>
      <c r="C1262" s="298">
        <v>46111</v>
      </c>
      <c r="D1262" s="299" t="s">
        <v>293</v>
      </c>
      <c r="E1262" s="331"/>
      <c r="F1262" s="331">
        <v>4278.1400000000003</v>
      </c>
      <c r="G1262" s="333">
        <f t="shared" si="32"/>
        <v>9283.7899999999863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289</v>
      </c>
      <c r="B1263" s="330">
        <v>3</v>
      </c>
      <c r="C1263" s="298">
        <v>46111</v>
      </c>
      <c r="D1263" s="299" t="s">
        <v>350</v>
      </c>
      <c r="E1263" s="331">
        <v>30</v>
      </c>
      <c r="F1263" s="331"/>
      <c r="G1263" s="333">
        <f t="shared" si="32"/>
        <v>5005.649999999986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289</v>
      </c>
      <c r="B1264" s="330">
        <v>6</v>
      </c>
      <c r="C1264" s="298">
        <v>46111</v>
      </c>
      <c r="D1264" s="299" t="s">
        <v>300</v>
      </c>
      <c r="E1264" s="331">
        <v>15.96</v>
      </c>
      <c r="F1264" s="331"/>
      <c r="G1264" s="333">
        <f t="shared" si="32"/>
        <v>5035.649999999986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289</v>
      </c>
      <c r="B1265" s="330">
        <v>3</v>
      </c>
      <c r="C1265" s="298">
        <v>46111</v>
      </c>
      <c r="D1265" s="299" t="s">
        <v>378</v>
      </c>
      <c r="E1265" s="331">
        <v>18.96</v>
      </c>
      <c r="F1265" s="331"/>
      <c r="G1265" s="333">
        <f t="shared" si="32"/>
        <v>5051.609999999986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289</v>
      </c>
      <c r="B1266" s="330">
        <v>1</v>
      </c>
      <c r="C1266" s="298">
        <v>46110</v>
      </c>
      <c r="D1266" s="299" t="s">
        <v>311</v>
      </c>
      <c r="E1266" s="331">
        <v>144.22</v>
      </c>
      <c r="F1266" s="331"/>
      <c r="G1266" s="333">
        <f t="shared" si="32"/>
        <v>5070.5699999999861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289</v>
      </c>
      <c r="B1267" s="330">
        <v>7</v>
      </c>
      <c r="C1267" s="298">
        <v>46110</v>
      </c>
      <c r="D1267" s="299" t="s">
        <v>379</v>
      </c>
      <c r="E1267" s="331">
        <v>181.04</v>
      </c>
      <c r="F1267" s="331"/>
      <c r="G1267" s="333">
        <f t="shared" si="32"/>
        <v>5214.7899999999863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289</v>
      </c>
      <c r="B1268" s="330">
        <v>6</v>
      </c>
      <c r="C1268" s="298">
        <v>46110</v>
      </c>
      <c r="D1268" s="299" t="s">
        <v>380</v>
      </c>
      <c r="E1268" s="331">
        <v>196.9</v>
      </c>
      <c r="F1268" s="331"/>
      <c r="G1268" s="333">
        <f t="shared" si="32"/>
        <v>5395.8299999999863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289</v>
      </c>
      <c r="B1269" s="330">
        <v>3</v>
      </c>
      <c r="C1269" s="298">
        <v>46110</v>
      </c>
      <c r="D1269" s="299" t="s">
        <v>381</v>
      </c>
      <c r="E1269" s="331">
        <v>7.5</v>
      </c>
      <c r="F1269" s="331"/>
      <c r="G1269" s="333">
        <f t="shared" si="32"/>
        <v>5592.7299999999859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289</v>
      </c>
      <c r="B1270" s="330">
        <v>8</v>
      </c>
      <c r="C1270" s="298">
        <v>46109</v>
      </c>
      <c r="D1270" s="299" t="s">
        <v>319</v>
      </c>
      <c r="E1270" s="331">
        <v>11.7</v>
      </c>
      <c r="F1270" s="331"/>
      <c r="G1270" s="333">
        <f t="shared" si="32"/>
        <v>5600.2299999999859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289</v>
      </c>
      <c r="B1271" s="330">
        <v>2</v>
      </c>
      <c r="C1271" s="298">
        <v>46109</v>
      </c>
      <c r="D1271" s="299" t="s">
        <v>308</v>
      </c>
      <c r="E1271" s="331">
        <v>210.76</v>
      </c>
      <c r="F1271" s="331"/>
      <c r="G1271" s="333">
        <f t="shared" si="32"/>
        <v>5611.9299999999857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289</v>
      </c>
      <c r="B1272" s="330">
        <v>4</v>
      </c>
      <c r="C1272" s="298">
        <v>46109</v>
      </c>
      <c r="D1272" s="299" t="s">
        <v>310</v>
      </c>
      <c r="E1272" s="331">
        <v>46.9</v>
      </c>
      <c r="F1272" s="331"/>
      <c r="G1272" s="333">
        <f t="shared" si="32"/>
        <v>5822.689999999986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289</v>
      </c>
      <c r="B1273" s="330">
        <v>1</v>
      </c>
      <c r="C1273" s="298">
        <v>46109</v>
      </c>
      <c r="D1273" s="299" t="s">
        <v>329</v>
      </c>
      <c r="E1273" s="331">
        <v>179.1</v>
      </c>
      <c r="F1273" s="331"/>
      <c r="G1273" s="333">
        <f t="shared" si="32"/>
        <v>5869.5899999999856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289</v>
      </c>
      <c r="B1274" s="330">
        <v>8</v>
      </c>
      <c r="C1274" s="298">
        <v>46109</v>
      </c>
      <c r="D1274" s="299" t="s">
        <v>308</v>
      </c>
      <c r="E1274" s="331">
        <v>31.97</v>
      </c>
      <c r="F1274" s="331"/>
      <c r="G1274" s="333">
        <f t="shared" si="32"/>
        <v>6048.689999999986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8</v>
      </c>
      <c r="C1275" s="298">
        <v>46109</v>
      </c>
      <c r="D1275" s="299" t="s">
        <v>308</v>
      </c>
      <c r="E1275" s="331">
        <v>12.19</v>
      </c>
      <c r="F1275" s="331"/>
      <c r="G1275" s="333">
        <f t="shared" si="32"/>
        <v>6080.6599999999862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291</v>
      </c>
      <c r="B1276" s="330">
        <v>41</v>
      </c>
      <c r="C1276" s="298">
        <v>46108</v>
      </c>
      <c r="D1276" s="299" t="s">
        <v>382</v>
      </c>
      <c r="E1276" s="331"/>
      <c r="F1276" s="331">
        <v>400</v>
      </c>
      <c r="G1276" s="333">
        <f t="shared" si="32"/>
        <v>6092.8499999999858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289</v>
      </c>
      <c r="B1277" s="330">
        <v>2</v>
      </c>
      <c r="C1277" s="298">
        <v>46108</v>
      </c>
      <c r="D1277" s="299" t="s">
        <v>301</v>
      </c>
      <c r="E1277" s="331">
        <v>19.5</v>
      </c>
      <c r="F1277" s="331"/>
      <c r="G1277" s="333">
        <f t="shared" si="32"/>
        <v>5692.8499999999858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289</v>
      </c>
      <c r="B1278" s="330">
        <v>2</v>
      </c>
      <c r="C1278" s="298">
        <v>46108</v>
      </c>
      <c r="D1278" s="299" t="s">
        <v>296</v>
      </c>
      <c r="E1278" s="331">
        <v>11.48</v>
      </c>
      <c r="F1278" s="331"/>
      <c r="G1278" s="333">
        <f t="shared" si="32"/>
        <v>5712.3499999999858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289</v>
      </c>
      <c r="B1279" s="330">
        <v>8</v>
      </c>
      <c r="C1279" s="298">
        <v>46108</v>
      </c>
      <c r="D1279" s="299" t="s">
        <v>334</v>
      </c>
      <c r="E1279" s="331">
        <v>11.46</v>
      </c>
      <c r="F1279" s="331"/>
      <c r="G1279" s="333">
        <f t="shared" si="32"/>
        <v>5723.8299999999854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289</v>
      </c>
      <c r="B1280" s="330">
        <v>4</v>
      </c>
      <c r="C1280" s="298">
        <v>46108</v>
      </c>
      <c r="D1280" s="299" t="s">
        <v>334</v>
      </c>
      <c r="E1280" s="331">
        <v>38.21</v>
      </c>
      <c r="F1280" s="331"/>
      <c r="G1280" s="333">
        <f t="shared" si="32"/>
        <v>5735.2899999999854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289</v>
      </c>
      <c r="B1281" s="330">
        <v>2</v>
      </c>
      <c r="C1281" s="298">
        <v>46108</v>
      </c>
      <c r="D1281" s="299" t="s">
        <v>383</v>
      </c>
      <c r="E1281" s="331">
        <v>69.95</v>
      </c>
      <c r="F1281" s="331"/>
      <c r="G1281" s="333">
        <f t="shared" si="32"/>
        <v>5773.4999999999854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289</v>
      </c>
      <c r="B1282" s="330">
        <v>3</v>
      </c>
      <c r="C1282" s="298">
        <v>46108</v>
      </c>
      <c r="D1282" s="299" t="s">
        <v>347</v>
      </c>
      <c r="E1282" s="331">
        <v>10.78</v>
      </c>
      <c r="F1282" s="331"/>
      <c r="G1282" s="333">
        <f t="shared" si="32"/>
        <v>5843.4499999999853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289</v>
      </c>
      <c r="B1283" s="330">
        <v>6</v>
      </c>
      <c r="C1283" s="298">
        <v>46108</v>
      </c>
      <c r="D1283" s="299" t="s">
        <v>300</v>
      </c>
      <c r="E1283" s="331">
        <v>15.84</v>
      </c>
      <c r="F1283" s="331"/>
      <c r="G1283" s="333">
        <f t="shared" si="32"/>
        <v>5854.229999999985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289</v>
      </c>
      <c r="B1284" s="330">
        <v>8</v>
      </c>
      <c r="C1284" s="298">
        <v>46108</v>
      </c>
      <c r="D1284" s="299" t="s">
        <v>384</v>
      </c>
      <c r="E1284" s="331">
        <v>22.48</v>
      </c>
      <c r="F1284" s="331"/>
      <c r="G1284" s="333">
        <f t="shared" si="32"/>
        <v>5870.0699999999852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289</v>
      </c>
      <c r="B1285" s="330">
        <v>2</v>
      </c>
      <c r="C1285" s="298">
        <v>46107</v>
      </c>
      <c r="D1285" s="299" t="s">
        <v>357</v>
      </c>
      <c r="E1285" s="331">
        <v>11.17</v>
      </c>
      <c r="F1285" s="331"/>
      <c r="G1285" s="333">
        <f t="shared" si="32"/>
        <v>5892.5499999999847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289</v>
      </c>
      <c r="B1286" s="330">
        <v>2</v>
      </c>
      <c r="C1286" s="298">
        <v>46107</v>
      </c>
      <c r="D1286" s="299" t="s">
        <v>385</v>
      </c>
      <c r="E1286" s="331">
        <v>14.38</v>
      </c>
      <c r="F1286" s="331"/>
      <c r="G1286" s="333">
        <f t="shared" si="32"/>
        <v>5903.7199999999848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289</v>
      </c>
      <c r="B1287" s="330">
        <v>8</v>
      </c>
      <c r="C1287" s="298">
        <v>46107</v>
      </c>
      <c r="D1287" s="299" t="s">
        <v>386</v>
      </c>
      <c r="E1287" s="331">
        <v>45</v>
      </c>
      <c r="F1287" s="331"/>
      <c r="G1287" s="333">
        <f t="shared" si="32"/>
        <v>5918.0999999999849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289</v>
      </c>
      <c r="B1288" s="330">
        <v>2</v>
      </c>
      <c r="C1288" s="298">
        <v>46107</v>
      </c>
      <c r="D1288" s="299" t="s">
        <v>324</v>
      </c>
      <c r="E1288" s="331">
        <v>9.0299999999999994</v>
      </c>
      <c r="F1288" s="331"/>
      <c r="G1288" s="333">
        <f t="shared" si="32"/>
        <v>5963.0999999999849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2</v>
      </c>
      <c r="C1289" s="298">
        <v>46107</v>
      </c>
      <c r="D1289" s="299" t="s">
        <v>301</v>
      </c>
      <c r="E1289" s="331">
        <v>30</v>
      </c>
      <c r="F1289" s="331"/>
      <c r="G1289" s="333">
        <f t="shared" si="32"/>
        <v>5972.1299999999846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289</v>
      </c>
      <c r="B1290" s="330">
        <v>6</v>
      </c>
      <c r="C1290" s="298">
        <v>46106</v>
      </c>
      <c r="D1290" s="299" t="s">
        <v>387</v>
      </c>
      <c r="E1290" s="331">
        <v>12</v>
      </c>
      <c r="F1290" s="331"/>
      <c r="G1290" s="333">
        <f t="shared" si="32"/>
        <v>6002.1299999999846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289</v>
      </c>
      <c r="B1291" s="330">
        <v>6</v>
      </c>
      <c r="C1291" s="298">
        <v>46106</v>
      </c>
      <c r="D1291" s="299" t="s">
        <v>388</v>
      </c>
      <c r="E1291" s="331">
        <v>20</v>
      </c>
      <c r="F1291" s="331"/>
      <c r="G1291" s="333">
        <f t="shared" si="32"/>
        <v>6014.1299999999846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289</v>
      </c>
      <c r="B1292" s="330">
        <v>2</v>
      </c>
      <c r="C1292" s="298">
        <v>46106</v>
      </c>
      <c r="D1292" s="299" t="s">
        <v>296</v>
      </c>
      <c r="E1292" s="331">
        <v>21.05</v>
      </c>
      <c r="F1292" s="331"/>
      <c r="G1292" s="333">
        <f t="shared" si="32"/>
        <v>6034.1299999999846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289</v>
      </c>
      <c r="B1293" s="330">
        <v>4</v>
      </c>
      <c r="C1293" s="298">
        <v>46106</v>
      </c>
      <c r="D1293" s="299" t="s">
        <v>296</v>
      </c>
      <c r="E1293" s="331">
        <v>38.58</v>
      </c>
      <c r="F1293" s="331"/>
      <c r="G1293" s="333">
        <f t="shared" si="32"/>
        <v>6055.1799999999848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294</v>
      </c>
      <c r="B1294" s="330">
        <v>12</v>
      </c>
      <c r="C1294" s="298">
        <v>46106</v>
      </c>
      <c r="D1294" s="299" t="s">
        <v>314</v>
      </c>
      <c r="E1294" s="331">
        <v>204.47</v>
      </c>
      <c r="F1294" s="331"/>
      <c r="G1294" s="333">
        <f t="shared" si="32"/>
        <v>6093.7599999999848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294</v>
      </c>
      <c r="B1295" s="330">
        <v>24</v>
      </c>
      <c r="C1295" s="298">
        <v>46105</v>
      </c>
      <c r="D1295" s="299" t="s">
        <v>858</v>
      </c>
      <c r="E1295" s="331">
        <v>86.58</v>
      </c>
      <c r="F1295" s="331"/>
      <c r="G1295" s="333">
        <f t="shared" si="32"/>
        <v>6298.229999999985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289</v>
      </c>
      <c r="B1296" s="330">
        <v>6</v>
      </c>
      <c r="C1296" s="298">
        <v>46105</v>
      </c>
      <c r="D1296" s="299" t="s">
        <v>388</v>
      </c>
      <c r="E1296" s="331">
        <v>20</v>
      </c>
      <c r="F1296" s="331"/>
      <c r="G1296" s="333">
        <f t="shared" si="32"/>
        <v>6384.8099999999849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2</v>
      </c>
      <c r="C1297" s="298">
        <v>46105</v>
      </c>
      <c r="D1297" s="299" t="s">
        <v>389</v>
      </c>
      <c r="E1297" s="331">
        <v>15.29</v>
      </c>
      <c r="F1297" s="331"/>
      <c r="G1297" s="333">
        <f t="shared" si="32"/>
        <v>6404.8099999999849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8</v>
      </c>
      <c r="C1298" s="298">
        <v>46105</v>
      </c>
      <c r="D1298" s="299" t="s">
        <v>308</v>
      </c>
      <c r="E1298" s="331">
        <v>47.99</v>
      </c>
      <c r="F1298" s="331"/>
      <c r="G1298" s="333">
        <f t="shared" si="32"/>
        <v>6420.0999999999849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294</v>
      </c>
      <c r="B1299" s="330">
        <v>23</v>
      </c>
      <c r="C1299" s="298">
        <v>46104</v>
      </c>
      <c r="D1299" s="299" t="s">
        <v>67</v>
      </c>
      <c r="E1299" s="331">
        <v>650.88</v>
      </c>
      <c r="F1299" s="331"/>
      <c r="G1299" s="333">
        <f t="shared" si="32"/>
        <v>6468.0899999999847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2</v>
      </c>
      <c r="C1300" s="298">
        <v>46104</v>
      </c>
      <c r="D1300" s="299" t="s">
        <v>390</v>
      </c>
      <c r="E1300" s="331">
        <v>46</v>
      </c>
      <c r="F1300" s="331"/>
      <c r="G1300" s="333">
        <f t="shared" si="32"/>
        <v>7118.9699999999848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2</v>
      </c>
      <c r="C1301" s="298">
        <v>46103</v>
      </c>
      <c r="D1301" s="299" t="s">
        <v>391</v>
      </c>
      <c r="E1301" s="331">
        <v>24.81</v>
      </c>
      <c r="F1301" s="331"/>
      <c r="G1301" s="333">
        <f t="shared" si="32"/>
        <v>7164.9699999999848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4</v>
      </c>
      <c r="C1302" s="298">
        <v>46103</v>
      </c>
      <c r="D1302" s="299" t="s">
        <v>296</v>
      </c>
      <c r="E1302" s="331">
        <v>28.77</v>
      </c>
      <c r="F1302" s="331"/>
      <c r="G1302" s="333">
        <f t="shared" si="32"/>
        <v>7189.7799999999852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8</v>
      </c>
      <c r="C1303" s="298">
        <v>46103</v>
      </c>
      <c r="D1303" s="299" t="s">
        <v>296</v>
      </c>
      <c r="E1303" s="331">
        <v>11.9</v>
      </c>
      <c r="F1303" s="331"/>
      <c r="G1303" s="333">
        <f t="shared" si="32"/>
        <v>7218.5499999999856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1</v>
      </c>
      <c r="C1304" s="298">
        <v>46103</v>
      </c>
      <c r="D1304" s="299" t="s">
        <v>300</v>
      </c>
      <c r="E1304" s="331">
        <v>42.59</v>
      </c>
      <c r="F1304" s="331"/>
      <c r="G1304" s="333">
        <f t="shared" si="32"/>
        <v>7230.4499999999853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6</v>
      </c>
      <c r="C1305" s="298">
        <v>46103</v>
      </c>
      <c r="D1305" s="299" t="s">
        <v>300</v>
      </c>
      <c r="E1305" s="331">
        <v>17.579999999999998</v>
      </c>
      <c r="F1305" s="331"/>
      <c r="G1305" s="333">
        <f t="shared" si="32"/>
        <v>7273.0399999999854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289</v>
      </c>
      <c r="B1306" s="330">
        <v>1</v>
      </c>
      <c r="C1306" s="298">
        <v>46103</v>
      </c>
      <c r="D1306" s="299" t="s">
        <v>300</v>
      </c>
      <c r="E1306" s="331">
        <v>11.99</v>
      </c>
      <c r="F1306" s="331"/>
      <c r="G1306" s="333">
        <f t="shared" si="32"/>
        <v>7290.6199999999853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289</v>
      </c>
      <c r="B1307" s="330">
        <v>1</v>
      </c>
      <c r="C1307" s="298">
        <v>46103</v>
      </c>
      <c r="D1307" s="299" t="s">
        <v>311</v>
      </c>
      <c r="E1307" s="331">
        <v>81.31</v>
      </c>
      <c r="F1307" s="331"/>
      <c r="G1307" s="333">
        <f t="shared" si="32"/>
        <v>7302.6099999999851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1</v>
      </c>
      <c r="C1308" s="298">
        <v>46103</v>
      </c>
      <c r="D1308" s="299" t="s">
        <v>392</v>
      </c>
      <c r="E1308" s="331">
        <v>38.44</v>
      </c>
      <c r="F1308" s="331"/>
      <c r="G1308" s="333">
        <f t="shared" si="32"/>
        <v>7383.9199999999855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2</v>
      </c>
      <c r="C1309" s="298">
        <v>46103</v>
      </c>
      <c r="D1309" s="299" t="s">
        <v>393</v>
      </c>
      <c r="E1309" s="331">
        <v>35.700000000000003</v>
      </c>
      <c r="F1309" s="331"/>
      <c r="G1309" s="333">
        <f t="shared" si="32"/>
        <v>7422.3599999999851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289</v>
      </c>
      <c r="B1310" s="330">
        <v>6</v>
      </c>
      <c r="C1310" s="298">
        <v>46102</v>
      </c>
      <c r="D1310" s="299" t="s">
        <v>300</v>
      </c>
      <c r="E1310" s="331">
        <v>10.64</v>
      </c>
      <c r="F1310" s="331"/>
      <c r="G1310" s="333">
        <f t="shared" si="32"/>
        <v>7458.0599999999849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289</v>
      </c>
      <c r="B1311" s="330">
        <v>1</v>
      </c>
      <c r="C1311" s="298">
        <v>46102</v>
      </c>
      <c r="D1311" s="299" t="s">
        <v>300</v>
      </c>
      <c r="E1311" s="331">
        <v>28.69</v>
      </c>
      <c r="F1311" s="331"/>
      <c r="G1311" s="333">
        <f t="shared" si="32"/>
        <v>7468.6999999999853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3</v>
      </c>
      <c r="C1312" s="298">
        <v>46102</v>
      </c>
      <c r="D1312" s="299" t="s">
        <v>347</v>
      </c>
      <c r="E1312" s="331">
        <v>11.59</v>
      </c>
      <c r="F1312" s="331"/>
      <c r="G1312" s="333">
        <f t="shared" si="32"/>
        <v>7497.3899999999849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291</v>
      </c>
      <c r="B1313" s="330">
        <v>41</v>
      </c>
      <c r="C1313" s="298">
        <v>46102</v>
      </c>
      <c r="D1313" s="299" t="s">
        <v>382</v>
      </c>
      <c r="E1313" s="331"/>
      <c r="F1313" s="331">
        <v>400</v>
      </c>
      <c r="G1313" s="333">
        <f t="shared" si="32"/>
        <v>7508.979999999985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289</v>
      </c>
      <c r="B1314" s="330">
        <v>5</v>
      </c>
      <c r="C1314" s="298">
        <v>46102</v>
      </c>
      <c r="D1314" s="299" t="s">
        <v>394</v>
      </c>
      <c r="E1314" s="331">
        <v>170</v>
      </c>
      <c r="F1314" s="331"/>
      <c r="G1314" s="333">
        <f t="shared" si="32"/>
        <v>7108.979999999985</v>
      </c>
      <c r="H1314" s="334" t="s">
        <v>298</v>
      </c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289</v>
      </c>
      <c r="B1315" s="330">
        <v>5</v>
      </c>
      <c r="C1315" s="298">
        <v>46102</v>
      </c>
      <c r="D1315" s="299" t="s">
        <v>353</v>
      </c>
      <c r="E1315" s="331">
        <v>70</v>
      </c>
      <c r="F1315" s="331"/>
      <c r="G1315" s="333">
        <f t="shared" si="32"/>
        <v>7278.979999999985</v>
      </c>
      <c r="H1315" s="334" t="s">
        <v>298</v>
      </c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5</v>
      </c>
      <c r="C1316" s="298">
        <v>46102</v>
      </c>
      <c r="D1316" s="299" t="s">
        <v>395</v>
      </c>
      <c r="E1316" s="331">
        <v>40</v>
      </c>
      <c r="F1316" s="331"/>
      <c r="G1316" s="333">
        <f t="shared" ref="G1316:G1570" si="33">G1317-E1316+F1316</f>
        <v>7348.979999999985</v>
      </c>
      <c r="H1316" s="334" t="s">
        <v>298</v>
      </c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289</v>
      </c>
      <c r="B1317" s="330">
        <v>3</v>
      </c>
      <c r="C1317" s="298">
        <v>46102</v>
      </c>
      <c r="D1317" s="299" t="s">
        <v>347</v>
      </c>
      <c r="E1317" s="331">
        <v>25</v>
      </c>
      <c r="F1317" s="331"/>
      <c r="G1317" s="333">
        <f t="shared" si="33"/>
        <v>7388.979999999985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289</v>
      </c>
      <c r="B1318" s="330">
        <v>1</v>
      </c>
      <c r="C1318" s="298">
        <v>46102</v>
      </c>
      <c r="D1318" s="299" t="s">
        <v>304</v>
      </c>
      <c r="E1318" s="331">
        <v>65.19</v>
      </c>
      <c r="F1318" s="331"/>
      <c r="G1318" s="333">
        <f t="shared" si="33"/>
        <v>7413.979999999985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289</v>
      </c>
      <c r="B1319" s="330">
        <v>4</v>
      </c>
      <c r="C1319" s="298">
        <v>46102</v>
      </c>
      <c r="D1319" s="299" t="s">
        <v>310</v>
      </c>
      <c r="E1319" s="331">
        <v>37.450000000000003</v>
      </c>
      <c r="F1319" s="331"/>
      <c r="G1319" s="333">
        <f t="shared" si="33"/>
        <v>7479.1699999999846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289</v>
      </c>
      <c r="B1320" s="330">
        <v>8</v>
      </c>
      <c r="C1320" s="298">
        <v>46101</v>
      </c>
      <c r="D1320" s="299" t="s">
        <v>355</v>
      </c>
      <c r="E1320" s="331">
        <v>65.099999999999994</v>
      </c>
      <c r="F1320" s="331"/>
      <c r="G1320" s="333">
        <f t="shared" si="33"/>
        <v>7516.6199999999844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294</v>
      </c>
      <c r="B1321" s="330">
        <v>22</v>
      </c>
      <c r="C1321" s="298">
        <v>46101</v>
      </c>
      <c r="D1321" s="299" t="s">
        <v>323</v>
      </c>
      <c r="E1321" s="331">
        <v>20.22</v>
      </c>
      <c r="F1321" s="331"/>
      <c r="G1321" s="333">
        <f t="shared" si="33"/>
        <v>7581.7199999999848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289</v>
      </c>
      <c r="B1322" s="330">
        <v>6</v>
      </c>
      <c r="C1322" s="298">
        <v>46101</v>
      </c>
      <c r="D1322" s="299" t="s">
        <v>432</v>
      </c>
      <c r="E1322" s="331">
        <v>-73</v>
      </c>
      <c r="F1322" s="331"/>
      <c r="G1322" s="333">
        <f t="shared" si="33"/>
        <v>7601.939999999985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289</v>
      </c>
      <c r="B1323" s="330">
        <v>6</v>
      </c>
      <c r="C1323" s="298">
        <v>46101</v>
      </c>
      <c r="D1323" s="299" t="s">
        <v>300</v>
      </c>
      <c r="E1323" s="331">
        <v>34.68</v>
      </c>
      <c r="F1323" s="331"/>
      <c r="G1323" s="333">
        <f t="shared" si="33"/>
        <v>7528.939999999985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289</v>
      </c>
      <c r="B1324" s="330">
        <v>6</v>
      </c>
      <c r="C1324" s="298">
        <v>46101</v>
      </c>
      <c r="D1324" s="299" t="s">
        <v>396</v>
      </c>
      <c r="E1324" s="331">
        <v>10.63</v>
      </c>
      <c r="F1324" s="331"/>
      <c r="G1324" s="333">
        <f t="shared" si="33"/>
        <v>7563.6199999999853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289</v>
      </c>
      <c r="B1325" s="330">
        <v>5</v>
      </c>
      <c r="C1325" s="298">
        <v>46101</v>
      </c>
      <c r="D1325" s="299" t="s">
        <v>397</v>
      </c>
      <c r="E1325" s="331">
        <v>106.49</v>
      </c>
      <c r="F1325" s="331"/>
      <c r="G1325" s="333">
        <f t="shared" si="33"/>
        <v>7574.2499999999854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289</v>
      </c>
      <c r="B1326" s="330">
        <v>8</v>
      </c>
      <c r="C1326" s="298">
        <v>46100</v>
      </c>
      <c r="D1326" s="299" t="s">
        <v>356</v>
      </c>
      <c r="E1326" s="331">
        <v>16.739999999999998</v>
      </c>
      <c r="F1326" s="331"/>
      <c r="G1326" s="333">
        <f t="shared" si="33"/>
        <v>7680.7399999999852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289</v>
      </c>
      <c r="B1327" s="330">
        <v>8</v>
      </c>
      <c r="C1327" s="298">
        <v>46100</v>
      </c>
      <c r="D1327" s="299" t="s">
        <v>398</v>
      </c>
      <c r="E1327" s="331">
        <v>108.54</v>
      </c>
      <c r="F1327" s="331"/>
      <c r="G1327" s="333">
        <f t="shared" si="33"/>
        <v>7697.479999999985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294</v>
      </c>
      <c r="B1328" s="330">
        <v>22</v>
      </c>
      <c r="C1328" s="298">
        <v>46100</v>
      </c>
      <c r="D1328" s="299" t="s">
        <v>833</v>
      </c>
      <c r="E1328" s="331">
        <v>12.77</v>
      </c>
      <c r="F1328" s="331"/>
      <c r="G1328" s="333">
        <f t="shared" si="33"/>
        <v>7806.019999999985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289</v>
      </c>
      <c r="B1329" s="330">
        <v>8</v>
      </c>
      <c r="C1329" s="298">
        <v>46100</v>
      </c>
      <c r="D1329" s="299" t="s">
        <v>334</v>
      </c>
      <c r="E1329" s="331">
        <v>28.33</v>
      </c>
      <c r="F1329" s="331"/>
      <c r="G1329" s="333">
        <f t="shared" si="33"/>
        <v>7818.7899999999854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289</v>
      </c>
      <c r="B1330" s="330">
        <v>2</v>
      </c>
      <c r="C1330" s="298">
        <v>46100</v>
      </c>
      <c r="D1330" s="299" t="s">
        <v>357</v>
      </c>
      <c r="E1330" s="331">
        <v>17.45</v>
      </c>
      <c r="F1330" s="331"/>
      <c r="G1330" s="333">
        <f t="shared" si="33"/>
        <v>7847.1199999999853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294</v>
      </c>
      <c r="B1331" s="330">
        <v>22</v>
      </c>
      <c r="C1331" s="298">
        <v>46100</v>
      </c>
      <c r="D1331" s="299" t="s">
        <v>328</v>
      </c>
      <c r="E1331" s="331">
        <v>7.46</v>
      </c>
      <c r="F1331" s="331"/>
      <c r="G1331" s="333">
        <f t="shared" si="33"/>
        <v>7864.5699999999852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335</v>
      </c>
      <c r="B1332" s="330" t="s">
        <v>335</v>
      </c>
      <c r="C1332" s="298">
        <v>46100</v>
      </c>
      <c r="D1332" s="299" t="s">
        <v>185</v>
      </c>
      <c r="E1332" s="331">
        <v>172.29</v>
      </c>
      <c r="F1332" s="331"/>
      <c r="G1332" s="333">
        <f t="shared" si="33"/>
        <v>7872.0299999999852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294</v>
      </c>
      <c r="B1333" s="330">
        <v>15</v>
      </c>
      <c r="C1333" s="298">
        <v>46100</v>
      </c>
      <c r="D1333" s="299" t="s">
        <v>185</v>
      </c>
      <c r="E1333" s="331">
        <v>175.09</v>
      </c>
      <c r="F1333" s="331"/>
      <c r="G1333" s="333">
        <f t="shared" si="33"/>
        <v>8044.3199999999852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291</v>
      </c>
      <c r="B1334" s="330">
        <v>39</v>
      </c>
      <c r="C1334" s="298">
        <v>46100</v>
      </c>
      <c r="D1334" s="299" t="s">
        <v>292</v>
      </c>
      <c r="E1334" s="331"/>
      <c r="F1334" s="331">
        <v>2763.78</v>
      </c>
      <c r="G1334" s="333">
        <f t="shared" si="33"/>
        <v>8219.4099999999853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2</v>
      </c>
      <c r="C1335" s="298">
        <v>46099</v>
      </c>
      <c r="D1335" s="299" t="s">
        <v>399</v>
      </c>
      <c r="E1335" s="331">
        <v>47.46</v>
      </c>
      <c r="F1335" s="331"/>
      <c r="G1335" s="333">
        <f t="shared" si="33"/>
        <v>5455.6299999999856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289</v>
      </c>
      <c r="B1336" s="330">
        <v>8</v>
      </c>
      <c r="C1336" s="298">
        <v>46099</v>
      </c>
      <c r="D1336" s="299" t="s">
        <v>399</v>
      </c>
      <c r="E1336" s="331">
        <v>15.01</v>
      </c>
      <c r="F1336" s="331"/>
      <c r="G1336" s="333">
        <f t="shared" si="33"/>
        <v>5503.0899999999856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291</v>
      </c>
      <c r="B1337" s="330">
        <v>40</v>
      </c>
      <c r="C1337" s="298">
        <v>46099</v>
      </c>
      <c r="D1337" s="299" t="s">
        <v>316</v>
      </c>
      <c r="E1337" s="331"/>
      <c r="F1337" s="331">
        <v>838.67</v>
      </c>
      <c r="G1337" s="333">
        <f t="shared" si="33"/>
        <v>5518.0999999999858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2</v>
      </c>
      <c r="C1338" s="298">
        <v>46099</v>
      </c>
      <c r="D1338" s="299" t="s">
        <v>296</v>
      </c>
      <c r="E1338" s="331">
        <v>14.67</v>
      </c>
      <c r="F1338" s="331"/>
      <c r="G1338" s="333">
        <f t="shared" si="33"/>
        <v>4679.4299999999857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4</v>
      </c>
      <c r="C1339" s="298">
        <v>46099</v>
      </c>
      <c r="D1339" s="299" t="s">
        <v>296</v>
      </c>
      <c r="E1339" s="331">
        <v>40.22</v>
      </c>
      <c r="F1339" s="331"/>
      <c r="G1339" s="333">
        <f t="shared" si="33"/>
        <v>4694.0999999999858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8</v>
      </c>
      <c r="C1340" s="298">
        <v>46099</v>
      </c>
      <c r="D1340" s="299" t="s">
        <v>295</v>
      </c>
      <c r="E1340" s="331">
        <v>3.49</v>
      </c>
      <c r="F1340" s="331"/>
      <c r="G1340" s="333">
        <f t="shared" si="33"/>
        <v>4734.3199999999861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294</v>
      </c>
      <c r="B1341" s="330">
        <v>22</v>
      </c>
      <c r="C1341" s="298">
        <v>46099</v>
      </c>
      <c r="D1341" s="299" t="s">
        <v>400</v>
      </c>
      <c r="E1341" s="331">
        <v>13.84</v>
      </c>
      <c r="F1341" s="331"/>
      <c r="G1341" s="333">
        <f t="shared" si="33"/>
        <v>4737.8099999999858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294</v>
      </c>
      <c r="B1342" s="330">
        <v>17</v>
      </c>
      <c r="C1342" s="298">
        <v>46098</v>
      </c>
      <c r="D1342" s="299" t="s">
        <v>188</v>
      </c>
      <c r="E1342" s="331">
        <v>42.65</v>
      </c>
      <c r="F1342" s="331"/>
      <c r="G1342" s="333">
        <f t="shared" si="33"/>
        <v>4751.649999999986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294</v>
      </c>
      <c r="B1343" s="330">
        <v>23</v>
      </c>
      <c r="C1343" s="298">
        <v>46098</v>
      </c>
      <c r="D1343" s="299" t="s">
        <v>401</v>
      </c>
      <c r="E1343" s="331">
        <v>529.46</v>
      </c>
      <c r="F1343" s="331"/>
      <c r="G1343" s="333">
        <f t="shared" si="33"/>
        <v>4794.2999999999856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294</v>
      </c>
      <c r="B1344" s="330">
        <v>43</v>
      </c>
      <c r="C1344" s="298">
        <v>46098</v>
      </c>
      <c r="D1344" s="299" t="s">
        <v>333</v>
      </c>
      <c r="E1344" s="331">
        <v>22.35</v>
      </c>
      <c r="F1344" s="331"/>
      <c r="G1344" s="333">
        <f t="shared" si="33"/>
        <v>5323.7599999999857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294</v>
      </c>
      <c r="B1345" s="330">
        <v>42</v>
      </c>
      <c r="C1345" s="298">
        <v>46098</v>
      </c>
      <c r="D1345" s="299" t="s">
        <v>333</v>
      </c>
      <c r="E1345" s="331">
        <v>37.25</v>
      </c>
      <c r="F1345" s="331"/>
      <c r="G1345" s="333">
        <f t="shared" si="33"/>
        <v>5346.109999999986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8</v>
      </c>
      <c r="C1346" s="298">
        <v>46098</v>
      </c>
      <c r="D1346" s="299" t="s">
        <v>319</v>
      </c>
      <c r="E1346" s="331">
        <v>3.99</v>
      </c>
      <c r="F1346" s="331"/>
      <c r="G1346" s="333">
        <f t="shared" si="33"/>
        <v>5383.359999999986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289</v>
      </c>
      <c r="B1347" s="330">
        <v>8</v>
      </c>
      <c r="C1347" s="298">
        <v>46098</v>
      </c>
      <c r="D1347" s="299" t="s">
        <v>319</v>
      </c>
      <c r="E1347" s="331">
        <v>24.47</v>
      </c>
      <c r="F1347" s="331"/>
      <c r="G1347" s="333">
        <f t="shared" si="33"/>
        <v>5387.3499999999858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294</v>
      </c>
      <c r="B1348" s="330">
        <v>21</v>
      </c>
      <c r="C1348" s="298">
        <v>46098</v>
      </c>
      <c r="D1348" s="299" t="s">
        <v>194</v>
      </c>
      <c r="E1348" s="331">
        <v>75.599999999999994</v>
      </c>
      <c r="F1348" s="331"/>
      <c r="G1348" s="333">
        <f t="shared" si="33"/>
        <v>5411.8199999999861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289</v>
      </c>
      <c r="B1349" s="330">
        <v>5</v>
      </c>
      <c r="C1349" s="298">
        <v>46097</v>
      </c>
      <c r="D1349" s="299" t="s">
        <v>339</v>
      </c>
      <c r="E1349" s="331">
        <v>21.3</v>
      </c>
      <c r="F1349" s="331"/>
      <c r="G1349" s="333">
        <f t="shared" si="33"/>
        <v>5487.4199999999864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294</v>
      </c>
      <c r="B1350" s="330">
        <v>11</v>
      </c>
      <c r="C1350" s="298">
        <v>46097</v>
      </c>
      <c r="D1350" s="299" t="s">
        <v>178</v>
      </c>
      <c r="E1350" s="331">
        <v>267.91000000000003</v>
      </c>
      <c r="F1350" s="331"/>
      <c r="G1350" s="333">
        <f t="shared" si="33"/>
        <v>5508.7199999999866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287</v>
      </c>
      <c r="B1351" s="330" t="s">
        <v>287</v>
      </c>
      <c r="C1351" s="298">
        <v>46097</v>
      </c>
      <c r="D1351" s="299" t="s">
        <v>402</v>
      </c>
      <c r="E1351" s="331"/>
      <c r="F1351" s="331">
        <v>80</v>
      </c>
      <c r="G1351" s="333">
        <f t="shared" si="33"/>
        <v>5776.6299999999865</v>
      </c>
      <c r="H1351" s="334" t="s">
        <v>298</v>
      </c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287</v>
      </c>
      <c r="B1352" s="330" t="s">
        <v>287</v>
      </c>
      <c r="C1352" s="298">
        <v>46097</v>
      </c>
      <c r="D1352" s="299" t="s">
        <v>302</v>
      </c>
      <c r="E1352" s="331">
        <v>80</v>
      </c>
      <c r="F1352" s="331"/>
      <c r="G1352" s="333">
        <f t="shared" si="33"/>
        <v>5696.6299999999865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289</v>
      </c>
      <c r="B1353" s="330">
        <v>4</v>
      </c>
      <c r="C1353" s="298">
        <v>46097</v>
      </c>
      <c r="D1353" s="299" t="s">
        <v>310</v>
      </c>
      <c r="E1353" s="331">
        <v>42.47</v>
      </c>
      <c r="F1353" s="331"/>
      <c r="G1353" s="333">
        <f t="shared" si="33"/>
        <v>5776.6299999999865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289</v>
      </c>
      <c r="B1354" s="330">
        <v>2</v>
      </c>
      <c r="C1354" s="298">
        <v>46097</v>
      </c>
      <c r="D1354" s="299" t="s">
        <v>296</v>
      </c>
      <c r="E1354" s="331">
        <v>11.18</v>
      </c>
      <c r="F1354" s="331"/>
      <c r="G1354" s="333">
        <f t="shared" si="33"/>
        <v>5819.0999999999867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289</v>
      </c>
      <c r="B1355" s="330">
        <v>2</v>
      </c>
      <c r="C1355" s="298">
        <v>46096</v>
      </c>
      <c r="D1355" s="299" t="s">
        <v>403</v>
      </c>
      <c r="E1355" s="331">
        <v>38.67</v>
      </c>
      <c r="F1355" s="331"/>
      <c r="G1355" s="333">
        <f t="shared" si="33"/>
        <v>5830.279999999987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3</v>
      </c>
      <c r="C1356" s="298">
        <v>46096</v>
      </c>
      <c r="D1356" s="299" t="s">
        <v>347</v>
      </c>
      <c r="E1356" s="331">
        <v>7.11</v>
      </c>
      <c r="F1356" s="331"/>
      <c r="G1356" s="333">
        <f t="shared" si="33"/>
        <v>5868.9499999999871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289</v>
      </c>
      <c r="B1357" s="330">
        <v>1</v>
      </c>
      <c r="C1357" s="298">
        <v>46096</v>
      </c>
      <c r="D1357" s="299" t="s">
        <v>304</v>
      </c>
      <c r="E1357" s="331">
        <v>126.64</v>
      </c>
      <c r="F1357" s="331"/>
      <c r="G1357" s="333">
        <f t="shared" si="33"/>
        <v>5876.0599999999868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289</v>
      </c>
      <c r="B1358" s="330">
        <v>1</v>
      </c>
      <c r="C1358" s="298">
        <v>46096</v>
      </c>
      <c r="D1358" s="299" t="s">
        <v>311</v>
      </c>
      <c r="E1358" s="331">
        <v>125.2</v>
      </c>
      <c r="F1358" s="331"/>
      <c r="G1358" s="333">
        <f t="shared" si="33"/>
        <v>6002.6999999999871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289</v>
      </c>
      <c r="B1359" s="330">
        <v>1</v>
      </c>
      <c r="C1359" s="298">
        <v>46096</v>
      </c>
      <c r="D1359" s="299" t="s">
        <v>306</v>
      </c>
      <c r="E1359" s="331">
        <v>37.159999999999997</v>
      </c>
      <c r="F1359" s="331"/>
      <c r="G1359" s="333">
        <f t="shared" si="33"/>
        <v>6127.8999999999869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294</v>
      </c>
      <c r="B1360" s="330">
        <v>16</v>
      </c>
      <c r="C1360" s="298">
        <v>46096</v>
      </c>
      <c r="D1360" s="299" t="s">
        <v>404</v>
      </c>
      <c r="E1360" s="331">
        <v>713.06</v>
      </c>
      <c r="F1360" s="331"/>
      <c r="G1360" s="333">
        <f t="shared" si="33"/>
        <v>6165.0599999999868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289</v>
      </c>
      <c r="B1361" s="330">
        <v>5</v>
      </c>
      <c r="C1361" s="298">
        <v>46095</v>
      </c>
      <c r="D1361" s="299" t="s">
        <v>405</v>
      </c>
      <c r="E1361" s="331">
        <v>24</v>
      </c>
      <c r="F1361" s="331"/>
      <c r="G1361" s="333">
        <f t="shared" si="33"/>
        <v>6878.1199999999862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289</v>
      </c>
      <c r="B1362" s="330">
        <v>3</v>
      </c>
      <c r="C1362" s="298">
        <v>46095</v>
      </c>
      <c r="D1362" s="299" t="s">
        <v>347</v>
      </c>
      <c r="E1362" s="331">
        <v>14.58</v>
      </c>
      <c r="F1362" s="331"/>
      <c r="G1362" s="333">
        <f t="shared" si="33"/>
        <v>6902.1199999999862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291</v>
      </c>
      <c r="B1363" s="330">
        <v>41</v>
      </c>
      <c r="C1363" s="298">
        <v>46094</v>
      </c>
      <c r="D1363" s="299" t="s">
        <v>406</v>
      </c>
      <c r="E1363" s="331"/>
      <c r="F1363" s="331">
        <v>300</v>
      </c>
      <c r="G1363" s="333">
        <f t="shared" si="33"/>
        <v>6916.6999999999862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289</v>
      </c>
      <c r="B1364" s="330">
        <v>1</v>
      </c>
      <c r="C1364" s="298">
        <v>46094</v>
      </c>
      <c r="D1364" s="299" t="s">
        <v>311</v>
      </c>
      <c r="E1364" s="331">
        <v>17.71</v>
      </c>
      <c r="F1364" s="331"/>
      <c r="G1364" s="333">
        <f t="shared" si="33"/>
        <v>6616.6999999999862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289</v>
      </c>
      <c r="B1365" s="330">
        <v>4</v>
      </c>
      <c r="C1365" s="298">
        <v>46094</v>
      </c>
      <c r="D1365" s="299" t="s">
        <v>296</v>
      </c>
      <c r="E1365" s="331">
        <v>31.56</v>
      </c>
      <c r="F1365" s="331"/>
      <c r="G1365" s="333">
        <f t="shared" si="33"/>
        <v>6634.4099999999862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289</v>
      </c>
      <c r="B1366" s="330">
        <v>2</v>
      </c>
      <c r="C1366" s="298">
        <v>46094</v>
      </c>
      <c r="D1366" s="299" t="s">
        <v>296</v>
      </c>
      <c r="E1366" s="331">
        <v>34.79</v>
      </c>
      <c r="F1366" s="331"/>
      <c r="G1366" s="333">
        <f t="shared" si="33"/>
        <v>6665.9699999999866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289</v>
      </c>
      <c r="B1367" s="330">
        <v>2</v>
      </c>
      <c r="C1367" s="298">
        <v>46094</v>
      </c>
      <c r="D1367" s="299" t="s">
        <v>407</v>
      </c>
      <c r="E1367" s="331">
        <v>23.9</v>
      </c>
      <c r="F1367" s="331"/>
      <c r="G1367" s="333">
        <f t="shared" si="33"/>
        <v>6700.7599999999866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289</v>
      </c>
      <c r="B1368" s="330">
        <v>3</v>
      </c>
      <c r="C1368" s="298">
        <v>46094</v>
      </c>
      <c r="D1368" s="299" t="s">
        <v>347</v>
      </c>
      <c r="E1368" s="331">
        <v>7.26</v>
      </c>
      <c r="F1368" s="331"/>
      <c r="G1368" s="333">
        <f t="shared" si="33"/>
        <v>6724.6599999999862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289</v>
      </c>
      <c r="B1369" s="330">
        <v>5</v>
      </c>
      <c r="C1369" s="298">
        <v>46094</v>
      </c>
      <c r="D1369" s="299" t="s">
        <v>353</v>
      </c>
      <c r="E1369" s="331">
        <v>85</v>
      </c>
      <c r="F1369" s="331"/>
      <c r="G1369" s="333">
        <f t="shared" si="33"/>
        <v>6731.9199999999864</v>
      </c>
      <c r="H1369" s="334" t="s">
        <v>298</v>
      </c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289</v>
      </c>
      <c r="B1370" s="330">
        <v>8</v>
      </c>
      <c r="C1370" s="298">
        <v>46093</v>
      </c>
      <c r="D1370" s="299" t="s">
        <v>408</v>
      </c>
      <c r="E1370" s="331">
        <v>51.22</v>
      </c>
      <c r="F1370" s="331"/>
      <c r="G1370" s="333">
        <f t="shared" si="33"/>
        <v>6816.9199999999864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289</v>
      </c>
      <c r="B1371" s="330">
        <v>2</v>
      </c>
      <c r="C1371" s="298">
        <v>46093</v>
      </c>
      <c r="D1371" s="299" t="s">
        <v>409</v>
      </c>
      <c r="E1371" s="331">
        <v>57.43</v>
      </c>
      <c r="F1371" s="331"/>
      <c r="G1371" s="333">
        <f t="shared" si="33"/>
        <v>6868.1399999999867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289</v>
      </c>
      <c r="B1372" s="330">
        <v>2</v>
      </c>
      <c r="C1372" s="298">
        <v>46093</v>
      </c>
      <c r="D1372" s="299" t="s">
        <v>357</v>
      </c>
      <c r="E1372" s="331">
        <v>17.45</v>
      </c>
      <c r="F1372" s="331"/>
      <c r="G1372" s="333">
        <f t="shared" si="33"/>
        <v>6925.569999999987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289</v>
      </c>
      <c r="B1373" s="330">
        <v>8</v>
      </c>
      <c r="C1373" s="298">
        <v>46093</v>
      </c>
      <c r="D1373" s="299" t="s">
        <v>319</v>
      </c>
      <c r="E1373" s="331">
        <v>7.92</v>
      </c>
      <c r="F1373" s="331"/>
      <c r="G1373" s="333">
        <f t="shared" si="33"/>
        <v>6943.0199999999868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291</v>
      </c>
      <c r="B1374" s="330">
        <v>38</v>
      </c>
      <c r="C1374" s="298">
        <v>46093</v>
      </c>
      <c r="D1374" s="299" t="s">
        <v>293</v>
      </c>
      <c r="E1374" s="331"/>
      <c r="F1374" s="331">
        <v>4726.92</v>
      </c>
      <c r="G1374" s="333">
        <f t="shared" si="33"/>
        <v>6950.9399999999869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289</v>
      </c>
      <c r="B1375" s="330">
        <v>2</v>
      </c>
      <c r="C1375" s="298">
        <v>46093</v>
      </c>
      <c r="D1375" s="299" t="s">
        <v>385</v>
      </c>
      <c r="E1375" s="331">
        <v>15</v>
      </c>
      <c r="F1375" s="331"/>
      <c r="G1375" s="333">
        <f t="shared" si="33"/>
        <v>2224.0199999999868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289</v>
      </c>
      <c r="B1376" s="330">
        <v>6</v>
      </c>
      <c r="C1376" s="298">
        <v>46093</v>
      </c>
      <c r="D1376" s="299" t="s">
        <v>410</v>
      </c>
      <c r="E1376" s="331">
        <v>12</v>
      </c>
      <c r="F1376" s="331"/>
      <c r="G1376" s="333">
        <f t="shared" si="33"/>
        <v>2239.0199999999868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294</v>
      </c>
      <c r="B1377" s="330">
        <v>19</v>
      </c>
      <c r="C1377" s="298">
        <v>46093</v>
      </c>
      <c r="D1377" s="299" t="s">
        <v>191</v>
      </c>
      <c r="E1377" s="331">
        <v>200</v>
      </c>
      <c r="F1377" s="331"/>
      <c r="G1377" s="333">
        <f t="shared" si="33"/>
        <v>2251.0199999999868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289</v>
      </c>
      <c r="B1378" s="330">
        <v>6</v>
      </c>
      <c r="C1378" s="298">
        <v>46092</v>
      </c>
      <c r="D1378" s="299" t="s">
        <v>411</v>
      </c>
      <c r="E1378" s="331">
        <v>-10.050000000000001</v>
      </c>
      <c r="F1378" s="331"/>
      <c r="G1378" s="333">
        <f t="shared" si="33"/>
        <v>2451.0199999999868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289</v>
      </c>
      <c r="B1379" s="330">
        <v>6</v>
      </c>
      <c r="C1379" s="298">
        <v>46092</v>
      </c>
      <c r="D1379" s="299" t="s">
        <v>412</v>
      </c>
      <c r="E1379" s="331">
        <v>25</v>
      </c>
      <c r="F1379" s="331"/>
      <c r="G1379" s="333">
        <f t="shared" si="33"/>
        <v>2440.9699999999866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289</v>
      </c>
      <c r="B1380" s="330">
        <v>2</v>
      </c>
      <c r="C1380" s="298">
        <v>46092</v>
      </c>
      <c r="D1380" s="299" t="s">
        <v>301</v>
      </c>
      <c r="E1380" s="331">
        <v>-9</v>
      </c>
      <c r="F1380" s="331"/>
      <c r="G1380" s="333">
        <f t="shared" si="33"/>
        <v>2465.9699999999866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291</v>
      </c>
      <c r="B1381" s="330">
        <v>41</v>
      </c>
      <c r="C1381" s="298">
        <v>46092</v>
      </c>
      <c r="D1381" s="299" t="s">
        <v>406</v>
      </c>
      <c r="E1381" s="331"/>
      <c r="F1381" s="331">
        <v>500</v>
      </c>
      <c r="G1381" s="333">
        <f t="shared" si="33"/>
        <v>2456.9699999999866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289</v>
      </c>
      <c r="B1382" s="330">
        <v>2</v>
      </c>
      <c r="C1382" s="298">
        <v>46092</v>
      </c>
      <c r="D1382" s="299" t="s">
        <v>296</v>
      </c>
      <c r="E1382" s="331">
        <v>16.170000000000002</v>
      </c>
      <c r="F1382" s="331"/>
      <c r="G1382" s="333">
        <f t="shared" si="33"/>
        <v>1956.9699999999864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294</v>
      </c>
      <c r="B1383" s="330">
        <v>22</v>
      </c>
      <c r="C1383" s="298">
        <v>46092</v>
      </c>
      <c r="D1383" s="299" t="s">
        <v>351</v>
      </c>
      <c r="E1383" s="331">
        <v>19.16</v>
      </c>
      <c r="F1383" s="331"/>
      <c r="G1383" s="333">
        <f t="shared" si="33"/>
        <v>1973.1399999999865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335</v>
      </c>
      <c r="B1384" s="330" t="s">
        <v>335</v>
      </c>
      <c r="C1384" s="298">
        <v>46091</v>
      </c>
      <c r="D1384" s="299" t="s">
        <v>182</v>
      </c>
      <c r="E1384" s="331">
        <v>47.28</v>
      </c>
      <c r="F1384" s="331"/>
      <c r="G1384" s="333">
        <f t="shared" si="33"/>
        <v>1992.2999999999865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294</v>
      </c>
      <c r="B1385" s="330">
        <v>13</v>
      </c>
      <c r="C1385" s="298">
        <v>46091</v>
      </c>
      <c r="D1385" s="299" t="s">
        <v>182</v>
      </c>
      <c r="E1385" s="331">
        <v>134.93</v>
      </c>
      <c r="F1385" s="331"/>
      <c r="G1385" s="333">
        <f t="shared" si="33"/>
        <v>2039.5799999999865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289</v>
      </c>
      <c r="B1386" s="330">
        <v>8</v>
      </c>
      <c r="C1386" s="298">
        <v>46091</v>
      </c>
      <c r="D1386" s="299" t="s">
        <v>295</v>
      </c>
      <c r="E1386" s="331">
        <v>7.44</v>
      </c>
      <c r="F1386" s="331"/>
      <c r="G1386" s="333">
        <f t="shared" si="33"/>
        <v>2174.5099999999866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289</v>
      </c>
      <c r="B1387" s="330">
        <v>4</v>
      </c>
      <c r="C1387" s="298">
        <v>46091</v>
      </c>
      <c r="D1387" s="299" t="s">
        <v>295</v>
      </c>
      <c r="E1387" s="331">
        <v>29.53</v>
      </c>
      <c r="F1387" s="331"/>
      <c r="G1387" s="333">
        <f t="shared" si="33"/>
        <v>2181.9499999999866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4</v>
      </c>
      <c r="C1388" s="298">
        <v>46091</v>
      </c>
      <c r="D1388" s="299" t="s">
        <v>310</v>
      </c>
      <c r="E1388" s="331">
        <v>34.119999999999997</v>
      </c>
      <c r="F1388" s="331"/>
      <c r="G1388" s="333">
        <f t="shared" si="33"/>
        <v>2211.4799999999868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2</v>
      </c>
      <c r="C1389" s="298">
        <v>46091</v>
      </c>
      <c r="D1389" s="299" t="s">
        <v>413</v>
      </c>
      <c r="E1389" s="331">
        <v>18.57</v>
      </c>
      <c r="F1389" s="331"/>
      <c r="G1389" s="333">
        <f t="shared" si="33"/>
        <v>2245.5999999999867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294</v>
      </c>
      <c r="B1390" s="330">
        <v>16</v>
      </c>
      <c r="C1390" s="298">
        <v>46091</v>
      </c>
      <c r="D1390" s="299" t="s">
        <v>414</v>
      </c>
      <c r="E1390" s="331">
        <v>107</v>
      </c>
      <c r="F1390" s="331"/>
      <c r="G1390" s="333">
        <f t="shared" si="33"/>
        <v>2264.1699999999869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294</v>
      </c>
      <c r="B1391" s="330">
        <v>18</v>
      </c>
      <c r="C1391" s="298">
        <v>46090</v>
      </c>
      <c r="D1391" s="299" t="s">
        <v>360</v>
      </c>
      <c r="E1391" s="331">
        <v>400</v>
      </c>
      <c r="F1391" s="331"/>
      <c r="G1391" s="333">
        <f t="shared" si="33"/>
        <v>2371.1699999999869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4</v>
      </c>
      <c r="C1392" s="298">
        <v>46090</v>
      </c>
      <c r="D1392" s="299" t="s">
        <v>296</v>
      </c>
      <c r="E1392" s="331">
        <v>24.69</v>
      </c>
      <c r="F1392" s="331"/>
      <c r="G1392" s="333">
        <f t="shared" si="33"/>
        <v>2771.1699999999869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289</v>
      </c>
      <c r="B1393" s="330">
        <v>3</v>
      </c>
      <c r="C1393" s="298">
        <v>46090</v>
      </c>
      <c r="D1393" s="299" t="s">
        <v>415</v>
      </c>
      <c r="E1393" s="331">
        <v>4.59</v>
      </c>
      <c r="F1393" s="331"/>
      <c r="G1393" s="333">
        <f t="shared" si="33"/>
        <v>2795.8599999999869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294</v>
      </c>
      <c r="B1394" s="330">
        <v>9</v>
      </c>
      <c r="C1394" s="298">
        <v>46090</v>
      </c>
      <c r="D1394" s="299" t="s">
        <v>58</v>
      </c>
      <c r="E1394" s="331">
        <v>1281.53</v>
      </c>
      <c r="F1394" s="331"/>
      <c r="G1394" s="333">
        <f t="shared" si="33"/>
        <v>2800.4499999999871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289</v>
      </c>
      <c r="B1395" s="330">
        <v>7</v>
      </c>
      <c r="C1395" s="298">
        <v>46090</v>
      </c>
      <c r="D1395" s="299" t="s">
        <v>337</v>
      </c>
      <c r="E1395" s="331">
        <v>40.61</v>
      </c>
      <c r="F1395" s="331"/>
      <c r="G1395" s="333">
        <f t="shared" si="33"/>
        <v>4081.9799999999873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287</v>
      </c>
      <c r="B1396" s="330" t="s">
        <v>287</v>
      </c>
      <c r="C1396" s="298">
        <v>46090</v>
      </c>
      <c r="D1396" s="299" t="s">
        <v>416</v>
      </c>
      <c r="E1396" s="331">
        <v>380</v>
      </c>
      <c r="F1396" s="331">
        <v>380</v>
      </c>
      <c r="G1396" s="333">
        <f t="shared" si="33"/>
        <v>4122.5899999999874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289</v>
      </c>
      <c r="B1397" s="330">
        <v>2</v>
      </c>
      <c r="C1397" s="298">
        <v>46090</v>
      </c>
      <c r="D1397" s="299" t="s">
        <v>417</v>
      </c>
      <c r="E1397" s="331">
        <v>15</v>
      </c>
      <c r="F1397" s="331"/>
      <c r="G1397" s="333">
        <f t="shared" si="33"/>
        <v>4122.5899999999874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2</v>
      </c>
      <c r="C1398" s="298">
        <v>46090</v>
      </c>
      <c r="D1398" s="299" t="s">
        <v>385</v>
      </c>
      <c r="E1398" s="331">
        <v>15</v>
      </c>
      <c r="F1398" s="331"/>
      <c r="G1398" s="333">
        <f t="shared" si="33"/>
        <v>4137.5899999999874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289</v>
      </c>
      <c r="B1399" s="330">
        <v>6</v>
      </c>
      <c r="C1399" s="298">
        <v>46090</v>
      </c>
      <c r="D1399" s="299" t="s">
        <v>300</v>
      </c>
      <c r="E1399" s="331">
        <v>70.66</v>
      </c>
      <c r="F1399" s="331"/>
      <c r="G1399" s="333">
        <f t="shared" si="33"/>
        <v>4152.5899999999874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289</v>
      </c>
      <c r="B1400" s="330">
        <v>1</v>
      </c>
      <c r="C1400" s="298">
        <v>46089</v>
      </c>
      <c r="D1400" s="299" t="s">
        <v>311</v>
      </c>
      <c r="E1400" s="331">
        <v>109.77</v>
      </c>
      <c r="F1400" s="331"/>
      <c r="G1400" s="333">
        <f t="shared" si="33"/>
        <v>4223.2499999999873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289</v>
      </c>
      <c r="B1401" s="330">
        <v>6</v>
      </c>
      <c r="C1401" s="298">
        <v>46089</v>
      </c>
      <c r="D1401" s="299" t="s">
        <v>306</v>
      </c>
      <c r="E1401" s="331">
        <v>9.3800000000000008</v>
      </c>
      <c r="F1401" s="331"/>
      <c r="G1401" s="333">
        <f t="shared" si="33"/>
        <v>4333.0199999999877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289</v>
      </c>
      <c r="B1402" s="330">
        <v>3</v>
      </c>
      <c r="C1402" s="298">
        <v>46089</v>
      </c>
      <c r="D1402" s="299" t="s">
        <v>418</v>
      </c>
      <c r="E1402" s="331">
        <v>3.85</v>
      </c>
      <c r="F1402" s="331"/>
      <c r="G1402" s="333">
        <f t="shared" si="33"/>
        <v>4342.3999999999878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289</v>
      </c>
      <c r="B1403" s="330">
        <v>2</v>
      </c>
      <c r="C1403" s="298">
        <v>46089</v>
      </c>
      <c r="D1403" s="299" t="s">
        <v>403</v>
      </c>
      <c r="E1403" s="331">
        <v>88.54</v>
      </c>
      <c r="F1403" s="331"/>
      <c r="G1403" s="333">
        <f t="shared" si="33"/>
        <v>4346.2499999999882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289</v>
      </c>
      <c r="B1404" s="330">
        <v>2</v>
      </c>
      <c r="C1404" s="298">
        <v>46089</v>
      </c>
      <c r="D1404" s="299" t="s">
        <v>357</v>
      </c>
      <c r="E1404" s="331">
        <v>8.3800000000000008</v>
      </c>
      <c r="F1404" s="331"/>
      <c r="G1404" s="333">
        <f t="shared" si="33"/>
        <v>4434.7899999999881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289</v>
      </c>
      <c r="B1405" s="330">
        <v>2</v>
      </c>
      <c r="C1405" s="298">
        <v>46089</v>
      </c>
      <c r="D1405" s="299" t="s">
        <v>301</v>
      </c>
      <c r="E1405" s="331">
        <v>39.549999999999997</v>
      </c>
      <c r="F1405" s="331"/>
      <c r="G1405" s="333">
        <f t="shared" si="33"/>
        <v>4443.1699999999882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289</v>
      </c>
      <c r="B1406" s="330">
        <v>4</v>
      </c>
      <c r="C1406" s="298">
        <v>46089</v>
      </c>
      <c r="D1406" s="299" t="s">
        <v>419</v>
      </c>
      <c r="E1406" s="331">
        <v>31.68</v>
      </c>
      <c r="F1406" s="331"/>
      <c r="G1406" s="333">
        <f t="shared" si="33"/>
        <v>4482.7199999999884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289</v>
      </c>
      <c r="B1407" s="330">
        <v>8</v>
      </c>
      <c r="C1407" s="298">
        <v>46088</v>
      </c>
      <c r="D1407" s="299" t="s">
        <v>308</v>
      </c>
      <c r="E1407" s="331">
        <v>24.65</v>
      </c>
      <c r="F1407" s="331"/>
      <c r="G1407" s="333">
        <f t="shared" si="33"/>
        <v>4514.3999999999887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289</v>
      </c>
      <c r="B1408" s="330">
        <v>2</v>
      </c>
      <c r="C1408" s="298">
        <v>46088</v>
      </c>
      <c r="D1408" s="299" t="s">
        <v>345</v>
      </c>
      <c r="E1408" s="331">
        <v>11.04</v>
      </c>
      <c r="F1408" s="331"/>
      <c r="G1408" s="333">
        <f t="shared" si="33"/>
        <v>4539.0499999999884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8</v>
      </c>
      <c r="C1409" s="298">
        <v>46088</v>
      </c>
      <c r="D1409" s="299" t="s">
        <v>319</v>
      </c>
      <c r="E1409" s="331">
        <v>11.5</v>
      </c>
      <c r="F1409" s="331"/>
      <c r="G1409" s="333">
        <f t="shared" si="33"/>
        <v>4550.0899999999883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289</v>
      </c>
      <c r="B1410" s="330">
        <v>8</v>
      </c>
      <c r="C1410" s="298">
        <v>46088</v>
      </c>
      <c r="D1410" s="299" t="s">
        <v>296</v>
      </c>
      <c r="E1410" s="331">
        <v>12.44</v>
      </c>
      <c r="F1410" s="331"/>
      <c r="G1410" s="333">
        <f t="shared" si="33"/>
        <v>4561.5899999999883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289</v>
      </c>
      <c r="B1411" s="330">
        <v>4</v>
      </c>
      <c r="C1411" s="298">
        <v>46088</v>
      </c>
      <c r="D1411" s="299" t="s">
        <v>296</v>
      </c>
      <c r="E1411" s="331">
        <v>23.62</v>
      </c>
      <c r="F1411" s="331"/>
      <c r="G1411" s="333">
        <f t="shared" si="33"/>
        <v>4574.0299999999879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289</v>
      </c>
      <c r="B1412" s="330">
        <v>2</v>
      </c>
      <c r="C1412" s="298">
        <v>46088</v>
      </c>
      <c r="D1412" s="299" t="s">
        <v>301</v>
      </c>
      <c r="E1412" s="331">
        <v>36.049999999999997</v>
      </c>
      <c r="F1412" s="331"/>
      <c r="G1412" s="333">
        <f t="shared" si="33"/>
        <v>4597.6499999999878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294</v>
      </c>
      <c r="B1413" s="330">
        <v>14</v>
      </c>
      <c r="C1413" s="298">
        <v>46087</v>
      </c>
      <c r="D1413" s="299" t="s">
        <v>365</v>
      </c>
      <c r="E1413" s="331">
        <v>66.67</v>
      </c>
      <c r="F1413" s="331"/>
      <c r="G1413" s="333">
        <f t="shared" si="33"/>
        <v>4633.699999999988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289</v>
      </c>
      <c r="B1414" s="330">
        <v>2</v>
      </c>
      <c r="C1414" s="298">
        <v>46087</v>
      </c>
      <c r="D1414" s="299" t="s">
        <v>296</v>
      </c>
      <c r="E1414" s="331">
        <v>17.850000000000001</v>
      </c>
      <c r="F1414" s="331"/>
      <c r="G1414" s="333">
        <f t="shared" si="33"/>
        <v>4700.3699999999881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289</v>
      </c>
      <c r="B1415" s="330">
        <v>1</v>
      </c>
      <c r="C1415" s="298">
        <v>46087</v>
      </c>
      <c r="D1415" s="299" t="s">
        <v>304</v>
      </c>
      <c r="E1415" s="331">
        <v>112.13</v>
      </c>
      <c r="F1415" s="331"/>
      <c r="G1415" s="333">
        <f t="shared" si="33"/>
        <v>4718.2199999999884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289</v>
      </c>
      <c r="B1416" s="330">
        <v>3</v>
      </c>
      <c r="C1416" s="298">
        <v>46087</v>
      </c>
      <c r="D1416" s="299" t="s">
        <v>324</v>
      </c>
      <c r="E1416" s="331">
        <v>7.31</v>
      </c>
      <c r="F1416" s="331"/>
      <c r="G1416" s="333">
        <f t="shared" si="33"/>
        <v>4830.3499999999885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291</v>
      </c>
      <c r="B1417" s="330">
        <v>39</v>
      </c>
      <c r="C1417" s="298">
        <v>46086</v>
      </c>
      <c r="D1417" s="299" t="s">
        <v>292</v>
      </c>
      <c r="E1417" s="331"/>
      <c r="F1417" s="331">
        <v>2763.78</v>
      </c>
      <c r="G1417" s="333">
        <f t="shared" si="33"/>
        <v>4837.6599999999889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289</v>
      </c>
      <c r="B1418" s="330">
        <v>4</v>
      </c>
      <c r="C1418" s="298">
        <v>46086</v>
      </c>
      <c r="D1418" s="299" t="s">
        <v>295</v>
      </c>
      <c r="E1418" s="331">
        <v>31.52</v>
      </c>
      <c r="F1418" s="331"/>
      <c r="G1418" s="333">
        <f t="shared" si="33"/>
        <v>2073.8799999999892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289</v>
      </c>
      <c r="B1419" s="330">
        <v>2</v>
      </c>
      <c r="C1419" s="298">
        <v>46086</v>
      </c>
      <c r="D1419" s="299" t="s">
        <v>357</v>
      </c>
      <c r="E1419" s="331">
        <v>14.86</v>
      </c>
      <c r="F1419" s="331"/>
      <c r="G1419" s="333">
        <f t="shared" si="33"/>
        <v>2105.3999999999892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8</v>
      </c>
      <c r="C1420" s="298">
        <v>46086</v>
      </c>
      <c r="D1420" s="299" t="s">
        <v>408</v>
      </c>
      <c r="E1420" s="331">
        <v>44.99</v>
      </c>
      <c r="F1420" s="331"/>
      <c r="G1420" s="333">
        <f t="shared" si="33"/>
        <v>2120.2599999999893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2</v>
      </c>
      <c r="C1421" s="298">
        <v>46085</v>
      </c>
      <c r="D1421" s="299" t="s">
        <v>420</v>
      </c>
      <c r="E1421" s="331">
        <v>15</v>
      </c>
      <c r="F1421" s="331"/>
      <c r="G1421" s="333">
        <f t="shared" si="33"/>
        <v>2165.2499999999891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289</v>
      </c>
      <c r="B1422" s="330">
        <v>2</v>
      </c>
      <c r="C1422" s="298">
        <v>46085</v>
      </c>
      <c r="D1422" s="299" t="s">
        <v>296</v>
      </c>
      <c r="E1422" s="331">
        <v>10.84</v>
      </c>
      <c r="F1422" s="331"/>
      <c r="G1422" s="333">
        <f t="shared" si="33"/>
        <v>2180.2499999999891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294</v>
      </c>
      <c r="B1423" s="330">
        <v>14</v>
      </c>
      <c r="C1423" s="298">
        <v>46085</v>
      </c>
      <c r="D1423" s="299" t="s">
        <v>366</v>
      </c>
      <c r="E1423" s="331">
        <v>68.739999999999995</v>
      </c>
      <c r="F1423" s="331"/>
      <c r="G1423" s="333">
        <f t="shared" si="33"/>
        <v>2191.0899999999892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289</v>
      </c>
      <c r="B1424" s="330">
        <v>4</v>
      </c>
      <c r="C1424" s="298">
        <v>46085</v>
      </c>
      <c r="D1424" s="299" t="s">
        <v>310</v>
      </c>
      <c r="E1424" s="331">
        <v>30.67</v>
      </c>
      <c r="F1424" s="331"/>
      <c r="G1424" s="333">
        <f t="shared" si="33"/>
        <v>2259.829999999989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294</v>
      </c>
      <c r="B1425" s="330">
        <v>17</v>
      </c>
      <c r="C1425" s="298">
        <v>46085</v>
      </c>
      <c r="D1425" s="299" t="s">
        <v>369</v>
      </c>
      <c r="E1425" s="331">
        <v>99</v>
      </c>
      <c r="F1425" s="331"/>
      <c r="G1425" s="333">
        <f t="shared" si="33"/>
        <v>2290.4999999999891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294</v>
      </c>
      <c r="B1426" s="330">
        <v>21</v>
      </c>
      <c r="C1426" s="298">
        <v>46084</v>
      </c>
      <c r="D1426" s="299" t="s">
        <v>194</v>
      </c>
      <c r="E1426" s="331">
        <v>40.72</v>
      </c>
      <c r="F1426" s="331"/>
      <c r="G1426" s="333">
        <f t="shared" si="33"/>
        <v>2389.4999999999891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284</v>
      </c>
      <c r="B1427" s="330">
        <v>36</v>
      </c>
      <c r="C1427" s="298">
        <v>46084</v>
      </c>
      <c r="D1427" s="299" t="s">
        <v>373</v>
      </c>
      <c r="E1427" s="331">
        <v>50</v>
      </c>
      <c r="F1427" s="331"/>
      <c r="G1427" s="333">
        <f t="shared" si="33"/>
        <v>2430.2199999999889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289</v>
      </c>
      <c r="B1428" s="330">
        <v>2</v>
      </c>
      <c r="C1428" s="298">
        <v>46084</v>
      </c>
      <c r="D1428" s="299" t="s">
        <v>296</v>
      </c>
      <c r="E1428" s="331">
        <v>14.67</v>
      </c>
      <c r="F1428" s="331"/>
      <c r="G1428" s="333">
        <f t="shared" si="33"/>
        <v>2480.2199999999889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289</v>
      </c>
      <c r="B1429" s="330">
        <v>4</v>
      </c>
      <c r="C1429" s="298">
        <v>46084</v>
      </c>
      <c r="D1429" s="299" t="s">
        <v>296</v>
      </c>
      <c r="E1429" s="331">
        <v>27.42</v>
      </c>
      <c r="F1429" s="331"/>
      <c r="G1429" s="333">
        <f t="shared" si="33"/>
        <v>2494.889999999989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289</v>
      </c>
      <c r="B1430" s="330">
        <v>6</v>
      </c>
      <c r="C1430" s="298">
        <v>46084</v>
      </c>
      <c r="D1430" s="299" t="s">
        <v>421</v>
      </c>
      <c r="E1430" s="331">
        <v>106.27</v>
      </c>
      <c r="F1430" s="331"/>
      <c r="G1430" s="333">
        <f t="shared" si="33"/>
        <v>2522.309999999989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6</v>
      </c>
      <c r="C1431" s="298">
        <v>46084</v>
      </c>
      <c r="D1431" s="299" t="s">
        <v>421</v>
      </c>
      <c r="E1431" s="331">
        <v>-107</v>
      </c>
      <c r="F1431" s="331"/>
      <c r="G1431" s="333">
        <f t="shared" si="33"/>
        <v>2628.579999999989</v>
      </c>
      <c r="H1431" s="334" t="s">
        <v>298</v>
      </c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2</v>
      </c>
      <c r="C1432" s="298">
        <v>46083</v>
      </c>
      <c r="D1432" s="299" t="s">
        <v>301</v>
      </c>
      <c r="E1432" s="331">
        <v>20</v>
      </c>
      <c r="F1432" s="331"/>
      <c r="G1432" s="333">
        <f t="shared" si="33"/>
        <v>2521.579999999989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287</v>
      </c>
      <c r="B1433" s="330" t="s">
        <v>287</v>
      </c>
      <c r="C1433" s="298">
        <v>46083</v>
      </c>
      <c r="D1433" s="299" t="s">
        <v>288</v>
      </c>
      <c r="E1433" s="331">
        <v>185.64</v>
      </c>
      <c r="F1433" s="331">
        <v>185.64</v>
      </c>
      <c r="G1433" s="333">
        <f t="shared" si="33"/>
        <v>2541.579999999989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289</v>
      </c>
      <c r="B1434" s="330">
        <v>2</v>
      </c>
      <c r="C1434" s="298">
        <v>46083</v>
      </c>
      <c r="D1434" s="299" t="s">
        <v>423</v>
      </c>
      <c r="E1434" s="331">
        <v>70.12</v>
      </c>
      <c r="F1434" s="331"/>
      <c r="G1434" s="333">
        <f t="shared" si="33"/>
        <v>2541.579999999989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294</v>
      </c>
      <c r="B1435" s="330">
        <v>17</v>
      </c>
      <c r="C1435" s="298">
        <v>46083</v>
      </c>
      <c r="D1435" s="299" t="s">
        <v>188</v>
      </c>
      <c r="E1435" s="331">
        <v>41.44</v>
      </c>
      <c r="F1435" s="331"/>
      <c r="G1435" s="333">
        <f t="shared" si="33"/>
        <v>2611.6999999999889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8</v>
      </c>
      <c r="C1436" s="298">
        <v>46083</v>
      </c>
      <c r="D1436" s="299" t="s">
        <v>296</v>
      </c>
      <c r="E1436" s="331">
        <v>8.7200000000000006</v>
      </c>
      <c r="F1436" s="331"/>
      <c r="G1436" s="333">
        <f t="shared" si="33"/>
        <v>2653.139999999989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294</v>
      </c>
      <c r="B1437" s="330">
        <v>22</v>
      </c>
      <c r="C1437" s="298">
        <v>46082</v>
      </c>
      <c r="D1437" s="299" t="s">
        <v>374</v>
      </c>
      <c r="E1437" s="331">
        <v>6.37</v>
      </c>
      <c r="F1437" s="331"/>
      <c r="G1437" s="333">
        <f t="shared" si="33"/>
        <v>2661.8599999999888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2</v>
      </c>
      <c r="C1438" s="298">
        <v>46082</v>
      </c>
      <c r="D1438" s="299" t="s">
        <v>296</v>
      </c>
      <c r="E1438" s="331">
        <v>9.8699999999999992</v>
      </c>
      <c r="F1438" s="331"/>
      <c r="G1438" s="333">
        <f t="shared" si="33"/>
        <v>2668.2299999999886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289</v>
      </c>
      <c r="B1439" s="330">
        <v>1</v>
      </c>
      <c r="C1439" s="298">
        <v>46082</v>
      </c>
      <c r="D1439" s="299" t="s">
        <v>311</v>
      </c>
      <c r="E1439" s="331">
        <v>119.55</v>
      </c>
      <c r="F1439" s="331"/>
      <c r="G1439" s="333">
        <f t="shared" si="33"/>
        <v>2678.0999999999885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3</v>
      </c>
      <c r="C1440" s="298">
        <v>46082</v>
      </c>
      <c r="D1440" s="299" t="s">
        <v>347</v>
      </c>
      <c r="E1440" s="331">
        <v>25</v>
      </c>
      <c r="F1440" s="331"/>
      <c r="G1440" s="333">
        <f t="shared" si="33"/>
        <v>2797.6499999999887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289</v>
      </c>
      <c r="B1441" s="330">
        <v>1</v>
      </c>
      <c r="C1441" s="298">
        <v>46082</v>
      </c>
      <c r="D1441" s="299" t="s">
        <v>304</v>
      </c>
      <c r="E1441" s="331">
        <v>119.17</v>
      </c>
      <c r="F1441" s="331"/>
      <c r="G1441" s="333">
        <f t="shared" si="33"/>
        <v>2822.6499999999887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284</v>
      </c>
      <c r="B1442" s="330">
        <v>37</v>
      </c>
      <c r="C1442" s="298">
        <v>46081</v>
      </c>
      <c r="D1442" s="299" t="s">
        <v>424</v>
      </c>
      <c r="E1442" s="331">
        <v>3764.91</v>
      </c>
      <c r="F1442" s="331"/>
      <c r="G1442" s="333">
        <f t="shared" si="33"/>
        <v>2941.8199999999888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286</v>
      </c>
      <c r="B1443" s="330">
        <v>25</v>
      </c>
      <c r="C1443" s="298">
        <v>46081</v>
      </c>
      <c r="D1443" s="298" t="s">
        <v>204</v>
      </c>
      <c r="E1443" s="331">
        <v>350</v>
      </c>
      <c r="F1443" s="331"/>
      <c r="G1443" s="333">
        <f t="shared" si="33"/>
        <v>6706.7299999999886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286</v>
      </c>
      <c r="B1444" s="330">
        <v>26</v>
      </c>
      <c r="C1444" s="298">
        <v>46081</v>
      </c>
      <c r="D1444" s="298" t="s">
        <v>205</v>
      </c>
      <c r="E1444" s="331">
        <v>320</v>
      </c>
      <c r="F1444" s="331"/>
      <c r="G1444" s="333">
        <f t="shared" si="33"/>
        <v>7056.7299999999886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286</v>
      </c>
      <c r="B1445" s="330">
        <v>27</v>
      </c>
      <c r="C1445" s="298">
        <v>46081</v>
      </c>
      <c r="D1445" s="298" t="s">
        <v>206</v>
      </c>
      <c r="E1445" s="331">
        <v>25</v>
      </c>
      <c r="F1445" s="331"/>
      <c r="G1445" s="333">
        <f t="shared" si="33"/>
        <v>7376.7299999999886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286</v>
      </c>
      <c r="B1446" s="330">
        <v>28</v>
      </c>
      <c r="C1446" s="298">
        <v>46081</v>
      </c>
      <c r="D1446" s="298" t="s">
        <v>207</v>
      </c>
      <c r="E1446" s="331">
        <v>25</v>
      </c>
      <c r="F1446" s="331"/>
      <c r="G1446" s="333">
        <f t="shared" si="33"/>
        <v>7401.7299999999886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286</v>
      </c>
      <c r="B1447" s="330">
        <v>29</v>
      </c>
      <c r="C1447" s="298">
        <v>46081</v>
      </c>
      <c r="D1447" s="298" t="s">
        <v>208</v>
      </c>
      <c r="E1447" s="331">
        <v>45</v>
      </c>
      <c r="F1447" s="331"/>
      <c r="G1447" s="333">
        <f t="shared" si="33"/>
        <v>7426.7299999999886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286</v>
      </c>
      <c r="B1448" s="330">
        <v>30</v>
      </c>
      <c r="C1448" s="298">
        <v>46081</v>
      </c>
      <c r="D1448" s="298" t="s">
        <v>209</v>
      </c>
      <c r="E1448" s="331">
        <v>400</v>
      </c>
      <c r="F1448" s="331"/>
      <c r="G1448" s="333">
        <f t="shared" si="33"/>
        <v>7471.7299999999886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286</v>
      </c>
      <c r="B1449" s="330">
        <v>31</v>
      </c>
      <c r="C1449" s="298">
        <v>46081</v>
      </c>
      <c r="D1449" s="298" t="s">
        <v>210</v>
      </c>
      <c r="E1449" s="331">
        <v>375</v>
      </c>
      <c r="F1449" s="331"/>
      <c r="G1449" s="333">
        <f t="shared" si="33"/>
        <v>7871.7299999999886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286</v>
      </c>
      <c r="B1450" s="330">
        <v>32</v>
      </c>
      <c r="C1450" s="298">
        <v>46081</v>
      </c>
      <c r="D1450" s="298" t="s">
        <v>211</v>
      </c>
      <c r="E1450" s="331">
        <v>100</v>
      </c>
      <c r="F1450" s="331"/>
      <c r="G1450" s="333">
        <f t="shared" si="33"/>
        <v>8246.7299999999886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286</v>
      </c>
      <c r="B1451" s="330">
        <v>33</v>
      </c>
      <c r="C1451" s="298">
        <v>46081</v>
      </c>
      <c r="D1451" s="298" t="s">
        <v>212</v>
      </c>
      <c r="E1451" s="331">
        <v>85</v>
      </c>
      <c r="F1451" s="331"/>
      <c r="G1451" s="333">
        <f t="shared" si="33"/>
        <v>8346.7299999999886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286</v>
      </c>
      <c r="B1452" s="330">
        <v>34</v>
      </c>
      <c r="C1452" s="298">
        <v>46081</v>
      </c>
      <c r="D1452" s="298" t="s">
        <v>213</v>
      </c>
      <c r="E1452" s="331">
        <v>230</v>
      </c>
      <c r="F1452" s="331"/>
      <c r="G1452" s="333">
        <f t="shared" si="33"/>
        <v>8431.7299999999886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286</v>
      </c>
      <c r="B1453" s="330">
        <v>35</v>
      </c>
      <c r="C1453" s="298">
        <v>46081</v>
      </c>
      <c r="D1453" s="298" t="s">
        <v>214</v>
      </c>
      <c r="E1453" s="331">
        <v>45</v>
      </c>
      <c r="F1453" s="331"/>
      <c r="G1453" s="333">
        <f t="shared" si="33"/>
        <v>8661.7299999999886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294</v>
      </c>
      <c r="B1454" s="330">
        <v>42</v>
      </c>
      <c r="C1454" s="298">
        <v>46081</v>
      </c>
      <c r="D1454" s="298" t="s">
        <v>200</v>
      </c>
      <c r="E1454" s="331">
        <v>51.19</v>
      </c>
      <c r="F1454" s="331"/>
      <c r="G1454" s="333">
        <f t="shared" si="33"/>
        <v>8706.7299999999886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294</v>
      </c>
      <c r="B1455" s="330">
        <v>43</v>
      </c>
      <c r="C1455" s="298">
        <v>46081</v>
      </c>
      <c r="D1455" s="298" t="s">
        <v>201</v>
      </c>
      <c r="E1455" s="331">
        <v>37.17</v>
      </c>
      <c r="F1455" s="331"/>
      <c r="G1455" s="333">
        <f t="shared" si="33"/>
        <v>8757.9199999999892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294</v>
      </c>
      <c r="B1456" s="330">
        <v>10</v>
      </c>
      <c r="C1456" s="298">
        <v>46081</v>
      </c>
      <c r="D1456" s="298" t="s">
        <v>176</v>
      </c>
      <c r="E1456" s="331">
        <v>17.899999999999999</v>
      </c>
      <c r="F1456" s="331"/>
      <c r="G1456" s="333">
        <f t="shared" si="33"/>
        <v>8795.0899999999892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289</v>
      </c>
      <c r="B1457" s="330">
        <v>2</v>
      </c>
      <c r="C1457" s="298">
        <v>46080</v>
      </c>
      <c r="D1457" s="298" t="s">
        <v>357</v>
      </c>
      <c r="E1457" s="331">
        <v>11.17</v>
      </c>
      <c r="F1457" s="331"/>
      <c r="G1457" s="333">
        <f t="shared" si="33"/>
        <v>8812.9899999999889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289</v>
      </c>
      <c r="B1458" s="330">
        <v>2</v>
      </c>
      <c r="C1458" s="298">
        <v>46080</v>
      </c>
      <c r="D1458" s="299" t="s">
        <v>425</v>
      </c>
      <c r="E1458" s="331">
        <v>25</v>
      </c>
      <c r="F1458" s="331"/>
      <c r="G1458" s="333">
        <f t="shared" si="33"/>
        <v>8824.1599999999889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289</v>
      </c>
      <c r="B1459" s="330">
        <v>2</v>
      </c>
      <c r="C1459" s="298">
        <v>46080</v>
      </c>
      <c r="D1459" s="299" t="s">
        <v>357</v>
      </c>
      <c r="E1459" s="331">
        <v>22.84</v>
      </c>
      <c r="F1459" s="331"/>
      <c r="G1459" s="333">
        <f t="shared" si="33"/>
        <v>8849.1599999999889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289</v>
      </c>
      <c r="B1460" s="330">
        <v>6</v>
      </c>
      <c r="C1460" s="298">
        <v>46080</v>
      </c>
      <c r="D1460" s="299" t="s">
        <v>426</v>
      </c>
      <c r="E1460" s="331">
        <v>-88</v>
      </c>
      <c r="F1460" s="331"/>
      <c r="G1460" s="333">
        <f t="shared" si="33"/>
        <v>8871.9999999999891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291</v>
      </c>
      <c r="B1461" s="330">
        <v>38</v>
      </c>
      <c r="C1461" s="298">
        <v>46080</v>
      </c>
      <c r="D1461" s="299" t="s">
        <v>293</v>
      </c>
      <c r="E1461" s="331"/>
      <c r="F1461" s="331">
        <v>4278.1499999999996</v>
      </c>
      <c r="G1461" s="333">
        <f t="shared" si="33"/>
        <v>8783.9999999999891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289</v>
      </c>
      <c r="B1462" s="330">
        <v>6</v>
      </c>
      <c r="C1462" s="298">
        <v>46080</v>
      </c>
      <c r="D1462" s="299" t="s">
        <v>427</v>
      </c>
      <c r="E1462" s="331">
        <v>25.93</v>
      </c>
      <c r="F1462" s="331"/>
      <c r="G1462" s="333">
        <f t="shared" si="33"/>
        <v>4505.8499999999904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289</v>
      </c>
      <c r="B1463" s="330">
        <v>4</v>
      </c>
      <c r="C1463" s="298">
        <v>46079</v>
      </c>
      <c r="D1463" s="299" t="s">
        <v>310</v>
      </c>
      <c r="E1463" s="331">
        <v>29.84</v>
      </c>
      <c r="F1463" s="331"/>
      <c r="G1463" s="333">
        <f t="shared" si="33"/>
        <v>4531.7799999999907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289</v>
      </c>
      <c r="B1464" s="330">
        <v>5</v>
      </c>
      <c r="C1464" s="298">
        <v>46079</v>
      </c>
      <c r="D1464" s="299" t="s">
        <v>428</v>
      </c>
      <c r="E1464" s="331">
        <v>103.25</v>
      </c>
      <c r="F1464" s="331"/>
      <c r="G1464" s="333">
        <f t="shared" si="33"/>
        <v>4561.6199999999908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289</v>
      </c>
      <c r="B1465" s="330">
        <v>8</v>
      </c>
      <c r="C1465" s="298">
        <v>46079</v>
      </c>
      <c r="D1465" s="299" t="s">
        <v>356</v>
      </c>
      <c r="E1465" s="331">
        <v>26.02</v>
      </c>
      <c r="F1465" s="331"/>
      <c r="G1465" s="333">
        <f t="shared" si="33"/>
        <v>4664.8699999999908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294</v>
      </c>
      <c r="B1466" s="330">
        <v>24</v>
      </c>
      <c r="C1466" s="298">
        <v>46079</v>
      </c>
      <c r="D1466" s="299" t="s">
        <v>858</v>
      </c>
      <c r="E1466" s="331">
        <v>84.83</v>
      </c>
      <c r="F1466" s="331"/>
      <c r="G1466" s="333">
        <f t="shared" si="33"/>
        <v>4690.8899999999912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289</v>
      </c>
      <c r="B1467" s="330">
        <v>2</v>
      </c>
      <c r="C1467" s="298">
        <v>46079</v>
      </c>
      <c r="D1467" s="299" t="s">
        <v>296</v>
      </c>
      <c r="E1467" s="331">
        <v>17.87</v>
      </c>
      <c r="F1467" s="331"/>
      <c r="G1467" s="333">
        <f t="shared" si="33"/>
        <v>4775.7199999999912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289</v>
      </c>
      <c r="B1468" s="330">
        <v>5</v>
      </c>
      <c r="C1468" s="298">
        <v>46079</v>
      </c>
      <c r="D1468" s="299" t="s">
        <v>429</v>
      </c>
      <c r="E1468" s="331">
        <v>123.64</v>
      </c>
      <c r="F1468" s="331"/>
      <c r="G1468" s="333">
        <f t="shared" si="33"/>
        <v>4793.5899999999911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289</v>
      </c>
      <c r="B1469" s="330">
        <v>8</v>
      </c>
      <c r="C1469" s="298">
        <v>46078</v>
      </c>
      <c r="D1469" s="299" t="s">
        <v>319</v>
      </c>
      <c r="E1469" s="331">
        <v>18.5</v>
      </c>
      <c r="F1469" s="331"/>
      <c r="G1469" s="333">
        <f t="shared" si="33"/>
        <v>4917.2299999999914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289</v>
      </c>
      <c r="B1470" s="330">
        <v>4</v>
      </c>
      <c r="C1470" s="298">
        <v>46078</v>
      </c>
      <c r="D1470" s="299" t="s">
        <v>296</v>
      </c>
      <c r="E1470" s="331">
        <v>50.96</v>
      </c>
      <c r="F1470" s="331"/>
      <c r="G1470" s="333">
        <f t="shared" si="33"/>
        <v>4935.7299999999914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289</v>
      </c>
      <c r="B1471" s="330">
        <v>8</v>
      </c>
      <c r="C1471" s="298">
        <v>46078</v>
      </c>
      <c r="D1471" s="299" t="s">
        <v>296</v>
      </c>
      <c r="E1471" s="331">
        <v>11.28</v>
      </c>
      <c r="F1471" s="331"/>
      <c r="G1471" s="333">
        <f t="shared" si="33"/>
        <v>4986.6899999999914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294</v>
      </c>
      <c r="B1472" s="330">
        <v>12</v>
      </c>
      <c r="C1472" s="298">
        <v>46078</v>
      </c>
      <c r="D1472" s="299" t="s">
        <v>314</v>
      </c>
      <c r="E1472" s="331">
        <v>204.47</v>
      </c>
      <c r="F1472" s="331"/>
      <c r="G1472" s="333">
        <f t="shared" si="33"/>
        <v>4997.9699999999912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289</v>
      </c>
      <c r="B1473" s="330">
        <v>8</v>
      </c>
      <c r="C1473" s="298">
        <v>46078</v>
      </c>
      <c r="D1473" s="299" t="s">
        <v>308</v>
      </c>
      <c r="E1473" s="331">
        <v>47.99</v>
      </c>
      <c r="F1473" s="331"/>
      <c r="G1473" s="333">
        <f t="shared" si="33"/>
        <v>5202.4399999999914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289</v>
      </c>
      <c r="B1474" s="330">
        <v>1</v>
      </c>
      <c r="C1474" s="298">
        <v>46078</v>
      </c>
      <c r="D1474" s="299" t="s">
        <v>304</v>
      </c>
      <c r="E1474" s="331">
        <v>19.09</v>
      </c>
      <c r="F1474" s="331"/>
      <c r="G1474" s="333">
        <f t="shared" si="33"/>
        <v>5250.4299999999912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294</v>
      </c>
      <c r="B1475" s="330">
        <v>23</v>
      </c>
      <c r="C1475" s="298">
        <v>46076</v>
      </c>
      <c r="D1475" s="299" t="s">
        <v>67</v>
      </c>
      <c r="E1475" s="331">
        <v>650.88</v>
      </c>
      <c r="F1475" s="331"/>
      <c r="G1475" s="333">
        <f t="shared" si="33"/>
        <v>5269.5199999999913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289</v>
      </c>
      <c r="B1476" s="330">
        <v>6</v>
      </c>
      <c r="C1476" s="298">
        <v>46076</v>
      </c>
      <c r="D1476" s="299" t="s">
        <v>350</v>
      </c>
      <c r="E1476" s="331">
        <v>35</v>
      </c>
      <c r="F1476" s="331"/>
      <c r="G1476" s="333">
        <f t="shared" si="33"/>
        <v>5920.3999999999915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289</v>
      </c>
      <c r="B1477" s="330">
        <v>1</v>
      </c>
      <c r="C1477" s="298">
        <v>46076</v>
      </c>
      <c r="D1477" s="299" t="s">
        <v>306</v>
      </c>
      <c r="E1477" s="331">
        <v>128.97999999999999</v>
      </c>
      <c r="F1477" s="331"/>
      <c r="G1477" s="333">
        <f t="shared" si="33"/>
        <v>5955.3999999999915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289</v>
      </c>
      <c r="B1478" s="330">
        <v>1</v>
      </c>
      <c r="C1478" s="298">
        <v>46076</v>
      </c>
      <c r="D1478" s="299" t="s">
        <v>320</v>
      </c>
      <c r="E1478" s="331">
        <v>52.55</v>
      </c>
      <c r="F1478" s="331"/>
      <c r="G1478" s="333">
        <f t="shared" si="33"/>
        <v>6084.379999999991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289</v>
      </c>
      <c r="B1479" s="330">
        <v>3</v>
      </c>
      <c r="C1479" s="298">
        <v>46075</v>
      </c>
      <c r="D1479" s="299" t="s">
        <v>347</v>
      </c>
      <c r="E1479" s="331">
        <v>13.76</v>
      </c>
      <c r="F1479" s="331"/>
      <c r="G1479" s="333">
        <f t="shared" si="33"/>
        <v>6136.9299999999912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289</v>
      </c>
      <c r="B1480" s="330">
        <v>1</v>
      </c>
      <c r="C1480" s="298">
        <v>46075</v>
      </c>
      <c r="D1480" s="299" t="s">
        <v>311</v>
      </c>
      <c r="E1480" s="331">
        <v>187.64</v>
      </c>
      <c r="F1480" s="331"/>
      <c r="G1480" s="333">
        <f t="shared" si="33"/>
        <v>6150.6899999999914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289</v>
      </c>
      <c r="B1481" s="330">
        <v>1</v>
      </c>
      <c r="C1481" s="298">
        <v>46074</v>
      </c>
      <c r="D1481" s="299" t="s">
        <v>392</v>
      </c>
      <c r="E1481" s="331">
        <v>75.78</v>
      </c>
      <c r="F1481" s="331"/>
      <c r="G1481" s="333">
        <f t="shared" si="33"/>
        <v>6338.3299999999917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289</v>
      </c>
      <c r="B1482" s="330">
        <v>2</v>
      </c>
      <c r="C1482" s="298">
        <v>46074</v>
      </c>
      <c r="D1482" s="299" t="s">
        <v>391</v>
      </c>
      <c r="E1482" s="331">
        <v>27.41</v>
      </c>
      <c r="F1482" s="331"/>
      <c r="G1482" s="333">
        <f t="shared" si="33"/>
        <v>6414.1099999999915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289</v>
      </c>
      <c r="B1483" s="330">
        <v>4</v>
      </c>
      <c r="C1483" s="298">
        <v>46074</v>
      </c>
      <c r="D1483" s="299" t="s">
        <v>430</v>
      </c>
      <c r="E1483" s="331">
        <v>32.049999999999997</v>
      </c>
      <c r="F1483" s="331"/>
      <c r="G1483" s="333">
        <f t="shared" si="33"/>
        <v>6441.5199999999913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289</v>
      </c>
      <c r="B1484" s="330">
        <v>2</v>
      </c>
      <c r="C1484" s="298">
        <v>46074</v>
      </c>
      <c r="D1484" s="299" t="s">
        <v>357</v>
      </c>
      <c r="E1484" s="331">
        <v>9.4700000000000006</v>
      </c>
      <c r="F1484" s="331"/>
      <c r="G1484" s="333">
        <f t="shared" si="33"/>
        <v>6473.5699999999915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289</v>
      </c>
      <c r="B1485" s="330">
        <v>2</v>
      </c>
      <c r="C1485" s="298">
        <v>46073</v>
      </c>
      <c r="D1485" s="299" t="s">
        <v>296</v>
      </c>
      <c r="E1485" s="331">
        <v>14.47</v>
      </c>
      <c r="F1485" s="331"/>
      <c r="G1485" s="333">
        <f t="shared" si="33"/>
        <v>6483.0399999999918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289</v>
      </c>
      <c r="B1486" s="330">
        <v>3</v>
      </c>
      <c r="C1486" s="298">
        <v>46073</v>
      </c>
      <c r="D1486" s="299" t="s">
        <v>354</v>
      </c>
      <c r="E1486" s="331">
        <v>11.97</v>
      </c>
      <c r="F1486" s="331"/>
      <c r="G1486" s="333">
        <f t="shared" si="33"/>
        <v>6497.509999999992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289</v>
      </c>
      <c r="B1487" s="330">
        <v>4</v>
      </c>
      <c r="C1487" s="298">
        <v>46073</v>
      </c>
      <c r="D1487" s="299" t="s">
        <v>354</v>
      </c>
      <c r="E1487" s="331">
        <v>59.88</v>
      </c>
      <c r="F1487" s="331"/>
      <c r="G1487" s="333">
        <f t="shared" si="33"/>
        <v>6509.4799999999923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289</v>
      </c>
      <c r="B1488" s="330">
        <v>2</v>
      </c>
      <c r="C1488" s="298">
        <v>46073</v>
      </c>
      <c r="D1488" s="299" t="s">
        <v>417</v>
      </c>
      <c r="E1488" s="331">
        <v>19.57</v>
      </c>
      <c r="F1488" s="331"/>
      <c r="G1488" s="333">
        <f t="shared" si="33"/>
        <v>6569.3599999999924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294</v>
      </c>
      <c r="B1489" s="330">
        <v>22</v>
      </c>
      <c r="C1489" s="298">
        <v>46073</v>
      </c>
      <c r="D1489" s="299" t="s">
        <v>323</v>
      </c>
      <c r="E1489" s="331">
        <v>20.22</v>
      </c>
      <c r="F1489" s="331"/>
      <c r="G1489" s="333">
        <f t="shared" si="33"/>
        <v>6588.9299999999921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289</v>
      </c>
      <c r="B1490" s="330">
        <v>2</v>
      </c>
      <c r="C1490" s="298">
        <v>46073</v>
      </c>
      <c r="D1490" s="299" t="s">
        <v>357</v>
      </c>
      <c r="E1490" s="331">
        <v>5.3</v>
      </c>
      <c r="F1490" s="331"/>
      <c r="G1490" s="333">
        <f t="shared" si="33"/>
        <v>6609.1499999999924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289</v>
      </c>
      <c r="B1491" s="330">
        <v>3</v>
      </c>
      <c r="C1491" s="298">
        <v>46073</v>
      </c>
      <c r="D1491" s="299" t="s">
        <v>324</v>
      </c>
      <c r="E1491" s="331">
        <v>8.1300000000000008</v>
      </c>
      <c r="F1491" s="331"/>
      <c r="G1491" s="333">
        <f t="shared" si="33"/>
        <v>6614.4499999999925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289</v>
      </c>
      <c r="B1492" s="330">
        <v>4</v>
      </c>
      <c r="C1492" s="298">
        <v>46073</v>
      </c>
      <c r="D1492" s="299" t="s">
        <v>310</v>
      </c>
      <c r="E1492" s="331">
        <v>32.43</v>
      </c>
      <c r="F1492" s="331"/>
      <c r="G1492" s="333">
        <f t="shared" si="33"/>
        <v>6622.5799999999927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8</v>
      </c>
      <c r="C1493" s="298">
        <v>46073</v>
      </c>
      <c r="D1493" s="299" t="s">
        <v>431</v>
      </c>
      <c r="E1493" s="331">
        <v>98.65</v>
      </c>
      <c r="F1493" s="331"/>
      <c r="G1493" s="333">
        <f t="shared" si="33"/>
        <v>6655.0099999999929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6</v>
      </c>
      <c r="C1494" s="298">
        <v>46072</v>
      </c>
      <c r="D1494" s="299" t="s">
        <v>300</v>
      </c>
      <c r="E1494" s="331">
        <v>30.87</v>
      </c>
      <c r="F1494" s="331"/>
      <c r="G1494" s="333">
        <f t="shared" si="33"/>
        <v>6753.6599999999926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289</v>
      </c>
      <c r="B1495" s="330">
        <v>6</v>
      </c>
      <c r="C1495" s="298">
        <v>46072</v>
      </c>
      <c r="D1495" s="299" t="s">
        <v>300</v>
      </c>
      <c r="E1495" s="331">
        <v>15.96</v>
      </c>
      <c r="F1495" s="331"/>
      <c r="G1495" s="333">
        <f t="shared" si="33"/>
        <v>6784.5299999999925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2</v>
      </c>
      <c r="C1496" s="298">
        <v>46072</v>
      </c>
      <c r="D1496" s="299" t="s">
        <v>296</v>
      </c>
      <c r="E1496" s="331">
        <v>17.36</v>
      </c>
      <c r="F1496" s="331"/>
      <c r="G1496" s="333">
        <f t="shared" si="33"/>
        <v>6800.4899999999925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294</v>
      </c>
      <c r="B1497" s="330">
        <v>22</v>
      </c>
      <c r="C1497" s="298">
        <v>46072</v>
      </c>
      <c r="D1497" s="299" t="s">
        <v>328</v>
      </c>
      <c r="E1497" s="331">
        <v>7.46</v>
      </c>
      <c r="F1497" s="331"/>
      <c r="G1497" s="333">
        <f t="shared" si="33"/>
        <v>6817.8499999999922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291</v>
      </c>
      <c r="B1498" s="330">
        <v>39</v>
      </c>
      <c r="C1498" s="298">
        <v>46072</v>
      </c>
      <c r="D1498" s="299" t="s">
        <v>292</v>
      </c>
      <c r="E1498" s="331"/>
      <c r="F1498" s="331">
        <v>2763.77</v>
      </c>
      <c r="G1498" s="333">
        <f t="shared" si="33"/>
        <v>6825.3099999999922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335</v>
      </c>
      <c r="B1499" s="330" t="s">
        <v>335</v>
      </c>
      <c r="C1499" s="298">
        <v>46071</v>
      </c>
      <c r="D1499" s="299" t="s">
        <v>185</v>
      </c>
      <c r="E1499" s="331">
        <v>182.55</v>
      </c>
      <c r="F1499" s="331"/>
      <c r="G1499" s="333">
        <f t="shared" si="33"/>
        <v>4061.5399999999927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294</v>
      </c>
      <c r="B1500" s="330">
        <v>15</v>
      </c>
      <c r="C1500" s="298">
        <v>46071</v>
      </c>
      <c r="D1500" s="299" t="s">
        <v>185</v>
      </c>
      <c r="E1500" s="331">
        <v>188.16</v>
      </c>
      <c r="F1500" s="331"/>
      <c r="G1500" s="333">
        <f t="shared" si="33"/>
        <v>4244.0899999999929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291</v>
      </c>
      <c r="B1501" s="330">
        <v>40</v>
      </c>
      <c r="C1501" s="298">
        <v>46071</v>
      </c>
      <c r="D1501" s="299" t="s">
        <v>316</v>
      </c>
      <c r="E1501" s="331"/>
      <c r="F1501" s="331">
        <v>1281.58</v>
      </c>
      <c r="G1501" s="333">
        <f t="shared" si="33"/>
        <v>4432.2499999999927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6</v>
      </c>
      <c r="C1502" s="298">
        <v>46071</v>
      </c>
      <c r="D1502" s="299" t="s">
        <v>432</v>
      </c>
      <c r="E1502" s="331">
        <v>-146</v>
      </c>
      <c r="F1502" s="331"/>
      <c r="G1502" s="333">
        <f t="shared" si="33"/>
        <v>3150.6699999999933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2</v>
      </c>
      <c r="C1503" s="298">
        <v>46071</v>
      </c>
      <c r="D1503" s="299" t="s">
        <v>433</v>
      </c>
      <c r="E1503" s="331">
        <v>-13</v>
      </c>
      <c r="F1503" s="331"/>
      <c r="G1503" s="333">
        <f t="shared" si="33"/>
        <v>3004.6699999999933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335</v>
      </c>
      <c r="B1504" s="330" t="s">
        <v>335</v>
      </c>
      <c r="C1504" s="298">
        <v>46071</v>
      </c>
      <c r="D1504" s="299" t="s">
        <v>458</v>
      </c>
      <c r="E1504" s="331"/>
      <c r="F1504" s="331">
        <v>191</v>
      </c>
      <c r="G1504" s="333">
        <f t="shared" si="33"/>
        <v>2991.6699999999933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289</v>
      </c>
      <c r="B1505" s="330">
        <v>6</v>
      </c>
      <c r="C1505" s="298">
        <v>46071</v>
      </c>
      <c r="D1505" s="299" t="s">
        <v>300</v>
      </c>
      <c r="E1505" s="331">
        <v>43.63</v>
      </c>
      <c r="F1505" s="331"/>
      <c r="G1505" s="333">
        <f t="shared" si="33"/>
        <v>2800.6699999999933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289</v>
      </c>
      <c r="B1506" s="330">
        <v>6</v>
      </c>
      <c r="C1506" s="298">
        <v>46071</v>
      </c>
      <c r="D1506" s="299" t="s">
        <v>300</v>
      </c>
      <c r="E1506" s="331">
        <v>10.64</v>
      </c>
      <c r="F1506" s="331"/>
      <c r="G1506" s="333">
        <f t="shared" si="33"/>
        <v>2844.2999999999934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289</v>
      </c>
      <c r="B1507" s="330">
        <v>8</v>
      </c>
      <c r="C1507" s="298">
        <v>46071</v>
      </c>
      <c r="D1507" s="299" t="s">
        <v>296</v>
      </c>
      <c r="E1507" s="331">
        <v>14.87</v>
      </c>
      <c r="F1507" s="331"/>
      <c r="G1507" s="333">
        <f t="shared" si="33"/>
        <v>2854.9399999999932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2</v>
      </c>
      <c r="C1508" s="298">
        <v>46071</v>
      </c>
      <c r="D1508" s="299" t="s">
        <v>295</v>
      </c>
      <c r="E1508" s="331">
        <v>12.99</v>
      </c>
      <c r="F1508" s="331"/>
      <c r="G1508" s="333">
        <f t="shared" si="33"/>
        <v>2869.8099999999931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289</v>
      </c>
      <c r="B1509" s="330">
        <v>4</v>
      </c>
      <c r="C1509" s="298">
        <v>46071</v>
      </c>
      <c r="D1509" s="299" t="s">
        <v>295</v>
      </c>
      <c r="E1509" s="331">
        <v>29.47</v>
      </c>
      <c r="F1509" s="331"/>
      <c r="G1509" s="333">
        <f t="shared" si="33"/>
        <v>2882.7999999999929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294</v>
      </c>
      <c r="B1510" s="330">
        <v>22</v>
      </c>
      <c r="C1510" s="298">
        <v>46071</v>
      </c>
      <c r="D1510" s="299" t="s">
        <v>400</v>
      </c>
      <c r="E1510" s="331">
        <v>13.84</v>
      </c>
      <c r="F1510" s="331"/>
      <c r="G1510" s="333">
        <f t="shared" si="33"/>
        <v>2912.2699999999927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289</v>
      </c>
      <c r="B1511" s="330">
        <v>2</v>
      </c>
      <c r="C1511" s="298">
        <v>46071</v>
      </c>
      <c r="D1511" s="299" t="s">
        <v>434</v>
      </c>
      <c r="E1511" s="331">
        <v>64.569999999999993</v>
      </c>
      <c r="F1511" s="331"/>
      <c r="G1511" s="333">
        <f t="shared" si="33"/>
        <v>2926.1099999999929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294</v>
      </c>
      <c r="B1512" s="330">
        <v>21</v>
      </c>
      <c r="C1512" s="298">
        <v>46070</v>
      </c>
      <c r="D1512" s="299" t="s">
        <v>194</v>
      </c>
      <c r="E1512" s="331">
        <v>81</v>
      </c>
      <c r="F1512" s="331"/>
      <c r="G1512" s="333">
        <f t="shared" si="33"/>
        <v>2990.679999999993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289</v>
      </c>
      <c r="B1513" s="330">
        <v>2</v>
      </c>
      <c r="C1513" s="298">
        <v>46070</v>
      </c>
      <c r="D1513" s="299" t="s">
        <v>383</v>
      </c>
      <c r="E1513" s="331">
        <v>81.41</v>
      </c>
      <c r="F1513" s="331"/>
      <c r="G1513" s="333">
        <f t="shared" si="33"/>
        <v>3071.679999999993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289</v>
      </c>
      <c r="B1514" s="330">
        <v>6</v>
      </c>
      <c r="C1514" s="298">
        <v>46070</v>
      </c>
      <c r="D1514" s="299" t="s">
        <v>300</v>
      </c>
      <c r="E1514" s="331">
        <v>113.74</v>
      </c>
      <c r="F1514" s="331"/>
      <c r="G1514" s="333">
        <f t="shared" si="33"/>
        <v>3153.0899999999929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294</v>
      </c>
      <c r="B1515" s="330">
        <v>43</v>
      </c>
      <c r="C1515" s="298">
        <v>46070</v>
      </c>
      <c r="D1515" s="299" t="s">
        <v>333</v>
      </c>
      <c r="E1515" s="331">
        <v>29.8</v>
      </c>
      <c r="F1515" s="331"/>
      <c r="G1515" s="333">
        <f t="shared" si="33"/>
        <v>3266.8299999999927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294</v>
      </c>
      <c r="B1516" s="330">
        <v>42</v>
      </c>
      <c r="C1516" s="298">
        <v>46070</v>
      </c>
      <c r="D1516" s="299" t="s">
        <v>333</v>
      </c>
      <c r="E1516" s="331">
        <v>37.25</v>
      </c>
      <c r="F1516" s="331"/>
      <c r="G1516" s="333">
        <f t="shared" si="33"/>
        <v>3296.6299999999928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289</v>
      </c>
      <c r="B1517" s="330">
        <v>2</v>
      </c>
      <c r="C1517" s="298">
        <v>46070</v>
      </c>
      <c r="D1517" s="299" t="s">
        <v>423</v>
      </c>
      <c r="E1517" s="331">
        <v>7.97</v>
      </c>
      <c r="F1517" s="331"/>
      <c r="G1517" s="333">
        <f t="shared" si="33"/>
        <v>3333.8799999999928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294</v>
      </c>
      <c r="B1518" s="330">
        <v>17</v>
      </c>
      <c r="C1518" s="298">
        <v>46070</v>
      </c>
      <c r="D1518" s="299" t="s">
        <v>188</v>
      </c>
      <c r="E1518" s="331">
        <v>42.65</v>
      </c>
      <c r="F1518" s="331"/>
      <c r="G1518" s="333">
        <f t="shared" si="33"/>
        <v>3341.8499999999926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289</v>
      </c>
      <c r="B1519" s="330">
        <v>6</v>
      </c>
      <c r="C1519" s="298">
        <v>46070</v>
      </c>
      <c r="D1519" s="299" t="s">
        <v>435</v>
      </c>
      <c r="E1519" s="331">
        <v>40</v>
      </c>
      <c r="F1519" s="331"/>
      <c r="G1519" s="333">
        <f t="shared" si="33"/>
        <v>3384.4999999999927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294</v>
      </c>
      <c r="B1520" s="330">
        <v>11</v>
      </c>
      <c r="C1520" s="298">
        <v>46070</v>
      </c>
      <c r="D1520" s="299" t="s">
        <v>178</v>
      </c>
      <c r="E1520" s="331">
        <v>480.91</v>
      </c>
      <c r="F1520" s="331"/>
      <c r="G1520" s="333">
        <f t="shared" si="33"/>
        <v>3424.4999999999927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294</v>
      </c>
      <c r="B1521" s="330">
        <v>23</v>
      </c>
      <c r="C1521" s="298">
        <v>46070</v>
      </c>
      <c r="D1521" s="299" t="s">
        <v>63</v>
      </c>
      <c r="E1521" s="331">
        <v>529.46</v>
      </c>
      <c r="F1521" s="331"/>
      <c r="G1521" s="333">
        <f t="shared" si="33"/>
        <v>3905.4099999999926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289</v>
      </c>
      <c r="B1522" s="330">
        <v>2</v>
      </c>
      <c r="C1522" s="298">
        <v>46069</v>
      </c>
      <c r="D1522" s="299" t="s">
        <v>324</v>
      </c>
      <c r="E1522" s="331">
        <v>16.079999999999998</v>
      </c>
      <c r="F1522" s="331"/>
      <c r="G1522" s="333">
        <f t="shared" si="33"/>
        <v>4434.8699999999926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289</v>
      </c>
      <c r="B1523" s="330">
        <v>6</v>
      </c>
      <c r="C1523" s="298">
        <v>46069</v>
      </c>
      <c r="D1523" s="299" t="s">
        <v>300</v>
      </c>
      <c r="E1523" s="331">
        <v>21.17</v>
      </c>
      <c r="F1523" s="331"/>
      <c r="G1523" s="333">
        <f t="shared" si="33"/>
        <v>4450.9499999999925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289</v>
      </c>
      <c r="B1524" s="330">
        <v>6</v>
      </c>
      <c r="C1524" s="298">
        <v>46069</v>
      </c>
      <c r="D1524" s="299" t="s">
        <v>300</v>
      </c>
      <c r="E1524" s="331">
        <v>17.03</v>
      </c>
      <c r="F1524" s="331"/>
      <c r="G1524" s="333">
        <f t="shared" si="33"/>
        <v>4472.1199999999926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289</v>
      </c>
      <c r="B1525" s="330">
        <v>2</v>
      </c>
      <c r="C1525" s="298">
        <v>46069</v>
      </c>
      <c r="D1525" s="299" t="s">
        <v>296</v>
      </c>
      <c r="E1525" s="331">
        <v>18.309999999999999</v>
      </c>
      <c r="F1525" s="331"/>
      <c r="G1525" s="333">
        <f t="shared" si="33"/>
        <v>4489.1499999999924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289</v>
      </c>
      <c r="B1526" s="330">
        <v>2</v>
      </c>
      <c r="C1526" s="298">
        <v>46069</v>
      </c>
      <c r="D1526" s="299" t="s">
        <v>301</v>
      </c>
      <c r="E1526" s="331">
        <v>19.3</v>
      </c>
      <c r="F1526" s="331"/>
      <c r="G1526" s="333">
        <f t="shared" si="33"/>
        <v>4507.4599999999928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289</v>
      </c>
      <c r="B1527" s="330">
        <v>6</v>
      </c>
      <c r="C1527" s="298">
        <v>46069</v>
      </c>
      <c r="D1527" s="299" t="s">
        <v>396</v>
      </c>
      <c r="E1527" s="331">
        <v>24.67</v>
      </c>
      <c r="F1527" s="331"/>
      <c r="G1527" s="333">
        <f t="shared" si="33"/>
        <v>4526.7599999999929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287</v>
      </c>
      <c r="B1528" s="330" t="s">
        <v>287</v>
      </c>
      <c r="C1528" s="298">
        <v>46069</v>
      </c>
      <c r="D1528" s="299" t="s">
        <v>396</v>
      </c>
      <c r="E1528" s="331">
        <v>152.41999999999999</v>
      </c>
      <c r="F1528" s="331">
        <v>152.41999999999999</v>
      </c>
      <c r="G1528" s="333">
        <f t="shared" si="33"/>
        <v>4551.429999999993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289</v>
      </c>
      <c r="B1529" s="330">
        <v>6</v>
      </c>
      <c r="C1529" s="298">
        <v>46068</v>
      </c>
      <c r="D1529" s="299" t="s">
        <v>436</v>
      </c>
      <c r="E1529" s="331">
        <v>233.83</v>
      </c>
      <c r="F1529" s="331"/>
      <c r="G1529" s="333">
        <f t="shared" si="33"/>
        <v>4551.429999999993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289</v>
      </c>
      <c r="B1530" s="330">
        <v>2</v>
      </c>
      <c r="C1530" s="298">
        <v>46068</v>
      </c>
      <c r="D1530" s="299" t="s">
        <v>326</v>
      </c>
      <c r="E1530" s="331">
        <v>50.87</v>
      </c>
      <c r="F1530" s="331"/>
      <c r="G1530" s="333">
        <f t="shared" si="33"/>
        <v>4785.2599999999929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289</v>
      </c>
      <c r="B1531" s="330">
        <v>2</v>
      </c>
      <c r="C1531" s="298">
        <v>46068</v>
      </c>
      <c r="D1531" s="299" t="s">
        <v>437</v>
      </c>
      <c r="E1531" s="331">
        <v>16</v>
      </c>
      <c r="F1531" s="331"/>
      <c r="G1531" s="333">
        <f t="shared" si="33"/>
        <v>4836.1299999999928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289</v>
      </c>
      <c r="B1532" s="330">
        <v>2</v>
      </c>
      <c r="C1532" s="298">
        <v>46068</v>
      </c>
      <c r="D1532" s="299" t="s">
        <v>352</v>
      </c>
      <c r="E1532" s="331">
        <v>30</v>
      </c>
      <c r="F1532" s="331"/>
      <c r="G1532" s="333">
        <f t="shared" si="33"/>
        <v>4852.1299999999928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289</v>
      </c>
      <c r="B1533" s="330">
        <v>6</v>
      </c>
      <c r="C1533" s="298">
        <v>46068</v>
      </c>
      <c r="D1533" s="299" t="s">
        <v>306</v>
      </c>
      <c r="E1533" s="331">
        <v>76</v>
      </c>
      <c r="F1533" s="331"/>
      <c r="G1533" s="333">
        <f t="shared" si="33"/>
        <v>4882.1299999999928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289</v>
      </c>
      <c r="B1534" s="330">
        <v>3</v>
      </c>
      <c r="C1534" s="298">
        <v>46068</v>
      </c>
      <c r="D1534" s="299" t="s">
        <v>347</v>
      </c>
      <c r="E1534" s="331">
        <v>3.59</v>
      </c>
      <c r="F1534" s="331"/>
      <c r="G1534" s="333">
        <f t="shared" si="33"/>
        <v>4958.1299999999928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289</v>
      </c>
      <c r="B1535" s="330">
        <v>6</v>
      </c>
      <c r="C1535" s="298">
        <v>46068</v>
      </c>
      <c r="D1535" s="299" t="s">
        <v>438</v>
      </c>
      <c r="E1535" s="331">
        <v>70</v>
      </c>
      <c r="F1535" s="331"/>
      <c r="G1535" s="333">
        <f t="shared" si="33"/>
        <v>4961.719999999993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289</v>
      </c>
      <c r="B1536" s="330">
        <v>8</v>
      </c>
      <c r="C1536" s="298">
        <v>46068</v>
      </c>
      <c r="D1536" s="299" t="s">
        <v>439</v>
      </c>
      <c r="E1536" s="331">
        <v>175</v>
      </c>
      <c r="F1536" s="331"/>
      <c r="G1536" s="333">
        <f t="shared" si="33"/>
        <v>5031.719999999993</v>
      </c>
      <c r="H1536" s="334" t="s">
        <v>298</v>
      </c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289</v>
      </c>
      <c r="B1537" s="330">
        <v>8</v>
      </c>
      <c r="C1537" s="298">
        <v>46067</v>
      </c>
      <c r="D1537" s="299" t="s">
        <v>319</v>
      </c>
      <c r="E1537" s="331">
        <v>13.09</v>
      </c>
      <c r="F1537" s="331"/>
      <c r="G1537" s="333">
        <f t="shared" si="33"/>
        <v>5206.719999999993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289</v>
      </c>
      <c r="B1538" s="330">
        <v>3</v>
      </c>
      <c r="C1538" s="298">
        <v>46067</v>
      </c>
      <c r="D1538" s="299" t="s">
        <v>296</v>
      </c>
      <c r="E1538" s="331">
        <v>7.56</v>
      </c>
      <c r="F1538" s="331"/>
      <c r="G1538" s="333">
        <f t="shared" si="33"/>
        <v>5219.8099999999931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4</v>
      </c>
      <c r="C1539" s="298">
        <v>46067</v>
      </c>
      <c r="D1539" s="299" t="s">
        <v>296</v>
      </c>
      <c r="E1539" s="331">
        <v>32.409999999999997</v>
      </c>
      <c r="F1539" s="331"/>
      <c r="G1539" s="333">
        <f t="shared" si="33"/>
        <v>5227.3699999999935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289</v>
      </c>
      <c r="B1540" s="330">
        <v>5</v>
      </c>
      <c r="C1540" s="298">
        <v>46067</v>
      </c>
      <c r="D1540" s="299" t="s">
        <v>440</v>
      </c>
      <c r="E1540" s="331">
        <v>400</v>
      </c>
      <c r="F1540" s="331"/>
      <c r="G1540" s="333">
        <f t="shared" si="33"/>
        <v>5259.7799999999934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289</v>
      </c>
      <c r="B1541" s="330">
        <v>8</v>
      </c>
      <c r="C1541" s="298">
        <v>46066</v>
      </c>
      <c r="D1541" s="299" t="s">
        <v>319</v>
      </c>
      <c r="E1541" s="331">
        <v>41.51</v>
      </c>
      <c r="F1541" s="331"/>
      <c r="G1541" s="333">
        <f t="shared" si="33"/>
        <v>5659.7799999999934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4</v>
      </c>
      <c r="C1542" s="298">
        <v>46066</v>
      </c>
      <c r="D1542" s="299" t="s">
        <v>296</v>
      </c>
      <c r="E1542" s="331">
        <v>21.55</v>
      </c>
      <c r="F1542" s="331"/>
      <c r="G1542" s="333">
        <f t="shared" si="33"/>
        <v>5701.2899999999936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2</v>
      </c>
      <c r="C1543" s="298">
        <v>46066</v>
      </c>
      <c r="D1543" s="299" t="s">
        <v>357</v>
      </c>
      <c r="E1543" s="331">
        <v>12.45</v>
      </c>
      <c r="F1543" s="331"/>
      <c r="G1543" s="333">
        <f t="shared" si="33"/>
        <v>5722.8399999999938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287</v>
      </c>
      <c r="B1544" s="330" t="s">
        <v>287</v>
      </c>
      <c r="C1544" s="298">
        <v>46066</v>
      </c>
      <c r="D1544" s="299" t="s">
        <v>396</v>
      </c>
      <c r="E1544" s="331">
        <v>91.38</v>
      </c>
      <c r="F1544" s="331">
        <v>91.38</v>
      </c>
      <c r="G1544" s="333">
        <f t="shared" si="33"/>
        <v>5735.2899999999936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1</v>
      </c>
      <c r="C1545" s="298">
        <v>46066</v>
      </c>
      <c r="D1545" s="299" t="s">
        <v>311</v>
      </c>
      <c r="E1545" s="331">
        <v>16.48</v>
      </c>
      <c r="F1545" s="331"/>
      <c r="G1545" s="333">
        <f t="shared" si="33"/>
        <v>5735.2899999999936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289</v>
      </c>
      <c r="B1546" s="330">
        <v>1</v>
      </c>
      <c r="C1546" s="298">
        <v>46066</v>
      </c>
      <c r="D1546" s="299" t="s">
        <v>427</v>
      </c>
      <c r="E1546" s="331">
        <v>12.76</v>
      </c>
      <c r="F1546" s="331"/>
      <c r="G1546" s="333">
        <f t="shared" si="33"/>
        <v>5751.7699999999932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4</v>
      </c>
      <c r="C1547" s="298">
        <v>46066</v>
      </c>
      <c r="D1547" s="299" t="s">
        <v>329</v>
      </c>
      <c r="E1547" s="331">
        <v>37.9</v>
      </c>
      <c r="F1547" s="331"/>
      <c r="G1547" s="333">
        <f t="shared" si="33"/>
        <v>5764.5299999999934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291</v>
      </c>
      <c r="B1548" s="330">
        <v>40</v>
      </c>
      <c r="C1548" s="298">
        <v>46066</v>
      </c>
      <c r="D1548" s="299" t="s">
        <v>316</v>
      </c>
      <c r="E1548" s="331"/>
      <c r="F1548" s="331">
        <v>427.18</v>
      </c>
      <c r="G1548" s="333">
        <f t="shared" si="33"/>
        <v>5802.429999999993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291</v>
      </c>
      <c r="B1549" s="330">
        <v>38</v>
      </c>
      <c r="C1549" s="298">
        <v>46066</v>
      </c>
      <c r="D1549" s="299" t="s">
        <v>293</v>
      </c>
      <c r="E1549" s="331"/>
      <c r="F1549" s="331">
        <v>4278.16</v>
      </c>
      <c r="G1549" s="333">
        <f t="shared" si="33"/>
        <v>5375.2499999999927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289</v>
      </c>
      <c r="B1550" s="330">
        <v>8</v>
      </c>
      <c r="C1550" s="298">
        <v>46065</v>
      </c>
      <c r="D1550" s="299" t="s">
        <v>356</v>
      </c>
      <c r="E1550" s="331">
        <v>111.36</v>
      </c>
      <c r="F1550" s="331"/>
      <c r="G1550" s="333">
        <f t="shared" si="33"/>
        <v>1097.0899999999931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6</v>
      </c>
      <c r="C1551" s="298">
        <v>46065</v>
      </c>
      <c r="D1551" s="299" t="s">
        <v>441</v>
      </c>
      <c r="E1551" s="331">
        <v>16</v>
      </c>
      <c r="F1551" s="331"/>
      <c r="G1551" s="333">
        <f t="shared" si="33"/>
        <v>1208.449999999993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289</v>
      </c>
      <c r="B1552" s="330">
        <v>6</v>
      </c>
      <c r="C1552" s="298">
        <v>46065</v>
      </c>
      <c r="D1552" s="299" t="s">
        <v>300</v>
      </c>
      <c r="E1552" s="331">
        <v>29.81</v>
      </c>
      <c r="F1552" s="331"/>
      <c r="G1552" s="333">
        <f t="shared" si="33"/>
        <v>1224.449999999993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294</v>
      </c>
      <c r="B1553" s="330">
        <v>19</v>
      </c>
      <c r="C1553" s="298">
        <v>46065</v>
      </c>
      <c r="D1553" s="299" t="s">
        <v>191</v>
      </c>
      <c r="E1553" s="331">
        <v>200</v>
      </c>
      <c r="F1553" s="331"/>
      <c r="G1553" s="333">
        <f t="shared" si="33"/>
        <v>1254.2599999999929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289</v>
      </c>
      <c r="B1554" s="330">
        <v>2</v>
      </c>
      <c r="C1554" s="298">
        <v>46065</v>
      </c>
      <c r="D1554" s="299" t="s">
        <v>296</v>
      </c>
      <c r="E1554" s="331">
        <v>7.56</v>
      </c>
      <c r="F1554" s="331"/>
      <c r="G1554" s="333">
        <f t="shared" si="33"/>
        <v>1454.2599999999929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289</v>
      </c>
      <c r="B1555" s="330">
        <v>4</v>
      </c>
      <c r="C1555" s="298">
        <v>46065</v>
      </c>
      <c r="D1555" s="299" t="s">
        <v>296</v>
      </c>
      <c r="E1555" s="331">
        <v>65.78</v>
      </c>
      <c r="F1555" s="331"/>
      <c r="G1555" s="333">
        <f t="shared" si="33"/>
        <v>1461.8199999999929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3</v>
      </c>
      <c r="C1556" s="298">
        <v>46065</v>
      </c>
      <c r="D1556" s="299" t="s">
        <v>296</v>
      </c>
      <c r="E1556" s="331">
        <v>3.93</v>
      </c>
      <c r="F1556" s="331"/>
      <c r="G1556" s="333">
        <f t="shared" si="33"/>
        <v>1527.5999999999929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7</v>
      </c>
      <c r="C1557" s="298">
        <v>46065</v>
      </c>
      <c r="D1557" s="299" t="s">
        <v>442</v>
      </c>
      <c r="E1557" s="331">
        <v>564.83000000000004</v>
      </c>
      <c r="F1557" s="331"/>
      <c r="G1557" s="333">
        <f t="shared" si="33"/>
        <v>1531.5299999999929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7</v>
      </c>
      <c r="C1558" s="298">
        <v>46065</v>
      </c>
      <c r="D1558" s="299" t="s">
        <v>443</v>
      </c>
      <c r="E1558" s="331">
        <v>70.180000000000007</v>
      </c>
      <c r="F1558" s="331"/>
      <c r="G1558" s="333">
        <f t="shared" si="33"/>
        <v>2096.3599999999929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6</v>
      </c>
      <c r="C1559" s="298">
        <v>46065</v>
      </c>
      <c r="D1559" s="299" t="s">
        <v>444</v>
      </c>
      <c r="E1559" s="331">
        <v>2.66</v>
      </c>
      <c r="F1559" s="331"/>
      <c r="G1559" s="333">
        <f t="shared" si="33"/>
        <v>2166.5399999999927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289</v>
      </c>
      <c r="B1560" s="330">
        <v>5</v>
      </c>
      <c r="C1560" s="298">
        <v>46064</v>
      </c>
      <c r="D1560" s="299" t="s">
        <v>428</v>
      </c>
      <c r="E1560" s="331">
        <v>103.25</v>
      </c>
      <c r="F1560" s="331"/>
      <c r="G1560" s="333">
        <f t="shared" si="33"/>
        <v>2169.1999999999925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4</v>
      </c>
      <c r="C1561" s="298">
        <v>46064</v>
      </c>
      <c r="D1561" s="299" t="s">
        <v>362</v>
      </c>
      <c r="E1561" s="331">
        <v>30.39</v>
      </c>
      <c r="F1561" s="331"/>
      <c r="G1561" s="333">
        <f t="shared" si="33"/>
        <v>2272.4499999999925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289</v>
      </c>
      <c r="B1562" s="330">
        <v>2</v>
      </c>
      <c r="C1562" s="298">
        <v>46064</v>
      </c>
      <c r="D1562" s="299" t="s">
        <v>296</v>
      </c>
      <c r="E1562" s="331">
        <v>9.92</v>
      </c>
      <c r="F1562" s="331"/>
      <c r="G1562" s="333">
        <f t="shared" si="33"/>
        <v>2302.8399999999924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289</v>
      </c>
      <c r="B1563" s="330">
        <v>3</v>
      </c>
      <c r="C1563" s="298">
        <v>46064</v>
      </c>
      <c r="D1563" s="299" t="s">
        <v>295</v>
      </c>
      <c r="E1563" s="331">
        <v>3.49</v>
      </c>
      <c r="F1563" s="331"/>
      <c r="G1563" s="333">
        <f t="shared" si="33"/>
        <v>2312.7599999999925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294</v>
      </c>
      <c r="B1564" s="330">
        <v>22</v>
      </c>
      <c r="C1564" s="298">
        <v>46064</v>
      </c>
      <c r="D1564" s="299" t="s">
        <v>351</v>
      </c>
      <c r="E1564" s="331">
        <v>19.16</v>
      </c>
      <c r="F1564" s="331"/>
      <c r="G1564" s="333">
        <f t="shared" si="33"/>
        <v>2316.2499999999923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289</v>
      </c>
      <c r="B1565" s="330">
        <v>6</v>
      </c>
      <c r="C1565" s="298">
        <v>46063</v>
      </c>
      <c r="D1565" s="299" t="s">
        <v>411</v>
      </c>
      <c r="E1565" s="331">
        <v>-8</v>
      </c>
      <c r="F1565" s="331"/>
      <c r="G1565" s="333">
        <f t="shared" si="33"/>
        <v>2335.4099999999921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6</v>
      </c>
      <c r="C1566" s="298">
        <v>46063</v>
      </c>
      <c r="D1566" s="299" t="s">
        <v>445</v>
      </c>
      <c r="E1566" s="331">
        <v>-0.04</v>
      </c>
      <c r="F1566" s="331"/>
      <c r="G1566" s="333">
        <f t="shared" si="33"/>
        <v>2327.4099999999921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335</v>
      </c>
      <c r="B1567" s="330" t="s">
        <v>335</v>
      </c>
      <c r="C1567" s="298">
        <v>46063</v>
      </c>
      <c r="D1567" s="299" t="s">
        <v>182</v>
      </c>
      <c r="E1567" s="331">
        <v>65.78</v>
      </c>
      <c r="F1567" s="331"/>
      <c r="G1567" s="333">
        <f t="shared" si="33"/>
        <v>2327.3699999999922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294</v>
      </c>
      <c r="B1568" s="330">
        <v>13</v>
      </c>
      <c r="C1568" s="298">
        <v>46063</v>
      </c>
      <c r="D1568" s="299" t="s">
        <v>182</v>
      </c>
      <c r="E1568" s="331">
        <v>159.35</v>
      </c>
      <c r="F1568" s="331"/>
      <c r="G1568" s="333">
        <f t="shared" si="33"/>
        <v>2393.1499999999924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289</v>
      </c>
      <c r="B1569" s="330">
        <v>2</v>
      </c>
      <c r="C1569" s="298">
        <v>46063</v>
      </c>
      <c r="D1569" s="299" t="s">
        <v>296</v>
      </c>
      <c r="E1569" s="331">
        <v>16.29</v>
      </c>
      <c r="F1569" s="331"/>
      <c r="G1569" s="333">
        <f t="shared" si="33"/>
        <v>2552.4999999999923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1</v>
      </c>
      <c r="C1570" s="298">
        <v>46063</v>
      </c>
      <c r="D1570" s="299" t="s">
        <v>311</v>
      </c>
      <c r="E1570" s="331">
        <v>19.329999999999998</v>
      </c>
      <c r="F1570" s="331"/>
      <c r="G1570" s="333">
        <f t="shared" si="33"/>
        <v>2568.7899999999922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289</v>
      </c>
      <c r="B1571" s="330">
        <v>3</v>
      </c>
      <c r="C1571" s="298">
        <v>46062</v>
      </c>
      <c r="D1571" s="299" t="s">
        <v>446</v>
      </c>
      <c r="E1571" s="331">
        <v>8.61</v>
      </c>
      <c r="F1571" s="331"/>
      <c r="G1571" s="333">
        <f t="shared" ref="G1571:G1816" si="34">G1572-E1571+F1571</f>
        <v>2588.1199999999922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289</v>
      </c>
      <c r="B1572" s="330">
        <v>2</v>
      </c>
      <c r="C1572" s="298">
        <v>46062</v>
      </c>
      <c r="D1572" s="299" t="s">
        <v>296</v>
      </c>
      <c r="E1572" s="331">
        <v>13.41</v>
      </c>
      <c r="F1572" s="331"/>
      <c r="G1572" s="333">
        <f t="shared" si="34"/>
        <v>2596.7299999999923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294</v>
      </c>
      <c r="B1573" s="330">
        <v>18</v>
      </c>
      <c r="C1573" s="298">
        <v>46062</v>
      </c>
      <c r="D1573" s="299" t="s">
        <v>360</v>
      </c>
      <c r="E1573" s="331">
        <v>400</v>
      </c>
      <c r="F1573" s="331"/>
      <c r="G1573" s="333">
        <f t="shared" si="34"/>
        <v>2610.1399999999921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294</v>
      </c>
      <c r="B1574" s="330">
        <v>9</v>
      </c>
      <c r="C1574" s="298">
        <v>46062</v>
      </c>
      <c r="D1574" s="299" t="s">
        <v>58</v>
      </c>
      <c r="E1574" s="331">
        <v>1281.53</v>
      </c>
      <c r="F1574" s="331"/>
      <c r="G1574" s="333">
        <f t="shared" si="34"/>
        <v>3010.1399999999921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289</v>
      </c>
      <c r="B1575" s="330">
        <v>5</v>
      </c>
      <c r="C1575" s="298">
        <v>46062</v>
      </c>
      <c r="D1575" s="299" t="s">
        <v>447</v>
      </c>
      <c r="E1575" s="331">
        <v>50</v>
      </c>
      <c r="F1575" s="331"/>
      <c r="G1575" s="333">
        <f t="shared" si="34"/>
        <v>4291.6699999999919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2</v>
      </c>
      <c r="C1576" s="298">
        <v>46062</v>
      </c>
      <c r="D1576" s="299" t="s">
        <v>448</v>
      </c>
      <c r="E1576" s="331">
        <v>12.1</v>
      </c>
      <c r="F1576" s="331"/>
      <c r="G1576" s="333">
        <f t="shared" si="34"/>
        <v>4341.6699999999919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1</v>
      </c>
      <c r="C1577" s="298">
        <v>46061</v>
      </c>
      <c r="D1577" s="299" t="s">
        <v>306</v>
      </c>
      <c r="E1577" s="331">
        <v>72.099999999999994</v>
      </c>
      <c r="F1577" s="331"/>
      <c r="G1577" s="333">
        <f t="shared" si="34"/>
        <v>4353.7699999999923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289</v>
      </c>
      <c r="B1578" s="330">
        <v>8</v>
      </c>
      <c r="C1578" s="298">
        <v>46061</v>
      </c>
      <c r="D1578" s="299" t="s">
        <v>319</v>
      </c>
      <c r="E1578" s="331">
        <v>30.25</v>
      </c>
      <c r="F1578" s="331"/>
      <c r="G1578" s="333">
        <f t="shared" si="34"/>
        <v>4425.8699999999926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3</v>
      </c>
      <c r="C1579" s="298">
        <v>46061</v>
      </c>
      <c r="D1579" s="299" t="s">
        <v>296</v>
      </c>
      <c r="E1579" s="331">
        <v>3.72</v>
      </c>
      <c r="F1579" s="331"/>
      <c r="G1579" s="333">
        <f t="shared" si="34"/>
        <v>4456.1199999999926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289</v>
      </c>
      <c r="B1580" s="330">
        <v>4</v>
      </c>
      <c r="C1580" s="298">
        <v>46061</v>
      </c>
      <c r="D1580" s="299" t="s">
        <v>296</v>
      </c>
      <c r="E1580" s="331">
        <v>41.6</v>
      </c>
      <c r="F1580" s="331"/>
      <c r="G1580" s="333">
        <f t="shared" si="34"/>
        <v>4459.8399999999929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3</v>
      </c>
      <c r="C1581" s="298">
        <v>46061</v>
      </c>
      <c r="D1581" s="299" t="s">
        <v>449</v>
      </c>
      <c r="E1581" s="331">
        <v>1</v>
      </c>
      <c r="F1581" s="331"/>
      <c r="G1581" s="333">
        <f t="shared" si="34"/>
        <v>4501.4399999999932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289</v>
      </c>
      <c r="B1582" s="330">
        <v>2</v>
      </c>
      <c r="C1582" s="298">
        <v>46061</v>
      </c>
      <c r="D1582" s="299" t="s">
        <v>357</v>
      </c>
      <c r="E1582" s="331">
        <v>10.17</v>
      </c>
      <c r="F1582" s="331"/>
      <c r="G1582" s="333">
        <f t="shared" si="34"/>
        <v>4502.4399999999932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287</v>
      </c>
      <c r="B1583" s="330" t="s">
        <v>287</v>
      </c>
      <c r="C1583" s="298">
        <v>46060</v>
      </c>
      <c r="D1583" s="299" t="s">
        <v>450</v>
      </c>
      <c r="E1583" s="331">
        <v>367.77</v>
      </c>
      <c r="F1583" s="331">
        <v>367.77</v>
      </c>
      <c r="G1583" s="333">
        <f t="shared" si="34"/>
        <v>4512.6099999999933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289</v>
      </c>
      <c r="B1584" s="330">
        <v>4</v>
      </c>
      <c r="C1584" s="298">
        <v>46060</v>
      </c>
      <c r="D1584" s="299" t="s">
        <v>310</v>
      </c>
      <c r="E1584" s="331">
        <v>32.36</v>
      </c>
      <c r="F1584" s="331"/>
      <c r="G1584" s="333">
        <f t="shared" si="34"/>
        <v>4512.6099999999933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6</v>
      </c>
      <c r="C1585" s="298">
        <v>46060</v>
      </c>
      <c r="D1585" s="299" t="s">
        <v>451</v>
      </c>
      <c r="E1585" s="331">
        <v>41.39</v>
      </c>
      <c r="F1585" s="331"/>
      <c r="G1585" s="333">
        <f t="shared" si="34"/>
        <v>4544.969999999993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289</v>
      </c>
      <c r="B1586" s="330">
        <v>1</v>
      </c>
      <c r="C1586" s="298">
        <v>46060</v>
      </c>
      <c r="D1586" s="299" t="s">
        <v>444</v>
      </c>
      <c r="E1586" s="331">
        <v>35.770000000000003</v>
      </c>
      <c r="F1586" s="331"/>
      <c r="G1586" s="333">
        <f t="shared" si="34"/>
        <v>4586.3599999999933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289</v>
      </c>
      <c r="B1587" s="330">
        <v>3</v>
      </c>
      <c r="C1587" s="298">
        <v>46060</v>
      </c>
      <c r="D1587" s="299" t="s">
        <v>347</v>
      </c>
      <c r="E1587" s="331">
        <v>25</v>
      </c>
      <c r="F1587" s="331"/>
      <c r="G1587" s="333">
        <f t="shared" si="34"/>
        <v>4622.1299999999937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289</v>
      </c>
      <c r="B1588" s="330">
        <v>8</v>
      </c>
      <c r="C1588" s="298">
        <v>46060</v>
      </c>
      <c r="D1588" s="299" t="s">
        <v>296</v>
      </c>
      <c r="E1588" s="331">
        <v>6.69</v>
      </c>
      <c r="F1588" s="331"/>
      <c r="G1588" s="333">
        <f t="shared" si="34"/>
        <v>4647.1299999999937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289</v>
      </c>
      <c r="B1589" s="330">
        <v>4</v>
      </c>
      <c r="C1589" s="298">
        <v>46060</v>
      </c>
      <c r="D1589" s="299" t="s">
        <v>296</v>
      </c>
      <c r="E1589" s="331">
        <v>47.85</v>
      </c>
      <c r="F1589" s="331"/>
      <c r="G1589" s="333">
        <f t="shared" si="34"/>
        <v>4653.8199999999933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289</v>
      </c>
      <c r="B1590" s="330">
        <v>2</v>
      </c>
      <c r="C1590" s="298">
        <v>46059</v>
      </c>
      <c r="D1590" s="299" t="s">
        <v>301</v>
      </c>
      <c r="E1590" s="331">
        <v>20</v>
      </c>
      <c r="F1590" s="331"/>
      <c r="G1590" s="333">
        <f t="shared" si="34"/>
        <v>4701.6699999999937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291</v>
      </c>
      <c r="B1591" s="330">
        <v>40</v>
      </c>
      <c r="C1591" s="298">
        <v>46059</v>
      </c>
      <c r="D1591" s="299" t="s">
        <v>316</v>
      </c>
      <c r="E1591" s="331"/>
      <c r="F1591" s="331">
        <v>822.99</v>
      </c>
      <c r="G1591" s="333">
        <f t="shared" si="34"/>
        <v>4721.6699999999937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294</v>
      </c>
      <c r="B1592" s="330">
        <v>14</v>
      </c>
      <c r="C1592" s="298">
        <v>46059</v>
      </c>
      <c r="D1592" s="299" t="s">
        <v>365</v>
      </c>
      <c r="E1592" s="331">
        <v>66.67</v>
      </c>
      <c r="F1592" s="331"/>
      <c r="G1592" s="333">
        <f t="shared" si="34"/>
        <v>3898.6799999999935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289</v>
      </c>
      <c r="B1593" s="330">
        <v>2</v>
      </c>
      <c r="C1593" s="298">
        <v>46059</v>
      </c>
      <c r="D1593" s="299" t="s">
        <v>296</v>
      </c>
      <c r="E1593" s="331">
        <v>9.35</v>
      </c>
      <c r="F1593" s="331"/>
      <c r="G1593" s="333">
        <f t="shared" si="34"/>
        <v>3965.3499999999935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289</v>
      </c>
      <c r="B1594" s="330">
        <v>4</v>
      </c>
      <c r="C1594" s="298">
        <v>46059</v>
      </c>
      <c r="D1594" s="299" t="s">
        <v>296</v>
      </c>
      <c r="E1594" s="331">
        <v>45.81</v>
      </c>
      <c r="F1594" s="331"/>
      <c r="G1594" s="333">
        <f t="shared" si="34"/>
        <v>3974.6999999999935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289</v>
      </c>
      <c r="B1595" s="330">
        <v>2</v>
      </c>
      <c r="C1595" s="298">
        <v>46059</v>
      </c>
      <c r="D1595" s="299" t="s">
        <v>352</v>
      </c>
      <c r="E1595" s="331">
        <v>22.98</v>
      </c>
      <c r="F1595" s="331"/>
      <c r="G1595" s="333">
        <f t="shared" si="34"/>
        <v>4020.5099999999934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2</v>
      </c>
      <c r="C1596" s="298">
        <v>46059</v>
      </c>
      <c r="D1596" s="299" t="s">
        <v>301</v>
      </c>
      <c r="E1596" s="331">
        <v>46.5</v>
      </c>
      <c r="F1596" s="331"/>
      <c r="G1596" s="333">
        <f t="shared" si="34"/>
        <v>4043.4899999999934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2</v>
      </c>
      <c r="C1597" s="298">
        <v>46059</v>
      </c>
      <c r="D1597" s="299" t="s">
        <v>357</v>
      </c>
      <c r="E1597" s="331">
        <v>10.17</v>
      </c>
      <c r="F1597" s="331"/>
      <c r="G1597" s="333">
        <f t="shared" si="34"/>
        <v>4089.9899999999934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289</v>
      </c>
      <c r="B1598" s="330">
        <v>8</v>
      </c>
      <c r="C1598" s="298">
        <v>46059</v>
      </c>
      <c r="D1598" s="299" t="s">
        <v>434</v>
      </c>
      <c r="E1598" s="331">
        <v>81.2</v>
      </c>
      <c r="F1598" s="331"/>
      <c r="G1598" s="333">
        <f t="shared" si="34"/>
        <v>4100.1599999999935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289</v>
      </c>
      <c r="B1599" s="330">
        <v>2</v>
      </c>
      <c r="C1599" s="298">
        <v>46058</v>
      </c>
      <c r="D1599" s="299" t="s">
        <v>301</v>
      </c>
      <c r="E1599" s="331">
        <v>21</v>
      </c>
      <c r="F1599" s="331"/>
      <c r="G1599" s="333">
        <f t="shared" si="34"/>
        <v>4181.3599999999933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291</v>
      </c>
      <c r="B1600" s="330">
        <v>39</v>
      </c>
      <c r="C1600" s="298">
        <v>46058</v>
      </c>
      <c r="D1600" s="299" t="s">
        <v>292</v>
      </c>
      <c r="E1600" s="331"/>
      <c r="F1600" s="331">
        <v>2763.79</v>
      </c>
      <c r="G1600" s="333">
        <f t="shared" si="34"/>
        <v>4202.3599999999933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289</v>
      </c>
      <c r="B1601" s="330">
        <v>8</v>
      </c>
      <c r="C1601" s="298">
        <v>46058</v>
      </c>
      <c r="D1601" s="299" t="s">
        <v>356</v>
      </c>
      <c r="E1601" s="331">
        <v>95.35</v>
      </c>
      <c r="F1601" s="331"/>
      <c r="G1601" s="333">
        <f t="shared" si="34"/>
        <v>1438.5699999999933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289</v>
      </c>
      <c r="B1602" s="330">
        <v>2</v>
      </c>
      <c r="C1602" s="298">
        <v>46058</v>
      </c>
      <c r="D1602" s="299" t="s">
        <v>352</v>
      </c>
      <c r="E1602" s="331">
        <v>14.99</v>
      </c>
      <c r="F1602" s="331"/>
      <c r="G1602" s="333">
        <f t="shared" si="34"/>
        <v>1533.9199999999933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287</v>
      </c>
      <c r="B1603" s="330" t="s">
        <v>287</v>
      </c>
      <c r="C1603" s="298">
        <v>46058</v>
      </c>
      <c r="D1603" s="299" t="s">
        <v>450</v>
      </c>
      <c r="E1603" s="331">
        <v>77.569999999999993</v>
      </c>
      <c r="F1603" s="331">
        <v>77.569999999999993</v>
      </c>
      <c r="G1603" s="333">
        <f t="shared" si="34"/>
        <v>1548.9099999999933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6</v>
      </c>
      <c r="C1604" s="298">
        <v>46057</v>
      </c>
      <c r="D1604" s="299" t="s">
        <v>343</v>
      </c>
      <c r="E1604" s="331">
        <v>50</v>
      </c>
      <c r="F1604" s="331"/>
      <c r="G1604" s="333">
        <f t="shared" si="34"/>
        <v>1548.9099999999933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1</v>
      </c>
      <c r="C1605" s="298">
        <v>46057</v>
      </c>
      <c r="D1605" s="299" t="s">
        <v>306</v>
      </c>
      <c r="E1605" s="331">
        <v>62.03</v>
      </c>
      <c r="F1605" s="331"/>
      <c r="G1605" s="333">
        <f t="shared" si="34"/>
        <v>1598.9099999999933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2</v>
      </c>
      <c r="C1606" s="298">
        <v>46057</v>
      </c>
      <c r="D1606" s="299" t="s">
        <v>296</v>
      </c>
      <c r="E1606" s="331">
        <v>14.91</v>
      </c>
      <c r="F1606" s="331"/>
      <c r="G1606" s="333">
        <f t="shared" si="34"/>
        <v>1660.9399999999932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289</v>
      </c>
      <c r="B1607" s="330">
        <v>4</v>
      </c>
      <c r="C1607" s="298">
        <v>46057</v>
      </c>
      <c r="D1607" s="299" t="s">
        <v>310</v>
      </c>
      <c r="E1607" s="331">
        <v>63.38</v>
      </c>
      <c r="F1607" s="331"/>
      <c r="G1607" s="333">
        <f t="shared" si="34"/>
        <v>1675.8499999999933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287</v>
      </c>
      <c r="B1608" s="330" t="s">
        <v>287</v>
      </c>
      <c r="C1608" s="298">
        <v>46057</v>
      </c>
      <c r="D1608" s="299" t="s">
        <v>452</v>
      </c>
      <c r="E1608" s="331">
        <v>192.78</v>
      </c>
      <c r="F1608" s="331">
        <v>192.78</v>
      </c>
      <c r="G1608" s="333">
        <f t="shared" si="34"/>
        <v>1739.2299999999934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294</v>
      </c>
      <c r="B1609" s="330">
        <v>14</v>
      </c>
      <c r="C1609" s="298">
        <v>46057</v>
      </c>
      <c r="D1609" s="299" t="s">
        <v>366</v>
      </c>
      <c r="E1609" s="331">
        <v>68.739999999999995</v>
      </c>
      <c r="F1609" s="331"/>
      <c r="G1609" s="333">
        <f t="shared" si="34"/>
        <v>1739.2299999999934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6</v>
      </c>
      <c r="C1610" s="298">
        <v>46057</v>
      </c>
      <c r="D1610" s="299" t="s">
        <v>300</v>
      </c>
      <c r="E1610" s="331">
        <v>-42.58</v>
      </c>
      <c r="F1610" s="331"/>
      <c r="G1610" s="333">
        <f t="shared" si="34"/>
        <v>1807.9699999999934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289</v>
      </c>
      <c r="B1611" s="330">
        <v>1</v>
      </c>
      <c r="C1611" s="298">
        <v>46057</v>
      </c>
      <c r="D1611" s="299" t="s">
        <v>370</v>
      </c>
      <c r="E1611" s="331">
        <v>31.36</v>
      </c>
      <c r="F1611" s="331"/>
      <c r="G1611" s="333">
        <f t="shared" si="34"/>
        <v>1765.3899999999935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294</v>
      </c>
      <c r="B1612" s="330">
        <v>17</v>
      </c>
      <c r="C1612" s="298">
        <v>46057</v>
      </c>
      <c r="D1612" s="299" t="s">
        <v>369</v>
      </c>
      <c r="E1612" s="331">
        <v>99</v>
      </c>
      <c r="F1612" s="331"/>
      <c r="G1612" s="333">
        <f t="shared" si="34"/>
        <v>1796.7499999999934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284</v>
      </c>
      <c r="B1613" s="330">
        <v>36</v>
      </c>
      <c r="C1613" s="298">
        <v>46056</v>
      </c>
      <c r="D1613" s="299" t="s">
        <v>373</v>
      </c>
      <c r="E1613" s="331">
        <v>50</v>
      </c>
      <c r="F1613" s="331"/>
      <c r="G1613" s="333">
        <f t="shared" si="34"/>
        <v>1895.7499999999934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8</v>
      </c>
      <c r="C1614" s="298">
        <v>46056</v>
      </c>
      <c r="D1614" s="299" t="s">
        <v>319</v>
      </c>
      <c r="E1614" s="331">
        <v>7.92</v>
      </c>
      <c r="F1614" s="331"/>
      <c r="G1614" s="333">
        <f t="shared" si="34"/>
        <v>1945.7499999999934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294</v>
      </c>
      <c r="B1615" s="330">
        <v>24</v>
      </c>
      <c r="C1615" s="298">
        <v>46056</v>
      </c>
      <c r="D1615" s="299" t="s">
        <v>858</v>
      </c>
      <c r="E1615" s="331">
        <v>83.58</v>
      </c>
      <c r="F1615" s="331"/>
      <c r="G1615" s="333">
        <f t="shared" si="34"/>
        <v>1953.6699999999935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289</v>
      </c>
      <c r="B1616" s="330">
        <v>4</v>
      </c>
      <c r="C1616" s="298">
        <v>46056</v>
      </c>
      <c r="D1616" s="299" t="s">
        <v>453</v>
      </c>
      <c r="E1616" s="331">
        <v>28.64</v>
      </c>
      <c r="F1616" s="331"/>
      <c r="G1616" s="333">
        <f t="shared" si="34"/>
        <v>2037.2499999999934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289</v>
      </c>
      <c r="B1617" s="330">
        <v>2</v>
      </c>
      <c r="C1617" s="298">
        <v>46056</v>
      </c>
      <c r="D1617" s="299" t="s">
        <v>357</v>
      </c>
      <c r="E1617" s="331">
        <v>9.4700000000000006</v>
      </c>
      <c r="F1617" s="331"/>
      <c r="G1617" s="333">
        <f t="shared" si="34"/>
        <v>2065.8899999999935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289</v>
      </c>
      <c r="B1618" s="330">
        <v>6</v>
      </c>
      <c r="C1618" s="298">
        <v>46055</v>
      </c>
      <c r="D1618" s="299" t="s">
        <v>454</v>
      </c>
      <c r="E1618" s="331">
        <v>20</v>
      </c>
      <c r="F1618" s="331"/>
      <c r="G1618" s="333">
        <f t="shared" si="34"/>
        <v>2075.3599999999933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294</v>
      </c>
      <c r="B1619" s="330">
        <v>17</v>
      </c>
      <c r="C1619" s="298">
        <v>46055</v>
      </c>
      <c r="D1619" s="299" t="s">
        <v>188</v>
      </c>
      <c r="E1619" s="331">
        <v>41.54</v>
      </c>
      <c r="F1619" s="331"/>
      <c r="G1619" s="333">
        <f t="shared" si="34"/>
        <v>2095.3599999999933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289</v>
      </c>
      <c r="B1620" s="330">
        <v>2</v>
      </c>
      <c r="C1620" s="298">
        <v>46055</v>
      </c>
      <c r="D1620" s="299" t="s">
        <v>296</v>
      </c>
      <c r="E1620" s="331">
        <v>9.92</v>
      </c>
      <c r="F1620" s="331"/>
      <c r="G1620" s="333">
        <f t="shared" si="34"/>
        <v>2136.8999999999933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8</v>
      </c>
      <c r="C1621" s="298">
        <v>46055</v>
      </c>
      <c r="D1621" s="299" t="s">
        <v>455</v>
      </c>
      <c r="E1621" s="331">
        <v>155.38</v>
      </c>
      <c r="F1621" s="331"/>
      <c r="G1621" s="333">
        <f t="shared" si="34"/>
        <v>2146.8199999999933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294</v>
      </c>
      <c r="B1622" s="330">
        <v>21</v>
      </c>
      <c r="C1622" s="298">
        <v>46055</v>
      </c>
      <c r="D1622" s="299" t="s">
        <v>194</v>
      </c>
      <c r="E1622" s="331">
        <v>27.35</v>
      </c>
      <c r="F1622" s="331"/>
      <c r="G1622" s="333">
        <f t="shared" si="34"/>
        <v>2302.1999999999935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289</v>
      </c>
      <c r="B1623" s="330">
        <v>6</v>
      </c>
      <c r="C1623" s="298">
        <v>46054</v>
      </c>
      <c r="D1623" s="299" t="s">
        <v>300</v>
      </c>
      <c r="E1623" s="331">
        <v>59.37</v>
      </c>
      <c r="F1623" s="331"/>
      <c r="G1623" s="333">
        <f t="shared" si="34"/>
        <v>2329.5499999999934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294</v>
      </c>
      <c r="B1624" s="330">
        <v>22</v>
      </c>
      <c r="C1624" s="298">
        <v>46054</v>
      </c>
      <c r="D1624" s="299" t="s">
        <v>374</v>
      </c>
      <c r="E1624" s="331">
        <v>6.37</v>
      </c>
      <c r="F1624" s="331"/>
      <c r="G1624" s="333">
        <f t="shared" si="34"/>
        <v>2388.9199999999933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289</v>
      </c>
      <c r="B1625" s="330">
        <v>8</v>
      </c>
      <c r="C1625" s="298">
        <v>46054</v>
      </c>
      <c r="D1625" s="299" t="s">
        <v>456</v>
      </c>
      <c r="E1625" s="331">
        <v>44.65</v>
      </c>
      <c r="F1625" s="331"/>
      <c r="G1625" s="333">
        <f t="shared" si="34"/>
        <v>2395.2899999999931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289</v>
      </c>
      <c r="B1626" s="330">
        <v>7</v>
      </c>
      <c r="C1626" s="298">
        <v>46054</v>
      </c>
      <c r="D1626" s="299" t="s">
        <v>337</v>
      </c>
      <c r="E1626" s="331">
        <v>35.17</v>
      </c>
      <c r="F1626" s="331"/>
      <c r="G1626" s="333">
        <f t="shared" si="34"/>
        <v>2439.9399999999932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289</v>
      </c>
      <c r="B1627" s="330">
        <v>4</v>
      </c>
      <c r="C1627" s="298">
        <v>46054</v>
      </c>
      <c r="D1627" s="299" t="s">
        <v>310</v>
      </c>
      <c r="E1627" s="331">
        <v>28.48</v>
      </c>
      <c r="F1627" s="331"/>
      <c r="G1627" s="333">
        <f t="shared" si="34"/>
        <v>2475.1099999999933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289</v>
      </c>
      <c r="B1628" s="330">
        <v>1</v>
      </c>
      <c r="C1628" s="298">
        <v>46054</v>
      </c>
      <c r="D1628" s="299" t="s">
        <v>311</v>
      </c>
      <c r="E1628" s="331">
        <v>125.07</v>
      </c>
      <c r="F1628" s="331"/>
      <c r="G1628" s="333">
        <f t="shared" si="34"/>
        <v>2503.5899999999933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289</v>
      </c>
      <c r="B1629" s="330">
        <v>2</v>
      </c>
      <c r="C1629" s="298">
        <v>46054</v>
      </c>
      <c r="D1629" s="299" t="s">
        <v>456</v>
      </c>
      <c r="E1629" s="331">
        <v>100</v>
      </c>
      <c r="F1629" s="331"/>
      <c r="G1629" s="333">
        <f t="shared" si="34"/>
        <v>2628.6599999999935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1</v>
      </c>
      <c r="C1630" s="298">
        <v>46054</v>
      </c>
      <c r="D1630" s="299" t="s">
        <v>329</v>
      </c>
      <c r="E1630" s="331">
        <v>194.96</v>
      </c>
      <c r="F1630" s="331"/>
      <c r="G1630" s="333">
        <f t="shared" si="34"/>
        <v>2728.6599999999935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289</v>
      </c>
      <c r="B1631" s="330">
        <v>2</v>
      </c>
      <c r="C1631" s="298">
        <v>46054</v>
      </c>
      <c r="D1631" s="299" t="s">
        <v>409</v>
      </c>
      <c r="E1631" s="331">
        <v>75.53</v>
      </c>
      <c r="F1631" s="331"/>
      <c r="G1631" s="333">
        <f t="shared" si="34"/>
        <v>2923.6199999999935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284</v>
      </c>
      <c r="B1632" s="330">
        <v>37</v>
      </c>
      <c r="C1632" s="298">
        <v>46053</v>
      </c>
      <c r="D1632" s="299" t="s">
        <v>457</v>
      </c>
      <c r="E1632" s="331">
        <v>3194.64</v>
      </c>
      <c r="F1632" s="331"/>
      <c r="G1632" s="333">
        <f t="shared" si="34"/>
        <v>2999.1499999999937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286</v>
      </c>
      <c r="B1633" s="330">
        <v>25</v>
      </c>
      <c r="C1633" s="298">
        <v>46053</v>
      </c>
      <c r="D1633" s="298" t="s">
        <v>204</v>
      </c>
      <c r="E1633" s="331">
        <v>350</v>
      </c>
      <c r="F1633" s="331"/>
      <c r="G1633" s="333">
        <f t="shared" si="34"/>
        <v>6193.7899999999936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286</v>
      </c>
      <c r="B1634" s="330">
        <v>26</v>
      </c>
      <c r="C1634" s="298">
        <v>46053</v>
      </c>
      <c r="D1634" s="298" t="s">
        <v>205</v>
      </c>
      <c r="E1634" s="331">
        <v>320</v>
      </c>
      <c r="F1634" s="331"/>
      <c r="G1634" s="333">
        <f t="shared" si="34"/>
        <v>6543.7899999999936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286</v>
      </c>
      <c r="B1635" s="330">
        <v>27</v>
      </c>
      <c r="C1635" s="298">
        <v>46053</v>
      </c>
      <c r="D1635" s="298" t="s">
        <v>206</v>
      </c>
      <c r="E1635" s="331">
        <v>25</v>
      </c>
      <c r="F1635" s="331"/>
      <c r="G1635" s="333">
        <f t="shared" si="34"/>
        <v>6863.7899999999936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286</v>
      </c>
      <c r="B1636" s="330">
        <v>28</v>
      </c>
      <c r="C1636" s="298">
        <v>46053</v>
      </c>
      <c r="D1636" s="298" t="s">
        <v>207</v>
      </c>
      <c r="E1636" s="331">
        <v>25</v>
      </c>
      <c r="F1636" s="331"/>
      <c r="G1636" s="333">
        <f t="shared" si="34"/>
        <v>6888.7899999999936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286</v>
      </c>
      <c r="B1637" s="330">
        <v>29</v>
      </c>
      <c r="C1637" s="298">
        <v>46053</v>
      </c>
      <c r="D1637" s="298" t="s">
        <v>208</v>
      </c>
      <c r="E1637" s="331">
        <v>45</v>
      </c>
      <c r="F1637" s="331"/>
      <c r="G1637" s="333">
        <f t="shared" si="34"/>
        <v>6913.7899999999936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286</v>
      </c>
      <c r="B1638" s="330">
        <v>30</v>
      </c>
      <c r="C1638" s="298">
        <v>46053</v>
      </c>
      <c r="D1638" s="298" t="s">
        <v>209</v>
      </c>
      <c r="E1638" s="331">
        <v>400</v>
      </c>
      <c r="F1638" s="331"/>
      <c r="G1638" s="333">
        <f t="shared" si="34"/>
        <v>6958.7899999999936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286</v>
      </c>
      <c r="B1639" s="330">
        <v>31</v>
      </c>
      <c r="C1639" s="298">
        <v>46053</v>
      </c>
      <c r="D1639" s="298" t="s">
        <v>210</v>
      </c>
      <c r="E1639" s="331">
        <v>375</v>
      </c>
      <c r="F1639" s="331"/>
      <c r="G1639" s="333">
        <f t="shared" si="34"/>
        <v>7358.7899999999936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286</v>
      </c>
      <c r="B1640" s="330">
        <v>32</v>
      </c>
      <c r="C1640" s="298">
        <v>46053</v>
      </c>
      <c r="D1640" s="298" t="s">
        <v>211</v>
      </c>
      <c r="E1640" s="331">
        <v>100</v>
      </c>
      <c r="F1640" s="331"/>
      <c r="G1640" s="333">
        <f t="shared" si="34"/>
        <v>7733.7899999999936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286</v>
      </c>
      <c r="B1641" s="330">
        <v>33</v>
      </c>
      <c r="C1641" s="298">
        <v>46053</v>
      </c>
      <c r="D1641" s="298" t="s">
        <v>212</v>
      </c>
      <c r="E1641" s="331">
        <v>85</v>
      </c>
      <c r="F1641" s="331"/>
      <c r="G1641" s="333">
        <f t="shared" si="34"/>
        <v>7833.7899999999936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286</v>
      </c>
      <c r="B1642" s="330">
        <v>34</v>
      </c>
      <c r="C1642" s="298">
        <v>46053</v>
      </c>
      <c r="D1642" s="298" t="s">
        <v>213</v>
      </c>
      <c r="E1642" s="331">
        <v>230</v>
      </c>
      <c r="F1642" s="331"/>
      <c r="G1642" s="333">
        <f t="shared" si="34"/>
        <v>7918.7899999999936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286</v>
      </c>
      <c r="B1643" s="330">
        <v>35</v>
      </c>
      <c r="C1643" s="298">
        <v>46053</v>
      </c>
      <c r="D1643" s="298" t="s">
        <v>214</v>
      </c>
      <c r="E1643" s="331">
        <v>45</v>
      </c>
      <c r="F1643" s="331"/>
      <c r="G1643" s="333">
        <f t="shared" si="34"/>
        <v>8148.7899999999936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289</v>
      </c>
      <c r="B1644" s="330">
        <v>8</v>
      </c>
      <c r="C1644" s="298">
        <v>46053</v>
      </c>
      <c r="D1644" s="298" t="s">
        <v>319</v>
      </c>
      <c r="E1644" s="331">
        <v>31.03</v>
      </c>
      <c r="F1644" s="331"/>
      <c r="G1644" s="333">
        <f t="shared" si="34"/>
        <v>8193.7899999999936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294</v>
      </c>
      <c r="B1645" s="330">
        <v>10</v>
      </c>
      <c r="C1645" s="298">
        <v>46053</v>
      </c>
      <c r="D1645" s="298" t="s">
        <v>176</v>
      </c>
      <c r="E1645" s="331">
        <v>17.899999999999999</v>
      </c>
      <c r="F1645" s="331"/>
      <c r="G1645" s="333">
        <f t="shared" si="34"/>
        <v>8224.8199999999943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289</v>
      </c>
      <c r="B1646" s="330">
        <v>3</v>
      </c>
      <c r="C1646" s="298">
        <v>46053</v>
      </c>
      <c r="D1646" s="298" t="s">
        <v>347</v>
      </c>
      <c r="E1646" s="331">
        <v>18.84</v>
      </c>
      <c r="F1646" s="331"/>
      <c r="G1646" s="333">
        <f t="shared" si="34"/>
        <v>8242.7199999999939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289</v>
      </c>
      <c r="B1647" s="330">
        <v>8</v>
      </c>
      <c r="C1647" s="298">
        <v>46053</v>
      </c>
      <c r="D1647" s="298" t="s">
        <v>319</v>
      </c>
      <c r="E1647" s="331">
        <v>25.54</v>
      </c>
      <c r="F1647" s="331"/>
      <c r="G1647" s="333">
        <f t="shared" si="34"/>
        <v>8261.559999999994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289</v>
      </c>
      <c r="B1648" s="330">
        <v>8</v>
      </c>
      <c r="C1648" s="298">
        <v>46053</v>
      </c>
      <c r="D1648" s="298" t="s">
        <v>308</v>
      </c>
      <c r="E1648" s="331">
        <v>52.59</v>
      </c>
      <c r="F1648" s="331"/>
      <c r="G1648" s="333">
        <f t="shared" si="34"/>
        <v>8287.0999999999949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335</v>
      </c>
      <c r="B1649" s="330" t="s">
        <v>335</v>
      </c>
      <c r="C1649" s="298">
        <v>46052</v>
      </c>
      <c r="D1649" s="299" t="s">
        <v>458</v>
      </c>
      <c r="E1649" s="331"/>
      <c r="F1649" s="331">
        <v>422</v>
      </c>
      <c r="G1649" s="333">
        <f t="shared" si="34"/>
        <v>8339.6899999999951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289</v>
      </c>
      <c r="B1650" s="330">
        <v>5</v>
      </c>
      <c r="C1650" s="298">
        <v>46052</v>
      </c>
      <c r="D1650" s="299" t="s">
        <v>862</v>
      </c>
      <c r="E1650" s="331">
        <v>200</v>
      </c>
      <c r="F1650" s="331"/>
      <c r="G1650" s="333">
        <f t="shared" si="34"/>
        <v>7917.6899999999951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289</v>
      </c>
      <c r="B1651" s="330">
        <v>2</v>
      </c>
      <c r="C1651" s="298">
        <v>46052</v>
      </c>
      <c r="D1651" s="299" t="s">
        <v>296</v>
      </c>
      <c r="E1651" s="331">
        <v>8.52</v>
      </c>
      <c r="F1651" s="331"/>
      <c r="G1651" s="333">
        <f t="shared" si="34"/>
        <v>8117.6899999999951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287</v>
      </c>
      <c r="B1652" s="330" t="s">
        <v>287</v>
      </c>
      <c r="C1652" s="298">
        <v>46052</v>
      </c>
      <c r="D1652" s="299" t="s">
        <v>459</v>
      </c>
      <c r="E1652" s="331">
        <v>831.92</v>
      </c>
      <c r="F1652" s="331">
        <v>831.92</v>
      </c>
      <c r="G1652" s="333">
        <f t="shared" si="34"/>
        <v>8126.2099999999955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289</v>
      </c>
      <c r="B1653" s="330">
        <v>5</v>
      </c>
      <c r="C1653" s="298">
        <v>46052</v>
      </c>
      <c r="D1653" s="299" t="s">
        <v>440</v>
      </c>
      <c r="E1653" s="331">
        <v>200</v>
      </c>
      <c r="F1653" s="331"/>
      <c r="G1653" s="333">
        <f t="shared" si="34"/>
        <v>8126.2099999999955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289</v>
      </c>
      <c r="B1654" s="330">
        <v>2</v>
      </c>
      <c r="C1654" s="298">
        <v>46052</v>
      </c>
      <c r="D1654" s="299" t="s">
        <v>324</v>
      </c>
      <c r="E1654" s="331">
        <v>11.04</v>
      </c>
      <c r="F1654" s="331"/>
      <c r="G1654" s="333">
        <f t="shared" si="34"/>
        <v>8326.2099999999955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291</v>
      </c>
      <c r="B1655" s="330">
        <v>38</v>
      </c>
      <c r="C1655" s="298">
        <v>46051</v>
      </c>
      <c r="D1655" s="299" t="s">
        <v>293</v>
      </c>
      <c r="E1655" s="331"/>
      <c r="F1655" s="331">
        <v>4365.6499999999996</v>
      </c>
      <c r="G1655" s="333">
        <f t="shared" si="34"/>
        <v>8337.2499999999964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289</v>
      </c>
      <c r="B1656" s="330">
        <v>2</v>
      </c>
      <c r="C1656" s="298">
        <v>46051</v>
      </c>
      <c r="D1656" s="299" t="s">
        <v>296</v>
      </c>
      <c r="E1656" s="331">
        <v>18.28</v>
      </c>
      <c r="F1656" s="331"/>
      <c r="G1656" s="333">
        <f t="shared" si="34"/>
        <v>3971.5999999999976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289</v>
      </c>
      <c r="B1657" s="330">
        <v>4</v>
      </c>
      <c r="C1657" s="298">
        <v>46051</v>
      </c>
      <c r="D1657" s="299" t="s">
        <v>295</v>
      </c>
      <c r="E1657" s="331">
        <v>57.06</v>
      </c>
      <c r="F1657" s="331"/>
      <c r="G1657" s="333">
        <f t="shared" si="34"/>
        <v>3989.8799999999978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287</v>
      </c>
      <c r="B1658" s="330" t="s">
        <v>287</v>
      </c>
      <c r="C1658" s="298">
        <v>46051</v>
      </c>
      <c r="D1658" s="299" t="s">
        <v>460</v>
      </c>
      <c r="E1658" s="331">
        <v>89.42</v>
      </c>
      <c r="F1658" s="331">
        <v>89.42</v>
      </c>
      <c r="G1658" s="333">
        <f t="shared" si="34"/>
        <v>4046.9399999999978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289</v>
      </c>
      <c r="B1659" s="330">
        <v>8</v>
      </c>
      <c r="C1659" s="298">
        <v>46051</v>
      </c>
      <c r="D1659" s="299" t="s">
        <v>461</v>
      </c>
      <c r="E1659" s="331">
        <v>59</v>
      </c>
      <c r="F1659" s="331"/>
      <c r="G1659" s="333">
        <f t="shared" si="34"/>
        <v>4046.9399999999978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289</v>
      </c>
      <c r="B1660" s="330">
        <v>2</v>
      </c>
      <c r="C1660" s="298">
        <v>46051</v>
      </c>
      <c r="D1660" s="299" t="s">
        <v>370</v>
      </c>
      <c r="E1660" s="331">
        <v>19.899999999999999</v>
      </c>
      <c r="F1660" s="331"/>
      <c r="G1660" s="333">
        <f t="shared" si="34"/>
        <v>4105.9399999999978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289</v>
      </c>
      <c r="B1661" s="330">
        <v>2</v>
      </c>
      <c r="C1661" s="298">
        <v>46050</v>
      </c>
      <c r="D1661" s="299" t="s">
        <v>352</v>
      </c>
      <c r="E1661" s="331">
        <v>14.99</v>
      </c>
      <c r="F1661" s="331"/>
      <c r="G1661" s="333">
        <f t="shared" si="34"/>
        <v>4125.8399999999974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289</v>
      </c>
      <c r="B1662" s="330">
        <v>6</v>
      </c>
      <c r="C1662" s="298">
        <v>46050</v>
      </c>
      <c r="D1662" s="299" t="s">
        <v>462</v>
      </c>
      <c r="E1662" s="331">
        <v>25</v>
      </c>
      <c r="F1662" s="331"/>
      <c r="G1662" s="333">
        <f t="shared" si="34"/>
        <v>4140.8299999999972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289</v>
      </c>
      <c r="B1663" s="330">
        <v>3</v>
      </c>
      <c r="C1663" s="298">
        <v>46050</v>
      </c>
      <c r="D1663" s="299" t="s">
        <v>863</v>
      </c>
      <c r="E1663" s="331">
        <v>6</v>
      </c>
      <c r="F1663" s="331"/>
      <c r="G1663" s="333">
        <f t="shared" si="34"/>
        <v>4165.8299999999972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2</v>
      </c>
      <c r="C1664" s="298">
        <v>46050</v>
      </c>
      <c r="D1664" s="299" t="s">
        <v>864</v>
      </c>
      <c r="E1664" s="331">
        <v>15</v>
      </c>
      <c r="F1664" s="331"/>
      <c r="G1664" s="333">
        <f t="shared" si="34"/>
        <v>4171.8299999999972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289</v>
      </c>
      <c r="B1665" s="330">
        <v>2</v>
      </c>
      <c r="C1665" s="298">
        <v>46050</v>
      </c>
      <c r="D1665" s="299" t="s">
        <v>296</v>
      </c>
      <c r="E1665" s="331">
        <v>12.71</v>
      </c>
      <c r="F1665" s="331"/>
      <c r="G1665" s="333">
        <f t="shared" si="34"/>
        <v>4186.8299999999972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287</v>
      </c>
      <c r="B1666" s="330" t="s">
        <v>287</v>
      </c>
      <c r="C1666" s="298">
        <v>46050</v>
      </c>
      <c r="D1666" s="299" t="s">
        <v>450</v>
      </c>
      <c r="E1666" s="331">
        <v>1475.9</v>
      </c>
      <c r="F1666" s="331">
        <v>1475.9</v>
      </c>
      <c r="G1666" s="333">
        <f t="shared" si="34"/>
        <v>4199.5399999999972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289</v>
      </c>
      <c r="B1667" s="330">
        <v>8</v>
      </c>
      <c r="C1667" s="298">
        <v>46050</v>
      </c>
      <c r="D1667" s="299" t="s">
        <v>319</v>
      </c>
      <c r="E1667" s="331">
        <v>28.52</v>
      </c>
      <c r="F1667" s="331"/>
      <c r="G1667" s="333">
        <f t="shared" si="34"/>
        <v>4199.5399999999972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289</v>
      </c>
      <c r="B1668" s="330">
        <v>2</v>
      </c>
      <c r="C1668" s="298">
        <v>46050</v>
      </c>
      <c r="D1668" s="299" t="s">
        <v>463</v>
      </c>
      <c r="E1668" s="331">
        <v>66.94</v>
      </c>
      <c r="F1668" s="331"/>
      <c r="G1668" s="333">
        <f t="shared" si="34"/>
        <v>4228.0599999999977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289</v>
      </c>
      <c r="B1669" s="330">
        <v>8</v>
      </c>
      <c r="C1669" s="298">
        <v>46049</v>
      </c>
      <c r="D1669" s="299" t="s">
        <v>308</v>
      </c>
      <c r="E1669" s="331">
        <v>47.99</v>
      </c>
      <c r="F1669" s="331"/>
      <c r="G1669" s="333">
        <f t="shared" si="34"/>
        <v>4294.9999999999973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287</v>
      </c>
      <c r="B1670" s="330" t="s">
        <v>287</v>
      </c>
      <c r="C1670" s="298">
        <v>46048</v>
      </c>
      <c r="D1670" s="299" t="s">
        <v>464</v>
      </c>
      <c r="E1670" s="331"/>
      <c r="F1670" s="331">
        <v>425</v>
      </c>
      <c r="G1670" s="333">
        <f t="shared" si="34"/>
        <v>4342.9899999999971</v>
      </c>
      <c r="H1670" s="334" t="s">
        <v>298</v>
      </c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287</v>
      </c>
      <c r="B1671" s="330" t="s">
        <v>287</v>
      </c>
      <c r="C1671" s="298">
        <v>46048</v>
      </c>
      <c r="D1671" s="299" t="s">
        <v>464</v>
      </c>
      <c r="E1671" s="331">
        <v>425</v>
      </c>
      <c r="F1671" s="331"/>
      <c r="G1671" s="333">
        <f t="shared" si="34"/>
        <v>3917.9899999999971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289</v>
      </c>
      <c r="B1672" s="330">
        <v>2</v>
      </c>
      <c r="C1672" s="298">
        <v>46048</v>
      </c>
      <c r="D1672" s="299" t="s">
        <v>465</v>
      </c>
      <c r="E1672" s="331">
        <v>20.12</v>
      </c>
      <c r="F1672" s="331"/>
      <c r="G1672" s="333">
        <f t="shared" si="34"/>
        <v>4342.9899999999971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294</v>
      </c>
      <c r="B1673" s="330">
        <v>17</v>
      </c>
      <c r="C1673" s="298">
        <v>46048</v>
      </c>
      <c r="D1673" s="299" t="s">
        <v>466</v>
      </c>
      <c r="E1673" s="331">
        <v>42.68</v>
      </c>
      <c r="F1673" s="331"/>
      <c r="G1673" s="333">
        <f t="shared" si="34"/>
        <v>4363.1099999999969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289</v>
      </c>
      <c r="B1674" s="330">
        <v>6</v>
      </c>
      <c r="C1674" s="298">
        <v>46048</v>
      </c>
      <c r="D1674" s="299" t="s">
        <v>396</v>
      </c>
      <c r="E1674" s="331">
        <v>47.9</v>
      </c>
      <c r="F1674" s="331"/>
      <c r="G1674" s="333">
        <f t="shared" si="34"/>
        <v>4405.7899999999972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289</v>
      </c>
      <c r="B1675" s="330">
        <v>1</v>
      </c>
      <c r="C1675" s="298">
        <v>46047</v>
      </c>
      <c r="D1675" s="299" t="s">
        <v>455</v>
      </c>
      <c r="E1675" s="331">
        <v>105.79</v>
      </c>
      <c r="F1675" s="331"/>
      <c r="G1675" s="333">
        <f t="shared" si="34"/>
        <v>4453.6899999999969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294</v>
      </c>
      <c r="B1676" s="330">
        <v>12</v>
      </c>
      <c r="C1676" s="298">
        <v>46047</v>
      </c>
      <c r="D1676" s="299" t="s">
        <v>314</v>
      </c>
      <c r="E1676" s="331">
        <v>204.83</v>
      </c>
      <c r="F1676" s="331"/>
      <c r="G1676" s="333">
        <f t="shared" si="34"/>
        <v>4559.4799999999968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289</v>
      </c>
      <c r="B1677" s="330">
        <v>3</v>
      </c>
      <c r="C1677" s="298">
        <v>46047</v>
      </c>
      <c r="D1677" s="299" t="s">
        <v>347</v>
      </c>
      <c r="E1677" s="331">
        <v>8.51</v>
      </c>
      <c r="F1677" s="331"/>
      <c r="G1677" s="333">
        <f t="shared" si="34"/>
        <v>4764.3099999999968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289</v>
      </c>
      <c r="B1678" s="330">
        <v>4</v>
      </c>
      <c r="C1678" s="298">
        <v>46046</v>
      </c>
      <c r="D1678" s="299" t="s">
        <v>296</v>
      </c>
      <c r="E1678" s="331">
        <v>92.96</v>
      </c>
      <c r="F1678" s="331"/>
      <c r="G1678" s="333">
        <f t="shared" si="34"/>
        <v>4772.819999999997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289</v>
      </c>
      <c r="B1679" s="330">
        <v>4</v>
      </c>
      <c r="C1679" s="298">
        <v>46046</v>
      </c>
      <c r="D1679" s="299" t="s">
        <v>334</v>
      </c>
      <c r="E1679" s="331">
        <v>30.77</v>
      </c>
      <c r="F1679" s="331"/>
      <c r="G1679" s="333">
        <f t="shared" si="34"/>
        <v>4865.779999999997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2</v>
      </c>
      <c r="C1680" s="298">
        <v>46046</v>
      </c>
      <c r="D1680" s="299" t="s">
        <v>357</v>
      </c>
      <c r="E1680" s="331">
        <v>9.4700000000000006</v>
      </c>
      <c r="F1680" s="331"/>
      <c r="G1680" s="333">
        <f t="shared" si="34"/>
        <v>4896.5499999999975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6</v>
      </c>
      <c r="C1681" s="298">
        <v>46046</v>
      </c>
      <c r="D1681" s="299" t="s">
        <v>396</v>
      </c>
      <c r="E1681" s="331">
        <v>53.59</v>
      </c>
      <c r="F1681" s="331"/>
      <c r="G1681" s="333">
        <f t="shared" si="34"/>
        <v>4906.0199999999977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289</v>
      </c>
      <c r="B1682" s="330">
        <v>1</v>
      </c>
      <c r="C1682" s="298">
        <v>46046</v>
      </c>
      <c r="D1682" s="299" t="s">
        <v>311</v>
      </c>
      <c r="E1682" s="331">
        <v>61.64</v>
      </c>
      <c r="F1682" s="331"/>
      <c r="G1682" s="333">
        <f t="shared" si="34"/>
        <v>4959.6099999999979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289</v>
      </c>
      <c r="B1683" s="330">
        <v>1</v>
      </c>
      <c r="C1683" s="298">
        <v>46045</v>
      </c>
      <c r="D1683" s="299" t="s">
        <v>304</v>
      </c>
      <c r="E1683" s="331">
        <v>23.17</v>
      </c>
      <c r="F1683" s="331"/>
      <c r="G1683" s="333">
        <f t="shared" si="34"/>
        <v>5021.2499999999982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4</v>
      </c>
      <c r="C1684" s="298">
        <v>46045</v>
      </c>
      <c r="D1684" s="299" t="s">
        <v>296</v>
      </c>
      <c r="E1684" s="331">
        <v>62.77</v>
      </c>
      <c r="F1684" s="331"/>
      <c r="G1684" s="333">
        <f t="shared" si="34"/>
        <v>5044.4199999999983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6</v>
      </c>
      <c r="C1685" s="298">
        <v>46045</v>
      </c>
      <c r="D1685" s="299" t="s">
        <v>467</v>
      </c>
      <c r="E1685" s="331">
        <v>105.51</v>
      </c>
      <c r="F1685" s="331"/>
      <c r="G1685" s="333">
        <f t="shared" si="34"/>
        <v>5107.1899999999987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289</v>
      </c>
      <c r="B1686" s="330">
        <v>3</v>
      </c>
      <c r="C1686" s="298">
        <v>46045</v>
      </c>
      <c r="D1686" s="299" t="s">
        <v>334</v>
      </c>
      <c r="E1686" s="331">
        <v>9.9499999999999993</v>
      </c>
      <c r="F1686" s="331"/>
      <c r="G1686" s="333">
        <f t="shared" si="34"/>
        <v>5212.6999999999989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289</v>
      </c>
      <c r="B1687" s="330">
        <v>2</v>
      </c>
      <c r="C1687" s="298">
        <v>46045</v>
      </c>
      <c r="D1687" s="299" t="s">
        <v>357</v>
      </c>
      <c r="E1687" s="331">
        <v>10.17</v>
      </c>
      <c r="F1687" s="331"/>
      <c r="G1687" s="333">
        <f t="shared" si="34"/>
        <v>5222.6499999999987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2</v>
      </c>
      <c r="C1688" s="298">
        <v>46045</v>
      </c>
      <c r="D1688" s="299" t="s">
        <v>301</v>
      </c>
      <c r="E1688" s="331">
        <v>32.200000000000003</v>
      </c>
      <c r="F1688" s="331"/>
      <c r="G1688" s="333">
        <f t="shared" si="34"/>
        <v>5232.8199999999988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294</v>
      </c>
      <c r="B1689" s="330">
        <v>22</v>
      </c>
      <c r="C1689" s="298">
        <v>46045</v>
      </c>
      <c r="D1689" s="299" t="s">
        <v>860</v>
      </c>
      <c r="E1689" s="331">
        <v>5.31</v>
      </c>
      <c r="F1689" s="331"/>
      <c r="G1689" s="333">
        <f t="shared" si="34"/>
        <v>5265.0199999999986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289</v>
      </c>
      <c r="B1690" s="330">
        <v>8</v>
      </c>
      <c r="C1690" s="298">
        <v>46044</v>
      </c>
      <c r="D1690" s="299" t="s">
        <v>434</v>
      </c>
      <c r="E1690" s="331">
        <v>73.95</v>
      </c>
      <c r="F1690" s="331"/>
      <c r="G1690" s="333">
        <f t="shared" si="34"/>
        <v>5270.329999999999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289</v>
      </c>
      <c r="B1691" s="330">
        <v>2</v>
      </c>
      <c r="C1691" s="298">
        <v>46044</v>
      </c>
      <c r="D1691" s="299" t="s">
        <v>468</v>
      </c>
      <c r="E1691" s="331">
        <v>28.68</v>
      </c>
      <c r="F1691" s="331"/>
      <c r="G1691" s="333">
        <f t="shared" si="34"/>
        <v>5344.2799999999988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289</v>
      </c>
      <c r="B1692" s="330">
        <v>8</v>
      </c>
      <c r="C1692" s="298">
        <v>46044</v>
      </c>
      <c r="D1692" s="299" t="s">
        <v>356</v>
      </c>
      <c r="E1692" s="331">
        <v>57.38</v>
      </c>
      <c r="F1692" s="331"/>
      <c r="G1692" s="333">
        <f t="shared" si="34"/>
        <v>5372.9599999999991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289</v>
      </c>
      <c r="B1693" s="330">
        <v>2</v>
      </c>
      <c r="C1693" s="298">
        <v>46044</v>
      </c>
      <c r="D1693" s="299" t="s">
        <v>357</v>
      </c>
      <c r="E1693" s="331">
        <v>9.4700000000000006</v>
      </c>
      <c r="F1693" s="331"/>
      <c r="G1693" s="333">
        <f t="shared" si="34"/>
        <v>5430.3399999999992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2</v>
      </c>
      <c r="C1694" s="298">
        <v>46044</v>
      </c>
      <c r="D1694" s="299" t="s">
        <v>357</v>
      </c>
      <c r="E1694" s="331">
        <v>7.18</v>
      </c>
      <c r="F1694" s="331"/>
      <c r="G1694" s="333">
        <f t="shared" si="34"/>
        <v>5439.8099999999995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287</v>
      </c>
      <c r="B1695" s="330" t="s">
        <v>287</v>
      </c>
      <c r="C1695" s="298">
        <v>46044</v>
      </c>
      <c r="D1695" s="299" t="s">
        <v>315</v>
      </c>
      <c r="E1695" s="331">
        <v>126.24</v>
      </c>
      <c r="F1695" s="331">
        <v>126.24</v>
      </c>
      <c r="G1695" s="333">
        <f t="shared" si="34"/>
        <v>5446.99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289</v>
      </c>
      <c r="B1696" s="330">
        <v>8</v>
      </c>
      <c r="C1696" s="298">
        <v>46043</v>
      </c>
      <c r="D1696" s="299" t="s">
        <v>469</v>
      </c>
      <c r="E1696" s="331">
        <v>17</v>
      </c>
      <c r="F1696" s="331"/>
      <c r="G1696" s="333">
        <f t="shared" si="34"/>
        <v>5446.99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1</v>
      </c>
      <c r="C1697" s="298">
        <v>46043</v>
      </c>
      <c r="D1697" s="299" t="s">
        <v>329</v>
      </c>
      <c r="E1697" s="331">
        <v>24.75</v>
      </c>
      <c r="F1697" s="331"/>
      <c r="G1697" s="333">
        <f t="shared" si="34"/>
        <v>5463.99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291</v>
      </c>
      <c r="B1698" s="330">
        <v>39</v>
      </c>
      <c r="C1698" s="298">
        <v>46043</v>
      </c>
      <c r="D1698" s="299" t="s">
        <v>292</v>
      </c>
      <c r="E1698" s="331"/>
      <c r="F1698" s="331">
        <v>3378.82</v>
      </c>
      <c r="G1698" s="333">
        <f t="shared" si="34"/>
        <v>5488.74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294</v>
      </c>
      <c r="B1699" s="330">
        <v>23</v>
      </c>
      <c r="C1699" s="298">
        <v>46043</v>
      </c>
      <c r="D1699" s="299" t="s">
        <v>67</v>
      </c>
      <c r="E1699" s="331">
        <v>650.88</v>
      </c>
      <c r="F1699" s="331"/>
      <c r="G1699" s="333">
        <f t="shared" si="34"/>
        <v>2109.9199999999992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287</v>
      </c>
      <c r="B1700" s="330" t="s">
        <v>287</v>
      </c>
      <c r="C1700" s="298">
        <v>46043</v>
      </c>
      <c r="D1700" s="299" t="s">
        <v>470</v>
      </c>
      <c r="E1700" s="331">
        <v>100</v>
      </c>
      <c r="F1700" s="331">
        <v>100</v>
      </c>
      <c r="G1700" s="333">
        <f t="shared" si="34"/>
        <v>2760.7999999999993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2</v>
      </c>
      <c r="C1701" s="298">
        <v>46043</v>
      </c>
      <c r="D1701" s="299" t="s">
        <v>301</v>
      </c>
      <c r="E1701" s="331">
        <v>20</v>
      </c>
      <c r="F1701" s="331"/>
      <c r="G1701" s="333">
        <f t="shared" si="34"/>
        <v>2760.7999999999993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8</v>
      </c>
      <c r="C1702" s="298">
        <v>46043</v>
      </c>
      <c r="D1702" s="299" t="s">
        <v>295</v>
      </c>
      <c r="E1702" s="331">
        <v>6.38</v>
      </c>
      <c r="F1702" s="331"/>
      <c r="G1702" s="333">
        <f t="shared" si="34"/>
        <v>2780.7999999999993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2</v>
      </c>
      <c r="C1703" s="298">
        <v>46043</v>
      </c>
      <c r="D1703" s="299" t="s">
        <v>295</v>
      </c>
      <c r="E1703" s="331">
        <v>17.29</v>
      </c>
      <c r="F1703" s="331"/>
      <c r="G1703" s="333">
        <f t="shared" si="34"/>
        <v>2787.1799999999994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289</v>
      </c>
      <c r="B1704" s="330">
        <v>2</v>
      </c>
      <c r="C1704" s="298">
        <v>46043</v>
      </c>
      <c r="D1704" s="299" t="s">
        <v>357</v>
      </c>
      <c r="E1704" s="331">
        <v>14.86</v>
      </c>
      <c r="F1704" s="331"/>
      <c r="G1704" s="333">
        <f t="shared" si="34"/>
        <v>2804.4699999999993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289</v>
      </c>
      <c r="B1705" s="330">
        <v>2</v>
      </c>
      <c r="C1705" s="298">
        <v>46042</v>
      </c>
      <c r="D1705" s="299" t="s">
        <v>370</v>
      </c>
      <c r="E1705" s="331">
        <v>13.4</v>
      </c>
      <c r="F1705" s="331"/>
      <c r="G1705" s="333">
        <f t="shared" si="34"/>
        <v>2819.3299999999995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289</v>
      </c>
      <c r="B1706" s="330">
        <v>2</v>
      </c>
      <c r="C1706" s="298">
        <v>46042</v>
      </c>
      <c r="D1706" s="299" t="s">
        <v>370</v>
      </c>
      <c r="E1706" s="331">
        <v>5.97</v>
      </c>
      <c r="F1706" s="331"/>
      <c r="G1706" s="333">
        <f t="shared" si="34"/>
        <v>2832.7299999999996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294</v>
      </c>
      <c r="B1707" s="330">
        <v>22</v>
      </c>
      <c r="C1707" s="298">
        <v>46042</v>
      </c>
      <c r="D1707" s="299" t="s">
        <v>323</v>
      </c>
      <c r="E1707" s="331">
        <v>18.09</v>
      </c>
      <c r="F1707" s="331"/>
      <c r="G1707" s="333">
        <f t="shared" si="34"/>
        <v>2838.6999999999994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294</v>
      </c>
      <c r="B1708" s="330">
        <v>17</v>
      </c>
      <c r="C1708" s="298">
        <v>46042</v>
      </c>
      <c r="D1708" s="299" t="s">
        <v>188</v>
      </c>
      <c r="E1708" s="331">
        <v>42.65</v>
      </c>
      <c r="F1708" s="331"/>
      <c r="G1708" s="333">
        <f t="shared" si="34"/>
        <v>2856.7899999999995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335</v>
      </c>
      <c r="B1709" s="330" t="s">
        <v>335</v>
      </c>
      <c r="C1709" s="298">
        <v>46042</v>
      </c>
      <c r="D1709" s="299" t="s">
        <v>185</v>
      </c>
      <c r="E1709" s="331">
        <v>130.51</v>
      </c>
      <c r="F1709" s="331"/>
      <c r="G1709" s="333">
        <f t="shared" si="34"/>
        <v>2899.4399999999996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294</v>
      </c>
      <c r="B1710" s="330">
        <v>15</v>
      </c>
      <c r="C1710" s="298">
        <v>46042</v>
      </c>
      <c r="D1710" s="299" t="s">
        <v>185</v>
      </c>
      <c r="E1710" s="331">
        <v>132.4</v>
      </c>
      <c r="F1710" s="331"/>
      <c r="G1710" s="333">
        <f t="shared" si="34"/>
        <v>3029.9499999999994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294</v>
      </c>
      <c r="B1711" s="330">
        <v>23</v>
      </c>
      <c r="C1711" s="298">
        <v>46042</v>
      </c>
      <c r="D1711" s="299" t="s">
        <v>63</v>
      </c>
      <c r="E1711" s="331">
        <v>529.46</v>
      </c>
      <c r="F1711" s="331"/>
      <c r="G1711" s="333">
        <f t="shared" si="34"/>
        <v>3162.3499999999995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289</v>
      </c>
      <c r="B1712" s="330">
        <v>6</v>
      </c>
      <c r="C1712" s="298">
        <v>46042</v>
      </c>
      <c r="D1712" s="299" t="s">
        <v>300</v>
      </c>
      <c r="E1712" s="331">
        <v>51.63</v>
      </c>
      <c r="F1712" s="331"/>
      <c r="G1712" s="333">
        <f t="shared" si="34"/>
        <v>3691.8099999999995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289</v>
      </c>
      <c r="B1713" s="330">
        <v>2</v>
      </c>
      <c r="C1713" s="298">
        <v>46042</v>
      </c>
      <c r="D1713" s="299" t="s">
        <v>296</v>
      </c>
      <c r="E1713" s="331">
        <v>11.17</v>
      </c>
      <c r="F1713" s="331"/>
      <c r="G1713" s="333">
        <f t="shared" si="34"/>
        <v>3743.4399999999996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289</v>
      </c>
      <c r="B1714" s="330">
        <v>4</v>
      </c>
      <c r="C1714" s="298">
        <v>46042</v>
      </c>
      <c r="D1714" s="299" t="s">
        <v>296</v>
      </c>
      <c r="E1714" s="331">
        <v>57.37</v>
      </c>
      <c r="F1714" s="331"/>
      <c r="G1714" s="333">
        <f t="shared" si="34"/>
        <v>3754.6099999999997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294</v>
      </c>
      <c r="B1715" s="330">
        <v>22</v>
      </c>
      <c r="C1715" s="298">
        <v>46042</v>
      </c>
      <c r="D1715" s="299" t="s">
        <v>328</v>
      </c>
      <c r="E1715" s="331">
        <v>7.46</v>
      </c>
      <c r="F1715" s="331"/>
      <c r="G1715" s="333">
        <f t="shared" si="34"/>
        <v>3811.9799999999996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289</v>
      </c>
      <c r="B1716" s="330">
        <v>4</v>
      </c>
      <c r="C1716" s="298">
        <v>46042</v>
      </c>
      <c r="D1716" s="299" t="s">
        <v>310</v>
      </c>
      <c r="E1716" s="331">
        <v>28.91</v>
      </c>
      <c r="F1716" s="331"/>
      <c r="G1716" s="333">
        <f t="shared" si="34"/>
        <v>3819.4399999999996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289</v>
      </c>
      <c r="B1717" s="330">
        <v>6</v>
      </c>
      <c r="C1717" s="298">
        <v>46040</v>
      </c>
      <c r="D1717" s="299" t="s">
        <v>300</v>
      </c>
      <c r="E1717" s="331">
        <v>31.35</v>
      </c>
      <c r="F1717" s="331"/>
      <c r="G1717" s="333">
        <f t="shared" si="34"/>
        <v>3848.3499999999995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289</v>
      </c>
      <c r="B1718" s="330">
        <v>8</v>
      </c>
      <c r="C1718" s="298">
        <v>46040</v>
      </c>
      <c r="D1718" s="299" t="s">
        <v>471</v>
      </c>
      <c r="E1718" s="331">
        <v>124.75</v>
      </c>
      <c r="F1718" s="331"/>
      <c r="G1718" s="333">
        <f t="shared" si="34"/>
        <v>3879.6999999999994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289</v>
      </c>
      <c r="B1719" s="330">
        <v>3</v>
      </c>
      <c r="C1719" s="298">
        <v>46040</v>
      </c>
      <c r="D1719" s="299" t="s">
        <v>320</v>
      </c>
      <c r="E1719" s="331">
        <v>11.3</v>
      </c>
      <c r="F1719" s="331"/>
      <c r="G1719" s="333">
        <f t="shared" si="34"/>
        <v>4004.4499999999994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294</v>
      </c>
      <c r="B1720" s="330">
        <v>22</v>
      </c>
      <c r="C1720" s="298">
        <v>46040</v>
      </c>
      <c r="D1720" s="299" t="s">
        <v>400</v>
      </c>
      <c r="E1720" s="331">
        <v>13.84</v>
      </c>
      <c r="F1720" s="331"/>
      <c r="G1720" s="333">
        <f t="shared" si="34"/>
        <v>4015.7499999999995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1</v>
      </c>
      <c r="C1721" s="298">
        <v>46040</v>
      </c>
      <c r="D1721" s="299" t="s">
        <v>306</v>
      </c>
      <c r="E1721" s="331">
        <v>92.06</v>
      </c>
      <c r="F1721" s="331"/>
      <c r="G1721" s="333">
        <f t="shared" si="34"/>
        <v>4029.5899999999997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7</v>
      </c>
      <c r="C1722" s="298">
        <v>46040</v>
      </c>
      <c r="D1722" s="299" t="s">
        <v>337</v>
      </c>
      <c r="E1722" s="331">
        <v>78.47</v>
      </c>
      <c r="F1722" s="331"/>
      <c r="G1722" s="333">
        <f t="shared" si="34"/>
        <v>4121.6499999999996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289</v>
      </c>
      <c r="B1723" s="330">
        <v>1</v>
      </c>
      <c r="C1723" s="298">
        <v>46040</v>
      </c>
      <c r="D1723" s="299" t="s">
        <v>392</v>
      </c>
      <c r="E1723" s="331">
        <v>28.22</v>
      </c>
      <c r="F1723" s="331"/>
      <c r="G1723" s="333">
        <f t="shared" si="34"/>
        <v>4200.12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289</v>
      </c>
      <c r="B1724" s="330">
        <v>2</v>
      </c>
      <c r="C1724" s="298">
        <v>46040</v>
      </c>
      <c r="D1724" s="299" t="s">
        <v>391</v>
      </c>
      <c r="E1724" s="331">
        <v>32.729999999999997</v>
      </c>
      <c r="F1724" s="331"/>
      <c r="G1724" s="333">
        <f t="shared" si="34"/>
        <v>4228.34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294</v>
      </c>
      <c r="B1725" s="330">
        <v>42</v>
      </c>
      <c r="C1725" s="298">
        <v>46039</v>
      </c>
      <c r="D1725" s="299" t="s">
        <v>333</v>
      </c>
      <c r="E1725" s="331">
        <v>29.8</v>
      </c>
      <c r="F1725" s="331"/>
      <c r="G1725" s="333">
        <f t="shared" si="34"/>
        <v>4261.07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294</v>
      </c>
      <c r="B1726" s="330">
        <v>43</v>
      </c>
      <c r="C1726" s="298">
        <v>46039</v>
      </c>
      <c r="D1726" s="299" t="s">
        <v>333</v>
      </c>
      <c r="E1726" s="331">
        <v>22.35</v>
      </c>
      <c r="F1726" s="331"/>
      <c r="G1726" s="333">
        <f t="shared" si="34"/>
        <v>4290.87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289</v>
      </c>
      <c r="B1727" s="330">
        <v>8</v>
      </c>
      <c r="C1727" s="298">
        <v>46039</v>
      </c>
      <c r="D1727" s="299" t="s">
        <v>319</v>
      </c>
      <c r="E1727" s="331">
        <v>36.92</v>
      </c>
      <c r="F1727" s="331"/>
      <c r="G1727" s="333">
        <f t="shared" si="34"/>
        <v>4313.22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289</v>
      </c>
      <c r="B1728" s="330">
        <v>1</v>
      </c>
      <c r="C1728" s="298">
        <v>46039</v>
      </c>
      <c r="D1728" s="299" t="s">
        <v>311</v>
      </c>
      <c r="E1728" s="331">
        <v>117.89</v>
      </c>
      <c r="F1728" s="331"/>
      <c r="G1728" s="333">
        <f t="shared" si="34"/>
        <v>4350.1400000000003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289</v>
      </c>
      <c r="B1729" s="330">
        <v>1</v>
      </c>
      <c r="C1729" s="298">
        <v>46039</v>
      </c>
      <c r="D1729" s="299" t="s">
        <v>329</v>
      </c>
      <c r="E1729" s="331">
        <v>196.36</v>
      </c>
      <c r="F1729" s="331"/>
      <c r="G1729" s="333">
        <f t="shared" si="34"/>
        <v>4468.0300000000007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294</v>
      </c>
      <c r="B1730" s="330">
        <v>21</v>
      </c>
      <c r="C1730" s="298">
        <v>46039</v>
      </c>
      <c r="D1730" s="299" t="s">
        <v>194</v>
      </c>
      <c r="E1730" s="331">
        <v>70.2</v>
      </c>
      <c r="F1730" s="331"/>
      <c r="G1730" s="333">
        <f t="shared" si="34"/>
        <v>4664.3900000000003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289</v>
      </c>
      <c r="B1731" s="330">
        <v>2</v>
      </c>
      <c r="C1731" s="298">
        <v>46038</v>
      </c>
      <c r="D1731" s="299" t="s">
        <v>324</v>
      </c>
      <c r="E1731" s="331">
        <v>13.14</v>
      </c>
      <c r="F1731" s="331"/>
      <c r="G1731" s="333">
        <f t="shared" si="34"/>
        <v>4734.59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289</v>
      </c>
      <c r="B1732" s="330">
        <v>2</v>
      </c>
      <c r="C1732" s="298">
        <v>46038</v>
      </c>
      <c r="D1732" s="299" t="s">
        <v>296</v>
      </c>
      <c r="E1732" s="331">
        <v>18.489999999999998</v>
      </c>
      <c r="F1732" s="331"/>
      <c r="G1732" s="333">
        <f t="shared" si="34"/>
        <v>4747.7300000000005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291</v>
      </c>
      <c r="B1733" s="330">
        <v>41</v>
      </c>
      <c r="C1733" s="298">
        <v>46038</v>
      </c>
      <c r="D1733" s="299" t="s">
        <v>472</v>
      </c>
      <c r="E1733" s="331"/>
      <c r="F1733" s="331">
        <v>800</v>
      </c>
      <c r="G1733" s="333">
        <f t="shared" si="34"/>
        <v>4766.22</v>
      </c>
      <c r="H1733" s="334" t="s">
        <v>298</v>
      </c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294</v>
      </c>
      <c r="B1734" s="330">
        <v>18</v>
      </c>
      <c r="C1734" s="298">
        <v>46038</v>
      </c>
      <c r="D1734" s="299" t="s">
        <v>360</v>
      </c>
      <c r="E1734" s="331">
        <v>400</v>
      </c>
      <c r="F1734" s="331"/>
      <c r="G1734" s="333">
        <f t="shared" si="34"/>
        <v>3966.2200000000003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294</v>
      </c>
      <c r="B1735" s="330">
        <v>19</v>
      </c>
      <c r="C1735" s="298">
        <v>46038</v>
      </c>
      <c r="D1735" s="299" t="s">
        <v>191</v>
      </c>
      <c r="E1735" s="331">
        <v>200</v>
      </c>
      <c r="F1735" s="331"/>
      <c r="G1735" s="333">
        <f t="shared" si="34"/>
        <v>4366.22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294</v>
      </c>
      <c r="B1736" s="330">
        <v>11</v>
      </c>
      <c r="C1736" s="298">
        <v>46038</v>
      </c>
      <c r="D1736" s="299" t="s">
        <v>178</v>
      </c>
      <c r="E1736" s="331">
        <v>267.95999999999998</v>
      </c>
      <c r="F1736" s="331"/>
      <c r="G1736" s="333">
        <f t="shared" si="34"/>
        <v>4566.22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8</v>
      </c>
      <c r="C1737" s="298">
        <v>46037</v>
      </c>
      <c r="D1737" s="299" t="s">
        <v>356</v>
      </c>
      <c r="E1737" s="331">
        <v>59.95</v>
      </c>
      <c r="F1737" s="331"/>
      <c r="G1737" s="333">
        <f t="shared" si="34"/>
        <v>4834.18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2</v>
      </c>
      <c r="C1738" s="298">
        <v>46037</v>
      </c>
      <c r="D1738" s="299" t="s">
        <v>356</v>
      </c>
      <c r="E1738" s="331">
        <v>59.96</v>
      </c>
      <c r="F1738" s="331"/>
      <c r="G1738" s="333">
        <f t="shared" si="34"/>
        <v>4894.13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8</v>
      </c>
      <c r="C1739" s="298">
        <v>46037</v>
      </c>
      <c r="D1739" s="299" t="s">
        <v>319</v>
      </c>
      <c r="E1739" s="331">
        <v>12.43</v>
      </c>
      <c r="F1739" s="331"/>
      <c r="G1739" s="333">
        <f t="shared" si="34"/>
        <v>4954.09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289</v>
      </c>
      <c r="B1740" s="330">
        <v>2</v>
      </c>
      <c r="C1740" s="298">
        <v>46037</v>
      </c>
      <c r="D1740" s="299" t="s">
        <v>296</v>
      </c>
      <c r="E1740" s="331">
        <v>11.07</v>
      </c>
      <c r="F1740" s="331"/>
      <c r="G1740" s="333">
        <f t="shared" si="34"/>
        <v>4966.5200000000004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289</v>
      </c>
      <c r="B1741" s="330">
        <v>4</v>
      </c>
      <c r="C1741" s="298">
        <v>46037</v>
      </c>
      <c r="D1741" s="299" t="s">
        <v>296</v>
      </c>
      <c r="E1741" s="331">
        <v>52.3</v>
      </c>
      <c r="F1741" s="331"/>
      <c r="G1741" s="333">
        <f t="shared" si="34"/>
        <v>4977.59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289</v>
      </c>
      <c r="B1742" s="330">
        <v>6</v>
      </c>
      <c r="C1742" s="298">
        <v>46037</v>
      </c>
      <c r="D1742" s="299" t="s">
        <v>435</v>
      </c>
      <c r="E1742" s="331">
        <v>50</v>
      </c>
      <c r="F1742" s="331"/>
      <c r="G1742" s="333">
        <f t="shared" si="34"/>
        <v>5029.8900000000003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291</v>
      </c>
      <c r="B1743" s="330">
        <v>38</v>
      </c>
      <c r="C1743" s="298">
        <v>46037</v>
      </c>
      <c r="D1743" s="299" t="s">
        <v>293</v>
      </c>
      <c r="E1743" s="331"/>
      <c r="F1743" s="331">
        <v>4365.67</v>
      </c>
      <c r="G1743" s="333">
        <f t="shared" si="34"/>
        <v>5079.8900000000003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289</v>
      </c>
      <c r="B1744" s="330">
        <v>4</v>
      </c>
      <c r="C1744" s="298">
        <v>46036</v>
      </c>
      <c r="D1744" s="299" t="s">
        <v>295</v>
      </c>
      <c r="E1744" s="331">
        <v>30.91</v>
      </c>
      <c r="F1744" s="331"/>
      <c r="G1744" s="333">
        <f t="shared" si="34"/>
        <v>714.22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289</v>
      </c>
      <c r="B1745" s="330">
        <v>3</v>
      </c>
      <c r="C1745" s="298">
        <v>46036</v>
      </c>
      <c r="D1745" s="299" t="s">
        <v>347</v>
      </c>
      <c r="E1745" s="331">
        <v>8.67</v>
      </c>
      <c r="F1745" s="331"/>
      <c r="G1745" s="333">
        <f t="shared" si="34"/>
        <v>745.13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289</v>
      </c>
      <c r="B1746" s="330">
        <v>3</v>
      </c>
      <c r="C1746" s="298">
        <v>46035</v>
      </c>
      <c r="D1746" s="299" t="s">
        <v>350</v>
      </c>
      <c r="E1746" s="331">
        <v>25.01</v>
      </c>
      <c r="F1746" s="331"/>
      <c r="G1746" s="333">
        <f t="shared" si="34"/>
        <v>753.8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289</v>
      </c>
      <c r="B1747" s="330">
        <v>6</v>
      </c>
      <c r="C1747" s="298">
        <v>46035</v>
      </c>
      <c r="D1747" s="299" t="s">
        <v>411</v>
      </c>
      <c r="E1747" s="331">
        <v>-5.9</v>
      </c>
      <c r="F1747" s="331"/>
      <c r="G1747" s="333">
        <f t="shared" si="34"/>
        <v>778.81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6</v>
      </c>
      <c r="C1748" s="298">
        <v>46035</v>
      </c>
      <c r="D1748" s="299" t="s">
        <v>445</v>
      </c>
      <c r="E1748" s="331">
        <v>-0.03</v>
      </c>
      <c r="F1748" s="331"/>
      <c r="G1748" s="333">
        <f t="shared" si="34"/>
        <v>772.91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294</v>
      </c>
      <c r="B1749" s="330">
        <v>43</v>
      </c>
      <c r="C1749" s="298">
        <v>46035</v>
      </c>
      <c r="D1749" s="299" t="s">
        <v>201</v>
      </c>
      <c r="E1749" s="331">
        <v>44.18</v>
      </c>
      <c r="F1749" s="331"/>
      <c r="G1749" s="333">
        <f t="shared" si="34"/>
        <v>772.88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294</v>
      </c>
      <c r="B1750" s="330">
        <v>42</v>
      </c>
      <c r="C1750" s="298">
        <v>46035</v>
      </c>
      <c r="D1750" s="299" t="s">
        <v>200</v>
      </c>
      <c r="E1750" s="331">
        <v>51.19</v>
      </c>
      <c r="F1750" s="331"/>
      <c r="G1750" s="333">
        <f t="shared" si="34"/>
        <v>817.06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289</v>
      </c>
      <c r="B1751" s="330">
        <v>4</v>
      </c>
      <c r="C1751" s="298">
        <v>46035</v>
      </c>
      <c r="D1751" s="299" t="s">
        <v>295</v>
      </c>
      <c r="E1751" s="331">
        <v>28.15</v>
      </c>
      <c r="F1751" s="331"/>
      <c r="G1751" s="333">
        <f t="shared" si="34"/>
        <v>868.25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289</v>
      </c>
      <c r="B1752" s="330">
        <v>3</v>
      </c>
      <c r="C1752" s="298">
        <v>46035</v>
      </c>
      <c r="D1752" s="299" t="s">
        <v>296</v>
      </c>
      <c r="E1752" s="331">
        <v>20.85</v>
      </c>
      <c r="F1752" s="331"/>
      <c r="G1752" s="333">
        <f t="shared" si="34"/>
        <v>896.4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289</v>
      </c>
      <c r="B1753" s="330">
        <v>1</v>
      </c>
      <c r="C1753" s="298">
        <v>46034</v>
      </c>
      <c r="D1753" s="299" t="s">
        <v>306</v>
      </c>
      <c r="E1753" s="331">
        <v>145.81</v>
      </c>
      <c r="F1753" s="331"/>
      <c r="G1753" s="333">
        <f t="shared" si="34"/>
        <v>917.25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289</v>
      </c>
      <c r="B1754" s="330">
        <v>2</v>
      </c>
      <c r="C1754" s="298">
        <v>46034</v>
      </c>
      <c r="D1754" s="299" t="s">
        <v>423</v>
      </c>
      <c r="E1754" s="331">
        <v>25.22</v>
      </c>
      <c r="F1754" s="331"/>
      <c r="G1754" s="333">
        <f t="shared" si="34"/>
        <v>1063.06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289</v>
      </c>
      <c r="B1755" s="330">
        <v>2</v>
      </c>
      <c r="C1755" s="298">
        <v>46033</v>
      </c>
      <c r="D1755" s="299" t="s">
        <v>326</v>
      </c>
      <c r="E1755" s="331">
        <v>49.38</v>
      </c>
      <c r="F1755" s="331"/>
      <c r="G1755" s="333">
        <f t="shared" si="34"/>
        <v>1088.28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294</v>
      </c>
      <c r="B1756" s="330">
        <v>22</v>
      </c>
      <c r="C1756" s="298">
        <v>46033</v>
      </c>
      <c r="D1756" s="299" t="s">
        <v>351</v>
      </c>
      <c r="E1756" s="331">
        <v>19.16</v>
      </c>
      <c r="F1756" s="331"/>
      <c r="G1756" s="333">
        <f t="shared" si="34"/>
        <v>1137.6600000000001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6</v>
      </c>
      <c r="C1757" s="298">
        <v>46033</v>
      </c>
      <c r="D1757" s="299" t="s">
        <v>312</v>
      </c>
      <c r="E1757" s="331">
        <v>39.86</v>
      </c>
      <c r="F1757" s="331"/>
      <c r="G1757" s="333">
        <f t="shared" si="34"/>
        <v>1156.8200000000002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7</v>
      </c>
      <c r="C1758" s="298">
        <v>46033</v>
      </c>
      <c r="D1758" s="299" t="s">
        <v>443</v>
      </c>
      <c r="E1758" s="331">
        <v>165.05</v>
      </c>
      <c r="F1758" s="331"/>
      <c r="G1758" s="333">
        <f t="shared" si="34"/>
        <v>1196.68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294</v>
      </c>
      <c r="B1759" s="330">
        <v>24</v>
      </c>
      <c r="C1759" s="298">
        <v>46032</v>
      </c>
      <c r="D1759" s="299" t="s">
        <v>858</v>
      </c>
      <c r="E1759" s="331">
        <v>83.42</v>
      </c>
      <c r="F1759" s="331"/>
      <c r="G1759" s="333">
        <f t="shared" si="34"/>
        <v>1361.73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289</v>
      </c>
      <c r="B1760" s="330">
        <v>4</v>
      </c>
      <c r="C1760" s="298">
        <v>46032</v>
      </c>
      <c r="D1760" s="299" t="s">
        <v>296</v>
      </c>
      <c r="E1760" s="331">
        <v>30.4</v>
      </c>
      <c r="F1760" s="331"/>
      <c r="G1760" s="333">
        <f t="shared" si="34"/>
        <v>1445.15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2</v>
      </c>
      <c r="C1761" s="298">
        <v>46032</v>
      </c>
      <c r="D1761" s="299" t="s">
        <v>296</v>
      </c>
      <c r="E1761" s="331">
        <v>13.83</v>
      </c>
      <c r="F1761" s="331"/>
      <c r="G1761" s="333">
        <f t="shared" si="34"/>
        <v>1475.5500000000002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2</v>
      </c>
      <c r="C1762" s="298">
        <v>46032</v>
      </c>
      <c r="D1762" s="299" t="s">
        <v>471</v>
      </c>
      <c r="E1762" s="331">
        <v>100</v>
      </c>
      <c r="F1762" s="331"/>
      <c r="G1762" s="333">
        <f t="shared" si="34"/>
        <v>1489.38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289</v>
      </c>
      <c r="B1763" s="330">
        <v>1</v>
      </c>
      <c r="C1763" s="298">
        <v>46032</v>
      </c>
      <c r="D1763" s="299" t="s">
        <v>304</v>
      </c>
      <c r="E1763" s="331">
        <v>55.68</v>
      </c>
      <c r="F1763" s="331"/>
      <c r="G1763" s="333">
        <f t="shared" si="34"/>
        <v>1589.38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289</v>
      </c>
      <c r="B1764" s="330">
        <v>2</v>
      </c>
      <c r="C1764" s="298">
        <v>46031</v>
      </c>
      <c r="D1764" s="299" t="s">
        <v>357</v>
      </c>
      <c r="E1764" s="331">
        <v>9.4700000000000006</v>
      </c>
      <c r="F1764" s="331"/>
      <c r="G1764" s="333">
        <f t="shared" si="34"/>
        <v>1645.0600000000002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289</v>
      </c>
      <c r="B1765" s="330">
        <v>5</v>
      </c>
      <c r="C1765" s="298">
        <v>46031</v>
      </c>
      <c r="D1765" s="299" t="s">
        <v>473</v>
      </c>
      <c r="E1765" s="331">
        <v>50</v>
      </c>
      <c r="F1765" s="331"/>
      <c r="G1765" s="333">
        <f t="shared" si="34"/>
        <v>1654.5300000000002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289</v>
      </c>
      <c r="B1766" s="330">
        <v>8</v>
      </c>
      <c r="C1766" s="298">
        <v>46030</v>
      </c>
      <c r="D1766" s="299" t="s">
        <v>474</v>
      </c>
      <c r="E1766" s="331">
        <v>32.619999999999997</v>
      </c>
      <c r="F1766" s="331"/>
      <c r="G1766" s="333">
        <f t="shared" si="34"/>
        <v>1704.5300000000002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291</v>
      </c>
      <c r="B1767" s="330">
        <v>39</v>
      </c>
      <c r="C1767" s="298">
        <v>46030</v>
      </c>
      <c r="D1767" s="299" t="s">
        <v>292</v>
      </c>
      <c r="E1767" s="331"/>
      <c r="F1767" s="331">
        <v>2729.22</v>
      </c>
      <c r="G1767" s="333">
        <f t="shared" si="34"/>
        <v>1737.15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289</v>
      </c>
      <c r="B1768" s="330">
        <v>2</v>
      </c>
      <c r="C1768" s="298">
        <v>46030</v>
      </c>
      <c r="D1768" s="299" t="s">
        <v>296</v>
      </c>
      <c r="E1768" s="331">
        <v>6.37</v>
      </c>
      <c r="F1768" s="331"/>
      <c r="G1768" s="333">
        <f t="shared" si="34"/>
        <v>-992.06999999999971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289</v>
      </c>
      <c r="B1769" s="330">
        <v>4</v>
      </c>
      <c r="C1769" s="298">
        <v>46030</v>
      </c>
      <c r="D1769" s="299" t="s">
        <v>296</v>
      </c>
      <c r="E1769" s="331">
        <v>32.119999999999997</v>
      </c>
      <c r="F1769" s="331"/>
      <c r="G1769" s="333">
        <f t="shared" si="34"/>
        <v>-985.6999999999997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289</v>
      </c>
      <c r="B1770" s="330">
        <v>2</v>
      </c>
      <c r="C1770" s="298">
        <v>46030</v>
      </c>
      <c r="D1770" s="299" t="s">
        <v>357</v>
      </c>
      <c r="E1770" s="331">
        <v>9.4700000000000006</v>
      </c>
      <c r="F1770" s="331"/>
      <c r="G1770" s="333">
        <f t="shared" si="34"/>
        <v>-953.5799999999997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2</v>
      </c>
      <c r="C1771" s="298">
        <v>46030</v>
      </c>
      <c r="D1771" s="299" t="s">
        <v>385</v>
      </c>
      <c r="E1771" s="331">
        <v>21.18</v>
      </c>
      <c r="F1771" s="331"/>
      <c r="G1771" s="333">
        <f t="shared" si="34"/>
        <v>-944.10999999999967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335</v>
      </c>
      <c r="B1772" s="330" t="s">
        <v>335</v>
      </c>
      <c r="C1772" s="298">
        <v>46029</v>
      </c>
      <c r="D1772" s="299" t="s">
        <v>182</v>
      </c>
      <c r="E1772" s="331">
        <v>52.66</v>
      </c>
      <c r="F1772" s="331"/>
      <c r="G1772" s="333">
        <f t="shared" si="34"/>
        <v>-922.92999999999972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294</v>
      </c>
      <c r="B1773" s="330">
        <v>13</v>
      </c>
      <c r="C1773" s="298">
        <v>46029</v>
      </c>
      <c r="D1773" s="299" t="s">
        <v>182</v>
      </c>
      <c r="E1773" s="331">
        <v>167.42</v>
      </c>
      <c r="F1773" s="331"/>
      <c r="G1773" s="333">
        <f t="shared" si="34"/>
        <v>-870.26999999999975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289</v>
      </c>
      <c r="B1774" s="330">
        <v>4</v>
      </c>
      <c r="C1774" s="298">
        <v>46029</v>
      </c>
      <c r="D1774" s="299" t="s">
        <v>296</v>
      </c>
      <c r="E1774" s="331">
        <v>30.81</v>
      </c>
      <c r="F1774" s="331"/>
      <c r="G1774" s="333">
        <f t="shared" si="34"/>
        <v>-702.8499999999998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289</v>
      </c>
      <c r="B1775" s="330">
        <v>2</v>
      </c>
      <c r="C1775" s="298">
        <v>46029</v>
      </c>
      <c r="D1775" s="299" t="s">
        <v>357</v>
      </c>
      <c r="E1775" s="331">
        <v>9.4700000000000006</v>
      </c>
      <c r="F1775" s="331"/>
      <c r="G1775" s="333">
        <f t="shared" si="34"/>
        <v>-672.03999999999985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294</v>
      </c>
      <c r="B1776" s="330">
        <v>22</v>
      </c>
      <c r="C1776" s="298">
        <v>46029</v>
      </c>
      <c r="D1776" s="299" t="s">
        <v>475</v>
      </c>
      <c r="E1776" s="331">
        <v>148.04</v>
      </c>
      <c r="F1776" s="331"/>
      <c r="G1776" s="333">
        <f t="shared" si="34"/>
        <v>-662.56999999999982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294</v>
      </c>
      <c r="B1777" s="330">
        <v>14</v>
      </c>
      <c r="C1777" s="298">
        <v>46028</v>
      </c>
      <c r="D1777" s="299" t="s">
        <v>365</v>
      </c>
      <c r="E1777" s="331">
        <v>66.67</v>
      </c>
      <c r="F1777" s="331"/>
      <c r="G1777" s="333">
        <f t="shared" si="34"/>
        <v>-514.52999999999986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3</v>
      </c>
      <c r="C1778" s="298">
        <v>46028</v>
      </c>
      <c r="D1778" s="299" t="s">
        <v>296</v>
      </c>
      <c r="E1778" s="331">
        <v>5.7</v>
      </c>
      <c r="F1778" s="331"/>
      <c r="G1778" s="333">
        <f t="shared" si="34"/>
        <v>-447.8599999999999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294</v>
      </c>
      <c r="B1779" s="330">
        <v>21</v>
      </c>
      <c r="C1779" s="298">
        <v>46028</v>
      </c>
      <c r="D1779" s="299" t="s">
        <v>194</v>
      </c>
      <c r="E1779" s="331">
        <v>30.59</v>
      </c>
      <c r="F1779" s="331"/>
      <c r="G1779" s="333">
        <f t="shared" si="34"/>
        <v>-442.15999999999991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294</v>
      </c>
      <c r="B1780" s="330">
        <v>17</v>
      </c>
      <c r="C1780" s="298">
        <v>46027</v>
      </c>
      <c r="D1780" s="299" t="s">
        <v>369</v>
      </c>
      <c r="E1780" s="331">
        <v>133.91999999999999</v>
      </c>
      <c r="F1780" s="331"/>
      <c r="G1780" s="333">
        <f t="shared" si="34"/>
        <v>-411.56999999999994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294</v>
      </c>
      <c r="B1781" s="330">
        <v>17</v>
      </c>
      <c r="C1781" s="298">
        <v>46027</v>
      </c>
      <c r="D1781" s="299" t="s">
        <v>369</v>
      </c>
      <c r="E1781" s="331">
        <v>62</v>
      </c>
      <c r="F1781" s="331"/>
      <c r="G1781" s="333">
        <f t="shared" si="34"/>
        <v>-277.64999999999992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289</v>
      </c>
      <c r="B1782" s="330">
        <v>6</v>
      </c>
      <c r="C1782" s="298">
        <v>46027</v>
      </c>
      <c r="D1782" s="299" t="s">
        <v>300</v>
      </c>
      <c r="E1782" s="331">
        <v>10.64</v>
      </c>
      <c r="F1782" s="331"/>
      <c r="G1782" s="333">
        <f t="shared" si="34"/>
        <v>-215.64999999999992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289</v>
      </c>
      <c r="B1783" s="330">
        <v>8</v>
      </c>
      <c r="C1783" s="298">
        <v>46027</v>
      </c>
      <c r="D1783" s="299" t="s">
        <v>319</v>
      </c>
      <c r="E1783" s="331">
        <v>17.440000000000001</v>
      </c>
      <c r="F1783" s="331"/>
      <c r="G1783" s="333">
        <f t="shared" si="34"/>
        <v>-205.00999999999991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289</v>
      </c>
      <c r="B1784" s="330">
        <v>1</v>
      </c>
      <c r="C1784" s="298">
        <v>46027</v>
      </c>
      <c r="D1784" s="299" t="s">
        <v>306</v>
      </c>
      <c r="E1784" s="331">
        <v>216.19</v>
      </c>
      <c r="F1784" s="331"/>
      <c r="G1784" s="333">
        <f t="shared" si="34"/>
        <v>-187.56999999999991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289</v>
      </c>
      <c r="B1785" s="330">
        <v>2</v>
      </c>
      <c r="C1785" s="298">
        <v>46027</v>
      </c>
      <c r="D1785" s="299" t="s">
        <v>476</v>
      </c>
      <c r="E1785" s="331">
        <v>70</v>
      </c>
      <c r="F1785" s="331"/>
      <c r="G1785" s="333">
        <f t="shared" si="34"/>
        <v>28.62000000000009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2</v>
      </c>
      <c r="C1786" s="298">
        <v>46027</v>
      </c>
      <c r="D1786" s="299" t="s">
        <v>357</v>
      </c>
      <c r="E1786" s="331">
        <v>14.05</v>
      </c>
      <c r="F1786" s="331"/>
      <c r="G1786" s="333">
        <f t="shared" si="34"/>
        <v>98.62000000000009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294</v>
      </c>
      <c r="B1787" s="330">
        <v>14</v>
      </c>
      <c r="C1787" s="298">
        <v>46027</v>
      </c>
      <c r="D1787" s="299" t="s">
        <v>366</v>
      </c>
      <c r="E1787" s="331">
        <v>68.739999999999995</v>
      </c>
      <c r="F1787" s="331"/>
      <c r="G1787" s="333">
        <f t="shared" si="34"/>
        <v>112.67000000000009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289</v>
      </c>
      <c r="B1788" s="330">
        <v>6</v>
      </c>
      <c r="C1788" s="298">
        <v>46027</v>
      </c>
      <c r="D1788" s="299" t="s">
        <v>477</v>
      </c>
      <c r="E1788" s="331">
        <v>120</v>
      </c>
      <c r="F1788" s="331"/>
      <c r="G1788" s="333">
        <f t="shared" si="34"/>
        <v>181.41000000000008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294</v>
      </c>
      <c r="B1789" s="330">
        <v>9</v>
      </c>
      <c r="C1789" s="298">
        <v>46027</v>
      </c>
      <c r="D1789" s="299" t="s">
        <v>58</v>
      </c>
      <c r="E1789" s="331">
        <v>1281.53</v>
      </c>
      <c r="F1789" s="331"/>
      <c r="G1789" s="333">
        <f t="shared" si="34"/>
        <v>301.41000000000008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289</v>
      </c>
      <c r="B1790" s="330">
        <v>7</v>
      </c>
      <c r="C1790" s="298">
        <v>46026</v>
      </c>
      <c r="D1790" s="299" t="s">
        <v>337</v>
      </c>
      <c r="E1790" s="331">
        <v>18.260000000000002</v>
      </c>
      <c r="F1790" s="331"/>
      <c r="G1790" s="333">
        <f t="shared" si="34"/>
        <v>1582.94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287</v>
      </c>
      <c r="B1791" s="330" t="s">
        <v>287</v>
      </c>
      <c r="C1791" s="298">
        <v>46026</v>
      </c>
      <c r="D1791" s="299" t="s">
        <v>300</v>
      </c>
      <c r="E1791" s="331">
        <v>114.91</v>
      </c>
      <c r="F1791" s="331">
        <v>114.91</v>
      </c>
      <c r="G1791" s="333">
        <f t="shared" si="34"/>
        <v>1601.2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289</v>
      </c>
      <c r="B1792" s="330">
        <v>5</v>
      </c>
      <c r="C1792" s="298">
        <v>46026</v>
      </c>
      <c r="D1792" s="299" t="s">
        <v>478</v>
      </c>
      <c r="E1792" s="331">
        <v>42.43</v>
      </c>
      <c r="F1792" s="331"/>
      <c r="G1792" s="333">
        <f t="shared" si="34"/>
        <v>1601.2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289</v>
      </c>
      <c r="B1793" s="330">
        <v>7</v>
      </c>
      <c r="C1793" s="298">
        <v>46026</v>
      </c>
      <c r="D1793" s="299" t="s">
        <v>300</v>
      </c>
      <c r="E1793" s="331">
        <v>42.59</v>
      </c>
      <c r="F1793" s="331"/>
      <c r="G1793" s="333">
        <f t="shared" si="34"/>
        <v>1643.63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289</v>
      </c>
      <c r="B1794" s="330">
        <v>3</v>
      </c>
      <c r="C1794" s="298">
        <v>46025</v>
      </c>
      <c r="D1794" s="299" t="s">
        <v>347</v>
      </c>
      <c r="E1794" s="331">
        <v>14.57</v>
      </c>
      <c r="F1794" s="331"/>
      <c r="G1794" s="333">
        <f t="shared" si="34"/>
        <v>1686.22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289</v>
      </c>
      <c r="B1795" s="330">
        <v>2</v>
      </c>
      <c r="C1795" s="298">
        <v>46025</v>
      </c>
      <c r="D1795" s="299" t="s">
        <v>479</v>
      </c>
      <c r="E1795" s="331">
        <v>41.05</v>
      </c>
      <c r="F1795" s="331"/>
      <c r="G1795" s="333">
        <f t="shared" si="34"/>
        <v>1700.79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289</v>
      </c>
      <c r="B1796" s="330">
        <v>4</v>
      </c>
      <c r="C1796" s="298">
        <v>46025</v>
      </c>
      <c r="D1796" s="299" t="s">
        <v>310</v>
      </c>
      <c r="E1796" s="331">
        <v>26.88</v>
      </c>
      <c r="F1796" s="331"/>
      <c r="G1796" s="333">
        <f t="shared" si="34"/>
        <v>1741.84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289</v>
      </c>
      <c r="B1797" s="330">
        <v>2</v>
      </c>
      <c r="C1797" s="298">
        <v>46025</v>
      </c>
      <c r="D1797" s="299" t="s">
        <v>308</v>
      </c>
      <c r="E1797" s="331">
        <v>130.08000000000001</v>
      </c>
      <c r="F1797" s="331"/>
      <c r="G1797" s="333">
        <f t="shared" si="34"/>
        <v>1768.72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7</v>
      </c>
      <c r="C1798" s="298">
        <v>46025</v>
      </c>
      <c r="D1798" s="299" t="s">
        <v>480</v>
      </c>
      <c r="E1798" s="331">
        <v>222.49</v>
      </c>
      <c r="F1798" s="331"/>
      <c r="G1798" s="333">
        <f t="shared" si="34"/>
        <v>1898.8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289</v>
      </c>
      <c r="B1799" s="330">
        <v>7</v>
      </c>
      <c r="C1799" s="298">
        <v>46025</v>
      </c>
      <c r="D1799" s="299" t="s">
        <v>480</v>
      </c>
      <c r="E1799" s="331">
        <v>99.18</v>
      </c>
      <c r="F1799" s="331"/>
      <c r="G1799" s="333">
        <f t="shared" si="34"/>
        <v>2121.29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289</v>
      </c>
      <c r="B1800" s="330">
        <v>5</v>
      </c>
      <c r="C1800" s="298">
        <v>46024</v>
      </c>
      <c r="D1800" s="299" t="s">
        <v>481</v>
      </c>
      <c r="E1800" s="331">
        <v>35</v>
      </c>
      <c r="F1800" s="331"/>
      <c r="G1800" s="333">
        <f t="shared" si="34"/>
        <v>2220.4699999999998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289</v>
      </c>
      <c r="B1801" s="330">
        <v>3</v>
      </c>
      <c r="C1801" s="298">
        <v>46024</v>
      </c>
      <c r="D1801" s="299" t="s">
        <v>296</v>
      </c>
      <c r="E1801" s="331">
        <v>15.11</v>
      </c>
      <c r="F1801" s="331"/>
      <c r="G1801" s="333">
        <f t="shared" si="34"/>
        <v>2255.4699999999998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5</v>
      </c>
      <c r="C1802" s="298">
        <v>46024</v>
      </c>
      <c r="D1802" s="299" t="s">
        <v>482</v>
      </c>
      <c r="E1802" s="331">
        <v>29.67</v>
      </c>
      <c r="F1802" s="331"/>
      <c r="G1802" s="333">
        <f t="shared" si="34"/>
        <v>2270.58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287</v>
      </c>
      <c r="B1803" s="330" t="s">
        <v>287</v>
      </c>
      <c r="C1803" s="298">
        <v>46024</v>
      </c>
      <c r="D1803" s="299" t="s">
        <v>396</v>
      </c>
      <c r="E1803" s="331">
        <v>70.56</v>
      </c>
      <c r="F1803" s="331">
        <v>70.56</v>
      </c>
      <c r="G1803" s="333">
        <f t="shared" si="34"/>
        <v>2300.25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287</v>
      </c>
      <c r="B1804" s="330" t="s">
        <v>287</v>
      </c>
      <c r="C1804" s="298">
        <v>46024</v>
      </c>
      <c r="D1804" s="299" t="s">
        <v>483</v>
      </c>
      <c r="E1804" s="331">
        <v>113.94</v>
      </c>
      <c r="F1804" s="331">
        <v>113.94</v>
      </c>
      <c r="G1804" s="333">
        <f t="shared" si="34"/>
        <v>2300.25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289</v>
      </c>
      <c r="B1805" s="330">
        <v>2</v>
      </c>
      <c r="C1805" s="298">
        <v>46024</v>
      </c>
      <c r="D1805" s="299" t="s">
        <v>370</v>
      </c>
      <c r="E1805" s="331">
        <v>11.9</v>
      </c>
      <c r="F1805" s="331"/>
      <c r="G1805" s="333">
        <f t="shared" si="34"/>
        <v>2300.25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289</v>
      </c>
      <c r="B1806" s="330">
        <v>2</v>
      </c>
      <c r="C1806" s="298">
        <v>46024</v>
      </c>
      <c r="D1806" s="299" t="s">
        <v>407</v>
      </c>
      <c r="E1806" s="331">
        <v>23.9</v>
      </c>
      <c r="F1806" s="331"/>
      <c r="G1806" s="333">
        <f t="shared" si="34"/>
        <v>2312.15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289</v>
      </c>
      <c r="B1807" s="330">
        <v>5</v>
      </c>
      <c r="C1807" s="298">
        <v>46024</v>
      </c>
      <c r="D1807" s="299" t="s">
        <v>484</v>
      </c>
      <c r="E1807" s="331">
        <v>160</v>
      </c>
      <c r="F1807" s="331"/>
      <c r="G1807" s="333">
        <f t="shared" si="34"/>
        <v>2336.0500000000002</v>
      </c>
      <c r="H1807" s="334"/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284</v>
      </c>
      <c r="B1808" s="330">
        <v>36</v>
      </c>
      <c r="C1808" s="298">
        <v>46024</v>
      </c>
      <c r="D1808" s="299" t="s">
        <v>373</v>
      </c>
      <c r="E1808" s="331">
        <v>50</v>
      </c>
      <c r="F1808" s="331"/>
      <c r="G1808" s="333">
        <f t="shared" si="34"/>
        <v>2496.0500000000002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289</v>
      </c>
      <c r="B1809" s="330">
        <v>6</v>
      </c>
      <c r="C1809" s="298">
        <v>46023</v>
      </c>
      <c r="D1809" s="299" t="s">
        <v>312</v>
      </c>
      <c r="E1809" s="331">
        <v>8</v>
      </c>
      <c r="F1809" s="331"/>
      <c r="G1809" s="333">
        <f t="shared" si="34"/>
        <v>2546.0500000000002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289</v>
      </c>
      <c r="B1810" s="330">
        <v>2</v>
      </c>
      <c r="C1810" s="298">
        <v>46023</v>
      </c>
      <c r="D1810" s="299" t="s">
        <v>370</v>
      </c>
      <c r="E1810" s="331">
        <v>13.06</v>
      </c>
      <c r="F1810" s="331"/>
      <c r="G1810" s="333">
        <f t="shared" si="34"/>
        <v>2554.0500000000002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294</v>
      </c>
      <c r="B1811" s="330">
        <v>22</v>
      </c>
      <c r="C1811" s="298">
        <v>46023</v>
      </c>
      <c r="D1811" s="299" t="s">
        <v>374</v>
      </c>
      <c r="E1811" s="331">
        <v>6.37</v>
      </c>
      <c r="F1811" s="331"/>
      <c r="G1811" s="333">
        <f t="shared" si="34"/>
        <v>2567.11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2</v>
      </c>
      <c r="C1812" s="298">
        <v>46023</v>
      </c>
      <c r="D1812" s="299" t="s">
        <v>357</v>
      </c>
      <c r="E1812" s="331">
        <v>10.27</v>
      </c>
      <c r="F1812" s="331"/>
      <c r="G1812" s="333">
        <f t="shared" si="34"/>
        <v>2573.48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289</v>
      </c>
      <c r="B1813" s="330">
        <v>6</v>
      </c>
      <c r="C1813" s="298">
        <v>46023</v>
      </c>
      <c r="D1813" s="299" t="s">
        <v>485</v>
      </c>
      <c r="E1813" s="331">
        <v>176.57</v>
      </c>
      <c r="F1813" s="331"/>
      <c r="G1813" s="333">
        <f t="shared" si="34"/>
        <v>2583.75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287</v>
      </c>
      <c r="B1814" s="330" t="s">
        <v>287</v>
      </c>
      <c r="C1814" s="298">
        <v>46023</v>
      </c>
      <c r="D1814" s="299" t="s">
        <v>300</v>
      </c>
      <c r="E1814" s="331">
        <v>383.39</v>
      </c>
      <c r="F1814" s="331">
        <v>383.39</v>
      </c>
      <c r="G1814" s="333">
        <f t="shared" si="34"/>
        <v>2760.32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287</v>
      </c>
      <c r="B1815" s="330" t="s">
        <v>287</v>
      </c>
      <c r="C1815" s="298">
        <v>46023</v>
      </c>
      <c r="D1815" s="299" t="s">
        <v>300</v>
      </c>
      <c r="E1815" s="331">
        <v>53.24</v>
      </c>
      <c r="F1815" s="331">
        <v>53.24</v>
      </c>
      <c r="G1815" s="333">
        <f t="shared" si="34"/>
        <v>2760.32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335</v>
      </c>
      <c r="B1816" s="330" t="s">
        <v>335</v>
      </c>
      <c r="C1816" s="298">
        <v>46023</v>
      </c>
      <c r="D1816" s="337" t="s">
        <v>458</v>
      </c>
      <c r="E1816" s="331">
        <v>239.68</v>
      </c>
      <c r="F1816" s="331"/>
      <c r="G1816" s="333">
        <f t="shared" si="34"/>
        <v>2760.32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486</v>
      </c>
      <c r="B1817" s="330" t="s">
        <v>486</v>
      </c>
      <c r="C1817" s="298">
        <v>45658</v>
      </c>
      <c r="D1817" s="298" t="s">
        <v>487</v>
      </c>
      <c r="E1817" s="332"/>
      <c r="F1817" s="332"/>
      <c r="G1817" s="333">
        <v>3000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5.75" customHeight="1" x14ac:dyDescent="0.25"/>
    <row r="1819" spans="1:20" ht="15.75" customHeight="1" x14ac:dyDescent="0.25"/>
    <row r="1820" spans="1:20" ht="15.75" customHeight="1" x14ac:dyDescent="0.25"/>
    <row r="1821" spans="1:20" ht="15.75" customHeight="1" x14ac:dyDescent="0.25"/>
    <row r="1822" spans="1:20" ht="15.75" customHeight="1" x14ac:dyDescent="0.25"/>
    <row r="1823" spans="1:20" ht="15.75" customHeight="1" x14ac:dyDescent="0.25"/>
    <row r="1824" spans="1:20" ht="15.75" customHeight="1" x14ac:dyDescent="0.25"/>
    <row r="1825" ht="15.75" customHeight="1" x14ac:dyDescent="0.25"/>
    <row r="1826" ht="15.75" customHeight="1" x14ac:dyDescent="0.25"/>
    <row r="1827" ht="15.75" customHeight="1" x14ac:dyDescent="0.25"/>
    <row r="1828" ht="15.75" customHeight="1" x14ac:dyDescent="0.25"/>
    <row r="1829" ht="15.75" customHeight="1" x14ac:dyDescent="0.25"/>
    <row r="1830" ht="15.75" customHeight="1" x14ac:dyDescent="0.25"/>
    <row r="1831" ht="15.75" customHeight="1" x14ac:dyDescent="0.25"/>
    <row r="1832" ht="15.75" customHeight="1" x14ac:dyDescent="0.25"/>
    <row r="1833" ht="15.75" customHeight="1" x14ac:dyDescent="0.25"/>
    <row r="1834" ht="15.75" customHeight="1" x14ac:dyDescent="0.25"/>
    <row r="1835" ht="15.75" customHeight="1" x14ac:dyDescent="0.25"/>
    <row r="1836" ht="15.75" customHeight="1" x14ac:dyDescent="0.25"/>
    <row r="1837" ht="15.75" customHeight="1" x14ac:dyDescent="0.25"/>
    <row r="1838" ht="15.75" customHeight="1" x14ac:dyDescent="0.25"/>
    <row r="1839" ht="15.75" customHeight="1" x14ac:dyDescent="0.25"/>
    <row r="184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spans="9:9" ht="15.75" customHeight="1" x14ac:dyDescent="0.25"/>
    <row r="3538" spans="9:9" ht="15.75" customHeight="1" x14ac:dyDescent="0.25"/>
    <row r="3539" spans="9:9" ht="15.75" customHeight="1" x14ac:dyDescent="0.25"/>
    <row r="3540" spans="9:9" ht="15.75" customHeight="1" x14ac:dyDescent="0.25"/>
    <row r="3541" spans="9:9" ht="15.75" customHeight="1" x14ac:dyDescent="0.25"/>
    <row r="3542" spans="9:9" ht="15.75" customHeight="1" x14ac:dyDescent="0.25"/>
    <row r="3543" spans="9:9" ht="15.75" customHeight="1" x14ac:dyDescent="0.25"/>
    <row r="3544" spans="9:9" ht="15.75" customHeight="1" x14ac:dyDescent="0.25"/>
    <row r="3545" spans="9:9" ht="15.75" customHeight="1" x14ac:dyDescent="0.25"/>
    <row r="3546" spans="9:9" ht="15.75" customHeight="1" x14ac:dyDescent="0.25"/>
    <row r="3547" spans="9:9" ht="12" customHeight="1" x14ac:dyDescent="0.25">
      <c r="I3547" s="335" t="s">
        <v>225</v>
      </c>
    </row>
    <row r="3548" spans="9:9" ht="12" customHeight="1" x14ac:dyDescent="0.25">
      <c r="I3548" s="335"/>
    </row>
    <row r="3549" spans="9:9" ht="12" customHeight="1" x14ac:dyDescent="0.25">
      <c r="I3549" s="335"/>
    </row>
    <row r="3550" spans="9:9" ht="12" customHeight="1" x14ac:dyDescent="0.25">
      <c r="I3550" s="335"/>
    </row>
    <row r="3551" spans="9:9" ht="12" customHeight="1" x14ac:dyDescent="0.25">
      <c r="I3551" s="335"/>
    </row>
    <row r="3552" spans="9:9" ht="12" customHeight="1" x14ac:dyDescent="0.25">
      <c r="I3552" s="335"/>
    </row>
    <row r="3553" spans="9:9" ht="12" customHeight="1" x14ac:dyDescent="0.25">
      <c r="I3553" s="335"/>
    </row>
    <row r="3554" spans="9:9" ht="12" customHeight="1" x14ac:dyDescent="0.25">
      <c r="I3554" s="335"/>
    </row>
    <row r="3555" spans="9:9" ht="12" customHeight="1" x14ac:dyDescent="0.25">
      <c r="I3555" s="335"/>
    </row>
    <row r="3556" spans="9:9" ht="12" customHeight="1" x14ac:dyDescent="0.25">
      <c r="I3556" s="335" t="s">
        <v>226</v>
      </c>
    </row>
    <row r="3557" spans="9:9" ht="15.75" customHeight="1" x14ac:dyDescent="0.25"/>
    <row r="3558" spans="9:9" ht="15.75" customHeight="1" x14ac:dyDescent="0.25"/>
    <row r="3559" spans="9:9" ht="12" customHeight="1" x14ac:dyDescent="0.25">
      <c r="I3559" s="335" t="s">
        <v>226</v>
      </c>
    </row>
    <row r="3560" spans="9:9" ht="12" customHeight="1" x14ac:dyDescent="0.25">
      <c r="I3560" s="335"/>
    </row>
    <row r="3561" spans="9:9" ht="12" customHeight="1" x14ac:dyDescent="0.25">
      <c r="I3561" s="335"/>
    </row>
    <row r="3562" spans="9:9" ht="12" customHeight="1" x14ac:dyDescent="0.25">
      <c r="I3562" s="335"/>
    </row>
    <row r="3563" spans="9:9" ht="12" customHeight="1" x14ac:dyDescent="0.25">
      <c r="I3563" s="335"/>
    </row>
    <row r="3564" spans="9:9" ht="12" customHeight="1" x14ac:dyDescent="0.25">
      <c r="I3564" s="335"/>
    </row>
    <row r="3565" spans="9:9" ht="12" customHeight="1" x14ac:dyDescent="0.25">
      <c r="I3565" s="335" t="s">
        <v>226</v>
      </c>
    </row>
    <row r="3566" spans="9:9" ht="12" customHeight="1" x14ac:dyDescent="0.25">
      <c r="I3566" s="335" t="s">
        <v>226</v>
      </c>
    </row>
    <row r="3567" spans="9:9" ht="12" customHeight="1" x14ac:dyDescent="0.25">
      <c r="I3567" s="335"/>
    </row>
    <row r="3568" spans="9:9" ht="12" customHeight="1" x14ac:dyDescent="0.25">
      <c r="I3568" s="335"/>
    </row>
    <row r="3569" spans="9:9" ht="12" customHeight="1" x14ac:dyDescent="0.25">
      <c r="I3569" s="335"/>
    </row>
    <row r="3570" spans="9:9" ht="12" customHeight="1" x14ac:dyDescent="0.25">
      <c r="I3570" s="335" t="s">
        <v>226</v>
      </c>
    </row>
    <row r="3571" spans="9:9" ht="12" customHeight="1" x14ac:dyDescent="0.25">
      <c r="I3571" s="335" t="s">
        <v>225</v>
      </c>
    </row>
    <row r="3572" spans="9:9" ht="12" customHeight="1" x14ac:dyDescent="0.25">
      <c r="I3572" s="335" t="s">
        <v>225</v>
      </c>
    </row>
    <row r="3573" spans="9:9" ht="15.75" customHeight="1" x14ac:dyDescent="0.25"/>
    <row r="3574" spans="9:9" ht="15.75" customHeight="1" x14ac:dyDescent="0.25"/>
    <row r="3575" spans="9:9" ht="12" customHeight="1" x14ac:dyDescent="0.25">
      <c r="I3575" s="335" t="s">
        <v>225</v>
      </c>
    </row>
    <row r="3576" spans="9:9" ht="12" customHeight="1" x14ac:dyDescent="0.25">
      <c r="I3576" s="335"/>
    </row>
    <row r="3577" spans="9:9" ht="12" customHeight="1" x14ac:dyDescent="0.25">
      <c r="I3577" s="335" t="s">
        <v>226</v>
      </c>
    </row>
    <row r="3578" spans="9:9" ht="12" customHeight="1" x14ac:dyDescent="0.25">
      <c r="I3578" s="335"/>
    </row>
    <row r="3579" spans="9:9" ht="12" customHeight="1" x14ac:dyDescent="0.25">
      <c r="I3579" s="335"/>
    </row>
    <row r="3580" spans="9:9" ht="12" customHeight="1" x14ac:dyDescent="0.25">
      <c r="I3580" s="335" t="s">
        <v>226</v>
      </c>
    </row>
    <row r="3581" spans="9:9" ht="12" customHeight="1" x14ac:dyDescent="0.25">
      <c r="I3581" s="335"/>
    </row>
    <row r="3582" spans="9:9" ht="12" customHeight="1" x14ac:dyDescent="0.25">
      <c r="I3582" s="335" t="s">
        <v>226</v>
      </c>
    </row>
    <row r="3583" spans="9:9" ht="15.75" customHeight="1" x14ac:dyDescent="0.25"/>
    <row r="3584" spans="9:9" ht="15.75" customHeight="1" x14ac:dyDescent="0.25"/>
    <row r="3585" spans="9:9" ht="15.75" customHeight="1" x14ac:dyDescent="0.25"/>
    <row r="3586" spans="9:9" ht="15.75" customHeight="1" x14ac:dyDescent="0.25"/>
    <row r="3587" spans="9:9" ht="15.75" customHeight="1" x14ac:dyDescent="0.25"/>
    <row r="3588" spans="9:9" ht="15.75" customHeight="1" x14ac:dyDescent="0.25"/>
    <row r="3589" spans="9:9" ht="15.75" customHeight="1" x14ac:dyDescent="0.25"/>
    <row r="3590" spans="9:9" ht="15.75" customHeight="1" x14ac:dyDescent="0.25"/>
    <row r="3591" spans="9:9" ht="12" customHeight="1" x14ac:dyDescent="0.25">
      <c r="I3591" s="335" t="s">
        <v>226</v>
      </c>
    </row>
    <row r="3592" spans="9:9" ht="12" customHeight="1" x14ac:dyDescent="0.25">
      <c r="I3592" s="335"/>
    </row>
    <row r="3593" spans="9:9" ht="12" customHeight="1" x14ac:dyDescent="0.25">
      <c r="I3593" s="335" t="s">
        <v>225</v>
      </c>
    </row>
    <row r="3594" spans="9:9" ht="12" customHeight="1" x14ac:dyDescent="0.25">
      <c r="I3594" s="335"/>
    </row>
    <row r="3595" spans="9:9" ht="12" customHeight="1" x14ac:dyDescent="0.25">
      <c r="I3595" s="335" t="s">
        <v>226</v>
      </c>
    </row>
    <row r="3596" spans="9:9" ht="12" customHeight="1" x14ac:dyDescent="0.25">
      <c r="I3596" s="335" t="s">
        <v>225</v>
      </c>
    </row>
    <row r="3597" spans="9:9" ht="15.75" customHeight="1" x14ac:dyDescent="0.25"/>
    <row r="3598" spans="9:9" ht="15.75" customHeight="1" x14ac:dyDescent="0.25"/>
    <row r="3599" spans="9:9" ht="15.75" customHeight="1" x14ac:dyDescent="0.25"/>
    <row r="3600" spans="9:9" ht="15.75" customHeight="1" x14ac:dyDescent="0.25"/>
    <row r="3601" spans="9:9" ht="15.75" customHeight="1" x14ac:dyDescent="0.25"/>
    <row r="3602" spans="9:9" ht="15.75" customHeight="1" x14ac:dyDescent="0.25"/>
    <row r="3603" spans="9:9" ht="15.75" customHeight="1" x14ac:dyDescent="0.25"/>
    <row r="3604" spans="9:9" ht="15.75" customHeight="1" x14ac:dyDescent="0.25"/>
    <row r="3605" spans="9:9" ht="15.75" customHeight="1" x14ac:dyDescent="0.25"/>
    <row r="3606" spans="9:9" ht="15.75" customHeight="1" x14ac:dyDescent="0.25"/>
    <row r="3607" spans="9:9" ht="15.75" customHeight="1" x14ac:dyDescent="0.25"/>
    <row r="3608" spans="9:9" ht="15.75" customHeight="1" x14ac:dyDescent="0.25"/>
    <row r="3609" spans="9:9" ht="15.75" customHeight="1" x14ac:dyDescent="0.25"/>
    <row r="3610" spans="9:9" ht="15.75" customHeight="1" x14ac:dyDescent="0.25"/>
    <row r="3611" spans="9:9" ht="15.75" customHeight="1" x14ac:dyDescent="0.25"/>
    <row r="3612" spans="9:9" ht="15.75" customHeight="1" x14ac:dyDescent="0.25"/>
    <row r="3613" spans="9:9" ht="15.75" customHeight="1" x14ac:dyDescent="0.25"/>
    <row r="3614" spans="9:9" ht="15.75" customHeight="1" x14ac:dyDescent="0.25"/>
    <row r="3615" spans="9:9" ht="12" customHeight="1" x14ac:dyDescent="0.25">
      <c r="I3615" s="335" t="s">
        <v>226</v>
      </c>
    </row>
  </sheetData>
  <autoFilter ref="A1:G1817" xr:uid="{00000000-0009-0000-0000-000006000000}"/>
  <mergeCells count="5">
    <mergeCell ref="A1:B1"/>
    <mergeCell ref="E1:F1"/>
    <mergeCell ref="Q1:R1"/>
    <mergeCell ref="E2:F2"/>
    <mergeCell ref="E3:F3"/>
  </mergeCells>
  <conditionalFormatting sqref="I1 I4:I361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0"/>
  <sheetViews>
    <sheetView tabSelected="1" workbookViewId="0">
      <pane ySplit="1" topLeftCell="A2" activePane="bottomLeft" state="frozen"/>
      <selection pane="bottomLeft" activeCell="C9" sqref="C9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25">
      <c r="A2" s="341">
        <f t="shared" ref="A2:A3" si="0">SUM(G2,E2,U2,I2,S2,O2,K2,M2,Q2,W2,Y2,AA2,AC2)</f>
        <v>7608.2500000000027</v>
      </c>
      <c r="B2" s="339"/>
      <c r="C2" s="340"/>
      <c r="D2" s="342" t="s">
        <v>491</v>
      </c>
      <c r="E2" s="343">
        <f>E3-E138</f>
        <v>25438.139999999996</v>
      </c>
      <c r="F2" s="344" t="s">
        <v>491</v>
      </c>
      <c r="G2" s="345">
        <f>G3-G138</f>
        <v>1340.8500000000001</v>
      </c>
      <c r="H2" s="343" t="s">
        <v>491</v>
      </c>
      <c r="I2" s="343">
        <f>I3-I138</f>
        <v>1533.3599999999997</v>
      </c>
      <c r="J2" s="344" t="s">
        <v>491</v>
      </c>
      <c r="K2" s="345">
        <f>K3-K138</f>
        <v>721</v>
      </c>
      <c r="L2" s="343" t="s">
        <v>491</v>
      </c>
      <c r="M2" s="343">
        <f>M3-M138</f>
        <v>31.47</v>
      </c>
      <c r="N2" s="345" t="s">
        <v>491</v>
      </c>
      <c r="O2" s="345">
        <f>O3-O138</f>
        <v>31.47</v>
      </c>
      <c r="P2" s="343" t="s">
        <v>491</v>
      </c>
      <c r="Q2" s="343">
        <f>Q3-Q138</f>
        <v>30.720000000000027</v>
      </c>
      <c r="R2" s="345" t="s">
        <v>491</v>
      </c>
      <c r="S2" s="345">
        <f>S3-S138</f>
        <v>-3041.09</v>
      </c>
      <c r="T2" s="346" t="s">
        <v>491</v>
      </c>
      <c r="U2" s="343">
        <f>U3-U138</f>
        <v>-19295.109999999993</v>
      </c>
      <c r="V2" s="345" t="s">
        <v>491</v>
      </c>
      <c r="W2" s="345">
        <f>W3-W138</f>
        <v>900</v>
      </c>
      <c r="X2" s="343" t="s">
        <v>491</v>
      </c>
      <c r="Y2" s="343">
        <f>Y3-Y138</f>
        <v>264.5</v>
      </c>
      <c r="Z2" s="345" t="s">
        <v>491</v>
      </c>
      <c r="AA2" s="345">
        <f>AA3-AA138</f>
        <v>-377.7800000000002</v>
      </c>
      <c r="AB2" s="343" t="s">
        <v>491</v>
      </c>
      <c r="AC2" s="343">
        <f>AC3-AC138</f>
        <v>30.720000000000027</v>
      </c>
    </row>
    <row r="3" spans="1:29" ht="14.25" customHeight="1" x14ac:dyDescent="0.25">
      <c r="A3" s="341">
        <f t="shared" si="0"/>
        <v>19848.740000000005</v>
      </c>
      <c r="B3" s="347"/>
      <c r="C3" s="340"/>
      <c r="D3" s="342" t="s">
        <v>492</v>
      </c>
      <c r="E3" s="343">
        <f>SUM(E6:E138)-SUM(D6:D138)</f>
        <v>27148.629999999997</v>
      </c>
      <c r="F3" s="345" t="s">
        <v>492</v>
      </c>
      <c r="G3" s="345">
        <f>SUM(G6:G138)-SUM(F6:F138)</f>
        <v>1840.8500000000001</v>
      </c>
      <c r="H3" s="343" t="s">
        <v>492</v>
      </c>
      <c r="I3" s="343">
        <f>SUM(I6:I138)-SUM(H6:H138)</f>
        <v>3533.3599999999997</v>
      </c>
      <c r="J3" s="345" t="s">
        <v>492</v>
      </c>
      <c r="K3" s="345">
        <f>SUM(K6:K138)-SUM(J6:J138)</f>
        <v>1721</v>
      </c>
      <c r="L3" s="343" t="s">
        <v>492</v>
      </c>
      <c r="M3" s="343">
        <f>SUM(M6:M138)-SUM(L6:L138)</f>
        <v>96.47</v>
      </c>
      <c r="N3" s="345" t="s">
        <v>492</v>
      </c>
      <c r="O3" s="345">
        <f>SUM(O6:O138)-SUM(N6:N138)</f>
        <v>96.47</v>
      </c>
      <c r="P3" s="343" t="s">
        <v>492</v>
      </c>
      <c r="Q3" s="343">
        <f>SUM(Q6:Q138)-SUM(P6:P138)</f>
        <v>130.72000000000003</v>
      </c>
      <c r="R3" s="345" t="s">
        <v>492</v>
      </c>
      <c r="S3" s="345">
        <f>SUM(S6:S138)-SUM(R6:R138)</f>
        <v>-1041.0900000000001</v>
      </c>
      <c r="T3" s="343" t="s">
        <v>492</v>
      </c>
      <c r="U3" s="343">
        <f>SUM(U6:U138)-SUM(T6:T138)</f>
        <v>-16795.109999999993</v>
      </c>
      <c r="V3" s="345" t="s">
        <v>492</v>
      </c>
      <c r="W3" s="345">
        <f>SUM(W6:W138)-SUM(V6:V138)</f>
        <v>1400</v>
      </c>
      <c r="X3" s="343" t="s">
        <v>492</v>
      </c>
      <c r="Y3" s="343">
        <f>SUM(Y6:Y138)-SUM(X6:X138)</f>
        <v>464.5</v>
      </c>
      <c r="Z3" s="345" t="s">
        <v>492</v>
      </c>
      <c r="AA3" s="345">
        <f>SUM(AA6:AA138)-SUM(Z6:Z138)</f>
        <v>1122.2199999999998</v>
      </c>
      <c r="AB3" s="343" t="s">
        <v>492</v>
      </c>
      <c r="AC3" s="343">
        <f>SUM(AC6:AC138)-SUM(AB6:AB138)</f>
        <v>130.72000000000003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SUM(D6:D137)</f>
        <v>21300.18</v>
      </c>
      <c r="E5" s="343">
        <f t="shared" si="1"/>
        <v>46738.32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46314</v>
      </c>
      <c r="B7" s="347">
        <f t="shared" ref="B7:B66" si="2">SUM(E7,U7,K7,G7,I7,S7,O7,M7,Q7,W7,Y7,AA7,AC7)-SUM(D7,F7,T7,H7,R7,N7,J7,L7,P7,V7,X7,Z7,AB7)</f>
        <v>54.24</v>
      </c>
      <c r="C7" s="348" t="s">
        <v>502</v>
      </c>
      <c r="D7" s="342"/>
      <c r="E7" s="343"/>
      <c r="F7" s="345"/>
      <c r="G7" s="345">
        <v>54.24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25">
      <c r="A8" s="338">
        <v>46304</v>
      </c>
      <c r="B8" s="347">
        <f t="shared" si="2"/>
        <v>-959.8</v>
      </c>
      <c r="C8" s="348" t="s">
        <v>899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959.8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46304</v>
      </c>
      <c r="B9" s="347">
        <f t="shared" si="2"/>
        <v>1000</v>
      </c>
      <c r="C9" s="348" t="s">
        <v>1092</v>
      </c>
      <c r="D9" s="342"/>
      <c r="E9" s="343">
        <v>1000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46304</v>
      </c>
      <c r="B10" s="347">
        <f t="shared" si="2"/>
        <v>-80.89</v>
      </c>
      <c r="C10" s="348" t="s">
        <v>856</v>
      </c>
      <c r="D10" s="342">
        <v>80.89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46303</v>
      </c>
      <c r="B11" s="347">
        <f t="shared" si="2"/>
        <v>-960</v>
      </c>
      <c r="C11" s="348" t="s">
        <v>899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46300</v>
      </c>
      <c r="B12" s="347">
        <f t="shared" si="2"/>
        <v>-1508</v>
      </c>
      <c r="C12" s="348" t="s">
        <v>1087</v>
      </c>
      <c r="D12" s="342">
        <v>1508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46297</v>
      </c>
      <c r="B13" s="347">
        <f t="shared" si="2"/>
        <v>-112.25</v>
      </c>
      <c r="C13" s="348" t="s">
        <v>1085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112.25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46295</v>
      </c>
      <c r="B14" s="347">
        <f t="shared" si="2"/>
        <v>2768.7</v>
      </c>
      <c r="C14" s="348" t="s">
        <v>1080</v>
      </c>
      <c r="D14" s="342"/>
      <c r="E14" s="343">
        <v>2768.7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46295</v>
      </c>
      <c r="B15" s="347">
        <f t="shared" si="2"/>
        <v>2000</v>
      </c>
      <c r="C15" s="348" t="s">
        <v>1074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25">
      <c r="A16" s="338">
        <v>46295</v>
      </c>
      <c r="B16" s="347">
        <f t="shared" si="2"/>
        <v>0.6</v>
      </c>
      <c r="C16" s="348" t="s">
        <v>503</v>
      </c>
      <c r="D16" s="342"/>
      <c r="E16" s="343"/>
      <c r="F16" s="345"/>
      <c r="G16" s="345">
        <v>0.6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46295</v>
      </c>
      <c r="B17" s="347">
        <f t="shared" si="2"/>
        <v>60.95</v>
      </c>
      <c r="C17" s="348" t="s">
        <v>507</v>
      </c>
      <c r="D17" s="342"/>
      <c r="E17" s="343"/>
      <c r="F17" s="345"/>
      <c r="G17" s="345">
        <v>60.95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25">
      <c r="A18" s="338">
        <v>46279</v>
      </c>
      <c r="B18" s="347">
        <f t="shared" si="2"/>
        <v>-1360</v>
      </c>
      <c r="C18" s="348" t="s">
        <v>1055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1360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46273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25">
      <c r="A20" s="338">
        <v>46272</v>
      </c>
      <c r="B20" s="347">
        <f t="shared" si="2"/>
        <v>-600</v>
      </c>
      <c r="C20" s="348" t="s">
        <v>527</v>
      </c>
      <c r="D20" s="342">
        <v>600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46265</v>
      </c>
      <c r="B21" s="347">
        <f t="shared" si="2"/>
        <v>6794.38</v>
      </c>
      <c r="C21" s="348" t="s">
        <v>1035</v>
      </c>
      <c r="D21" s="342"/>
      <c r="E21" s="343">
        <v>6794.38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46265</v>
      </c>
      <c r="B22" s="347">
        <f t="shared" si="2"/>
        <v>2000</v>
      </c>
      <c r="C22" s="348" t="s">
        <v>1031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25">
      <c r="A23" s="338">
        <v>46265</v>
      </c>
      <c r="B23" s="347">
        <f t="shared" si="2"/>
        <v>53.41</v>
      </c>
      <c r="C23" s="348" t="s">
        <v>502</v>
      </c>
      <c r="D23" s="342"/>
      <c r="E23" s="343"/>
      <c r="F23" s="345"/>
      <c r="G23" s="345">
        <v>53.41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25">
      <c r="A24" s="338">
        <v>46265</v>
      </c>
      <c r="B24" s="347">
        <f t="shared" si="2"/>
        <v>0.41</v>
      </c>
      <c r="C24" s="348" t="s">
        <v>503</v>
      </c>
      <c r="D24" s="342"/>
      <c r="E24" s="343"/>
      <c r="F24" s="345"/>
      <c r="G24" s="345">
        <v>0.41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25">
      <c r="A25" s="338">
        <v>46265</v>
      </c>
      <c r="B25" s="347">
        <f t="shared" si="2"/>
        <v>-191.64</v>
      </c>
      <c r="C25" s="348" t="s">
        <v>422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95.82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95.82</v>
      </c>
      <c r="AC25" s="343"/>
    </row>
    <row r="26" spans="1:29" ht="14.25" customHeight="1" x14ac:dyDescent="0.25">
      <c r="A26" s="338">
        <v>46261</v>
      </c>
      <c r="B26" s="347">
        <f t="shared" si="2"/>
        <v>99.61</v>
      </c>
      <c r="C26" s="348" t="s">
        <v>507</v>
      </c>
      <c r="D26" s="342"/>
      <c r="E26" s="343"/>
      <c r="F26" s="345"/>
      <c r="G26" s="345">
        <v>99.61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25">
      <c r="A27" s="338">
        <v>46253</v>
      </c>
      <c r="B27" s="347">
        <f t="shared" si="2"/>
        <v>-219.38</v>
      </c>
      <c r="C27" s="348" t="s">
        <v>1032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219.38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25">
      <c r="A28" s="338">
        <v>46244</v>
      </c>
      <c r="B28" s="347">
        <f t="shared" si="2"/>
        <v>-960</v>
      </c>
      <c r="C28" s="348" t="s">
        <v>899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46243</v>
      </c>
      <c r="B29" s="347">
        <f t="shared" si="2"/>
        <v>-116.04</v>
      </c>
      <c r="C29" s="348" t="s">
        <v>856</v>
      </c>
      <c r="D29" s="342">
        <v>116.04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25">
      <c r="A30" s="338">
        <v>46240</v>
      </c>
      <c r="B30" s="347">
        <f t="shared" si="2"/>
        <v>52.8</v>
      </c>
      <c r="C30" s="348" t="s">
        <v>507</v>
      </c>
      <c r="D30" s="342"/>
      <c r="E30" s="343"/>
      <c r="F30" s="345"/>
      <c r="G30" s="345">
        <v>52.8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25">
      <c r="A31" s="338">
        <v>46238</v>
      </c>
      <c r="B31" s="347">
        <f t="shared" si="2"/>
        <v>-500</v>
      </c>
      <c r="C31" s="348" t="s">
        <v>894</v>
      </c>
      <c r="D31" s="342">
        <v>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46238</v>
      </c>
      <c r="B32" s="347">
        <f t="shared" si="2"/>
        <v>-500</v>
      </c>
      <c r="C32" s="348" t="s">
        <v>895</v>
      </c>
      <c r="D32" s="342">
        <v>500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46238</v>
      </c>
      <c r="B33" s="347">
        <f t="shared" si="2"/>
        <v>-121.4</v>
      </c>
      <c r="C33" s="348" t="s">
        <v>531</v>
      </c>
      <c r="D33" s="342"/>
      <c r="E33" s="343"/>
      <c r="F33" s="345"/>
      <c r="G33" s="345"/>
      <c r="H33" s="343">
        <v>121.4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25">
      <c r="A34" s="338">
        <v>46234</v>
      </c>
      <c r="B34" s="347">
        <f t="shared" si="2"/>
        <v>8746.27</v>
      </c>
      <c r="C34" s="348" t="s">
        <v>1002</v>
      </c>
      <c r="D34" s="342"/>
      <c r="E34" s="343">
        <v>8746.27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46234</v>
      </c>
      <c r="B35" s="347">
        <f t="shared" si="2"/>
        <v>2000</v>
      </c>
      <c r="C35" s="348" t="s">
        <v>1003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25">
      <c r="A36" s="338">
        <v>46234</v>
      </c>
      <c r="B36" s="347">
        <f t="shared" si="2"/>
        <v>0.22</v>
      </c>
      <c r="C36" s="348" t="s">
        <v>503</v>
      </c>
      <c r="D36" s="342"/>
      <c r="E36" s="343"/>
      <c r="F36" s="345"/>
      <c r="G36" s="345">
        <v>0.22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46232</v>
      </c>
      <c r="B37" s="347">
        <f t="shared" si="2"/>
        <v>52.7</v>
      </c>
      <c r="C37" s="348" t="s">
        <v>502</v>
      </c>
      <c r="D37" s="342"/>
      <c r="E37" s="343"/>
      <c r="F37" s="345"/>
      <c r="G37" s="345">
        <v>52.7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25">
      <c r="A38" s="338">
        <v>46231</v>
      </c>
      <c r="B38" s="347">
        <f t="shared" si="2"/>
        <v>-1171.3800000000001</v>
      </c>
      <c r="C38" s="348" t="s">
        <v>523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>
        <v>1171.3800000000001</v>
      </c>
      <c r="AA38" s="345"/>
      <c r="AB38" s="343"/>
      <c r="AC38" s="343"/>
    </row>
    <row r="39" spans="1:29" ht="14.25" customHeight="1" x14ac:dyDescent="0.25">
      <c r="A39" s="338">
        <v>46226</v>
      </c>
      <c r="B39" s="347">
        <f t="shared" si="2"/>
        <v>-133.13999999999999</v>
      </c>
      <c r="C39" s="348" t="s">
        <v>315</v>
      </c>
      <c r="D39" s="342"/>
      <c r="E39" s="343"/>
      <c r="F39" s="345"/>
      <c r="G39" s="345"/>
      <c r="H39" s="343"/>
      <c r="I39" s="343"/>
      <c r="J39" s="345"/>
      <c r="K39" s="345"/>
      <c r="L39" s="343">
        <v>66.569999999999993</v>
      </c>
      <c r="M39" s="343"/>
      <c r="N39" s="345">
        <v>66.569999999999993</v>
      </c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25">
      <c r="A40" s="338">
        <v>46214</v>
      </c>
      <c r="B40" s="347">
        <f t="shared" si="2"/>
        <v>53.11</v>
      </c>
      <c r="C40" s="348" t="s">
        <v>507</v>
      </c>
      <c r="D40" s="342"/>
      <c r="E40" s="343"/>
      <c r="F40" s="345"/>
      <c r="G40" s="345">
        <v>53.11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25">
      <c r="A41" s="338">
        <v>46212</v>
      </c>
      <c r="B41" s="347">
        <f t="shared" si="2"/>
        <v>300</v>
      </c>
      <c r="C41" s="348" t="s">
        <v>971</v>
      </c>
      <c r="D41" s="342"/>
      <c r="E41" s="343">
        <v>300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46211</v>
      </c>
      <c r="B42" s="347">
        <f t="shared" si="2"/>
        <v>-960</v>
      </c>
      <c r="C42" s="348" t="s">
        <v>899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960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25">
      <c r="A43" s="338">
        <v>46209</v>
      </c>
      <c r="B43" s="347">
        <f t="shared" si="2"/>
        <v>-1182.68</v>
      </c>
      <c r="C43" s="348" t="s">
        <v>1000</v>
      </c>
      <c r="D43" s="342">
        <v>1182.68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25">
      <c r="A44" s="338">
        <v>46209</v>
      </c>
      <c r="B44" s="347">
        <f t="shared" si="2"/>
        <v>350</v>
      </c>
      <c r="C44" s="348" t="s">
        <v>969</v>
      </c>
      <c r="D44" s="342"/>
      <c r="E44" s="343">
        <v>350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46209</v>
      </c>
      <c r="B45" s="347">
        <f t="shared" si="2"/>
        <v>-8500</v>
      </c>
      <c r="C45" s="348" t="s">
        <v>955</v>
      </c>
      <c r="D45" s="342">
        <v>8500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46209</v>
      </c>
      <c r="B46" s="347">
        <f t="shared" si="2"/>
        <v>-150</v>
      </c>
      <c r="C46" s="348" t="s">
        <v>970</v>
      </c>
      <c r="D46" s="342"/>
      <c r="E46" s="343"/>
      <c r="F46" s="345"/>
      <c r="G46" s="345"/>
      <c r="H46" s="343">
        <v>150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25">
      <c r="A47" s="338">
        <v>46205</v>
      </c>
      <c r="B47" s="347">
        <f t="shared" si="2"/>
        <v>-783</v>
      </c>
      <c r="C47" s="348" t="s">
        <v>999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783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46203</v>
      </c>
      <c r="B48" s="347">
        <f t="shared" si="2"/>
        <v>6487.16</v>
      </c>
      <c r="C48" s="348" t="s">
        <v>968</v>
      </c>
      <c r="D48" s="342"/>
      <c r="E48" s="343">
        <v>6487.16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46203</v>
      </c>
      <c r="B49" s="347">
        <f t="shared" si="2"/>
        <v>2000</v>
      </c>
      <c r="C49" s="348" t="s">
        <v>942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25">
      <c r="A50" s="338">
        <v>46203</v>
      </c>
      <c r="B50" s="347">
        <f t="shared" si="2"/>
        <v>0.35</v>
      </c>
      <c r="C50" s="348" t="s">
        <v>503</v>
      </c>
      <c r="D50" s="342"/>
      <c r="E50" s="343"/>
      <c r="F50" s="345"/>
      <c r="G50" s="345">
        <v>0.35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46203</v>
      </c>
      <c r="B51" s="347">
        <f t="shared" si="2"/>
        <v>-580</v>
      </c>
      <c r="C51" s="348" t="s">
        <v>947</v>
      </c>
      <c r="D51" s="342">
        <v>580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25">
      <c r="A52" s="338">
        <v>46203</v>
      </c>
      <c r="B52" s="347">
        <f t="shared" si="2"/>
        <v>-185.64</v>
      </c>
      <c r="C52" s="348" t="s">
        <v>422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>
        <v>92.82</v>
      </c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>
        <v>92.82</v>
      </c>
      <c r="AC52" s="343"/>
    </row>
    <row r="53" spans="1:29" ht="14.25" customHeight="1" x14ac:dyDescent="0.25">
      <c r="A53" s="338">
        <v>46203</v>
      </c>
      <c r="B53" s="347">
        <f t="shared" si="2"/>
        <v>51.56</v>
      </c>
      <c r="C53" s="348" t="s">
        <v>507</v>
      </c>
      <c r="D53" s="342"/>
      <c r="E53" s="343"/>
      <c r="F53" s="345"/>
      <c r="G53" s="345">
        <v>51.56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25">
      <c r="A54" s="338">
        <v>46203</v>
      </c>
      <c r="B54" s="347">
        <f t="shared" si="2"/>
        <v>53.44</v>
      </c>
      <c r="C54" s="348" t="s">
        <v>502</v>
      </c>
      <c r="D54" s="342"/>
      <c r="E54" s="343"/>
      <c r="F54" s="345"/>
      <c r="G54" s="345">
        <v>53.44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25">
      <c r="A55" s="338">
        <v>46203</v>
      </c>
      <c r="B55" s="347">
        <f t="shared" si="2"/>
        <v>-207.96</v>
      </c>
      <c r="C55" s="348" t="s">
        <v>944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207.96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-1713.1</v>
      </c>
      <c r="C56" s="348" t="s">
        <v>529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1713.1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25">
      <c r="A57" s="338">
        <v>46189</v>
      </c>
      <c r="B57" s="347">
        <f t="shared" si="2"/>
        <v>53.17</v>
      </c>
      <c r="C57" s="348" t="s">
        <v>507</v>
      </c>
      <c r="D57" s="342"/>
      <c r="E57" s="343"/>
      <c r="F57" s="345"/>
      <c r="G57" s="345">
        <v>53.17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25">
      <c r="A58" s="338">
        <v>46186</v>
      </c>
      <c r="B58" s="347">
        <f t="shared" si="2"/>
        <v>57.38</v>
      </c>
      <c r="C58" s="348" t="s">
        <v>507</v>
      </c>
      <c r="D58" s="342"/>
      <c r="E58" s="343"/>
      <c r="F58" s="345"/>
      <c r="G58" s="345">
        <v>57.38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46184</v>
      </c>
      <c r="B59" s="347">
        <f t="shared" si="2"/>
        <v>-2159</v>
      </c>
      <c r="C59" s="348" t="s">
        <v>909</v>
      </c>
      <c r="D59" s="342"/>
      <c r="E59" s="343"/>
      <c r="F59" s="345"/>
      <c r="G59" s="345"/>
      <c r="H59" s="343"/>
      <c r="I59" s="343"/>
      <c r="J59" s="345">
        <v>2159</v>
      </c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46183</v>
      </c>
      <c r="B60" s="347">
        <f t="shared" si="2"/>
        <v>-816.19</v>
      </c>
      <c r="C60" s="348" t="s">
        <v>910</v>
      </c>
      <c r="D60" s="342"/>
      <c r="E60" s="343"/>
      <c r="F60" s="345"/>
      <c r="G60" s="345"/>
      <c r="H60" s="343">
        <v>816.19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25">
      <c r="A61" s="338">
        <v>46180</v>
      </c>
      <c r="B61" s="347">
        <f t="shared" si="2"/>
        <v>-313.77999999999997</v>
      </c>
      <c r="C61" s="348" t="s">
        <v>888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313.77999999999997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46176</v>
      </c>
      <c r="B62" s="347">
        <f t="shared" si="2"/>
        <v>-1000</v>
      </c>
      <c r="C62" s="348" t="s">
        <v>899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46174</v>
      </c>
      <c r="B63" s="347">
        <f t="shared" si="2"/>
        <v>-320</v>
      </c>
      <c r="C63" s="348" t="s">
        <v>911</v>
      </c>
      <c r="D63" s="342">
        <v>320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46173</v>
      </c>
      <c r="B64" s="347">
        <f t="shared" si="2"/>
        <v>-3000</v>
      </c>
      <c r="C64" s="348" t="s">
        <v>895</v>
      </c>
      <c r="D64" s="342">
        <v>3000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46173</v>
      </c>
      <c r="B65" s="347">
        <f t="shared" si="2"/>
        <v>-1000</v>
      </c>
      <c r="C65" s="348" t="s">
        <v>894</v>
      </c>
      <c r="D65" s="342">
        <v>1000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46173</v>
      </c>
      <c r="B66" s="347">
        <f t="shared" si="2"/>
        <v>1160.3599999999999</v>
      </c>
      <c r="C66" s="348" t="s">
        <v>893</v>
      </c>
      <c r="D66" s="342"/>
      <c r="E66" s="343">
        <v>1160.3599999999999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46173</v>
      </c>
      <c r="B67" s="347">
        <f t="shared" ref="B67:B138" si="3">SUM(E67,U67,K67,G67,I67,S67,O67,M67,Q67,W67,Y67,AA67,AC67)-SUM(D67,F67,T67,H67,R67,N67,J67,L67,P67,V67,X67,Z67,AB67)</f>
        <v>2000</v>
      </c>
      <c r="C67" s="348" t="s">
        <v>884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25">
      <c r="A68" s="338">
        <v>46173</v>
      </c>
      <c r="B68" s="347">
        <f t="shared" si="3"/>
        <v>0.63</v>
      </c>
      <c r="C68" s="348" t="s">
        <v>503</v>
      </c>
      <c r="D68" s="342"/>
      <c r="E68" s="343"/>
      <c r="F68" s="345"/>
      <c r="G68" s="345">
        <v>0.63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46172</v>
      </c>
      <c r="B69" s="347">
        <f t="shared" si="3"/>
        <v>-530.36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530.36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25">
      <c r="A70" s="338">
        <v>46168</v>
      </c>
      <c r="B70" s="347">
        <f t="shared" si="3"/>
        <v>0</v>
      </c>
      <c r="C70" s="348" t="s">
        <v>885</v>
      </c>
      <c r="D70" s="342">
        <v>400</v>
      </c>
      <c r="E70" s="343">
        <v>400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46170</v>
      </c>
      <c r="B71" s="347">
        <f t="shared" si="3"/>
        <v>87.5</v>
      </c>
      <c r="C71" s="348" t="s">
        <v>507</v>
      </c>
      <c r="D71" s="342"/>
      <c r="E71" s="343"/>
      <c r="F71" s="345"/>
      <c r="G71" s="345">
        <v>87.5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25">
      <c r="A72" s="338">
        <v>46170</v>
      </c>
      <c r="B72" s="347">
        <f t="shared" si="3"/>
        <v>56.18</v>
      </c>
      <c r="C72" s="348" t="s">
        <v>502</v>
      </c>
      <c r="D72" s="342"/>
      <c r="E72" s="343"/>
      <c r="F72" s="345"/>
      <c r="G72" s="345">
        <v>56.18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46170</v>
      </c>
      <c r="B73" s="347">
        <f t="shared" si="3"/>
        <v>-4500</v>
      </c>
      <c r="C73" s="348" t="s">
        <v>510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4500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46166</v>
      </c>
      <c r="B74" s="347">
        <f t="shared" si="3"/>
        <v>-69.2</v>
      </c>
      <c r="C74" s="348" t="s">
        <v>856</v>
      </c>
      <c r="D74" s="342">
        <v>69.2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46165</v>
      </c>
      <c r="B75" s="347">
        <f t="shared" si="3"/>
        <v>-138.44</v>
      </c>
      <c r="C75" s="348" t="s">
        <v>874</v>
      </c>
      <c r="D75" s="342">
        <v>138.44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25">
      <c r="A76" s="338">
        <v>46158</v>
      </c>
      <c r="B76" s="347">
        <f t="shared" si="3"/>
        <v>-87.13</v>
      </c>
      <c r="C76" s="348" t="s">
        <v>845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87.13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46158</v>
      </c>
      <c r="B77" s="347">
        <f t="shared" si="3"/>
        <v>-95.85</v>
      </c>
      <c r="C77" s="348" t="s">
        <v>847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95.85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46157</v>
      </c>
      <c r="B78" s="347">
        <f t="shared" si="3"/>
        <v>-146.15</v>
      </c>
      <c r="C78" s="348" t="s">
        <v>504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146.15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46155</v>
      </c>
      <c r="B79" s="347">
        <f t="shared" si="3"/>
        <v>-221.4</v>
      </c>
      <c r="C79" s="348" t="s">
        <v>854</v>
      </c>
      <c r="D79" s="342"/>
      <c r="E79" s="343"/>
      <c r="F79" s="345"/>
      <c r="G79" s="345"/>
      <c r="H79" s="343">
        <v>221.4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46155</v>
      </c>
      <c r="B80" s="347">
        <f t="shared" si="3"/>
        <v>444.44</v>
      </c>
      <c r="C80" s="348" t="s">
        <v>517</v>
      </c>
      <c r="D80" s="342"/>
      <c r="E80" s="343">
        <v>444.44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46155</v>
      </c>
      <c r="B81" s="347">
        <f t="shared" si="3"/>
        <v>351.69</v>
      </c>
      <c r="C81" s="348" t="s">
        <v>857</v>
      </c>
      <c r="D81" s="342"/>
      <c r="E81" s="343">
        <v>351.69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46153</v>
      </c>
      <c r="B82" s="347">
        <f t="shared" si="3"/>
        <v>-1045.8699999999999</v>
      </c>
      <c r="C82" s="348" t="s">
        <v>841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1045.8699999999999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46151</v>
      </c>
      <c r="B83" s="347">
        <f t="shared" si="3"/>
        <v>-903.88</v>
      </c>
      <c r="C83" s="348" t="s">
        <v>855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903.88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46149</v>
      </c>
      <c r="B84" s="347">
        <f t="shared" si="3"/>
        <v>69.400000000000006</v>
      </c>
      <c r="C84" s="348" t="s">
        <v>507</v>
      </c>
      <c r="D84" s="342"/>
      <c r="E84" s="343"/>
      <c r="F84" s="345"/>
      <c r="G84" s="345">
        <v>69.400000000000006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46148</v>
      </c>
      <c r="B85" s="347">
        <f t="shared" si="3"/>
        <v>-500.5</v>
      </c>
      <c r="C85" s="348" t="s">
        <v>212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>
        <v>500.5</v>
      </c>
      <c r="Y85" s="343"/>
      <c r="Z85" s="345"/>
      <c r="AA85" s="345"/>
      <c r="AB85" s="343"/>
      <c r="AC85" s="343"/>
    </row>
    <row r="86" spans="1:29" ht="14.25" customHeight="1" x14ac:dyDescent="0.25">
      <c r="A86" s="338">
        <v>46148</v>
      </c>
      <c r="B86" s="347">
        <f t="shared" si="3"/>
        <v>-457.94</v>
      </c>
      <c r="C86" s="348" t="s">
        <v>856</v>
      </c>
      <c r="D86" s="342">
        <v>457.94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46142</v>
      </c>
      <c r="B87" s="347">
        <f t="shared" si="3"/>
        <v>5616.82</v>
      </c>
      <c r="C87" s="348" t="s">
        <v>285</v>
      </c>
      <c r="D87" s="342"/>
      <c r="E87" s="343">
        <v>5616.82</v>
      </c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25">
      <c r="A88" s="338">
        <v>46142</v>
      </c>
      <c r="B88" s="347">
        <f t="shared" si="3"/>
        <v>2000</v>
      </c>
      <c r="C88" s="348" t="s">
        <v>501</v>
      </c>
      <c r="D88" s="342"/>
      <c r="E88" s="343"/>
      <c r="F88" s="345"/>
      <c r="G88" s="345"/>
      <c r="H88" s="343"/>
      <c r="I88" s="343">
        <v>350</v>
      </c>
      <c r="J88" s="345"/>
      <c r="K88" s="345">
        <v>320</v>
      </c>
      <c r="L88" s="343"/>
      <c r="M88" s="343">
        <v>25</v>
      </c>
      <c r="N88" s="345"/>
      <c r="O88" s="345">
        <v>25</v>
      </c>
      <c r="P88" s="343"/>
      <c r="Q88" s="343">
        <v>45</v>
      </c>
      <c r="R88" s="345"/>
      <c r="S88" s="345">
        <v>400</v>
      </c>
      <c r="T88" s="343"/>
      <c r="U88" s="343">
        <v>375</v>
      </c>
      <c r="V88" s="345"/>
      <c r="W88" s="345">
        <v>100</v>
      </c>
      <c r="X88" s="343"/>
      <c r="Y88" s="343">
        <v>85</v>
      </c>
      <c r="Z88" s="345"/>
      <c r="AA88" s="345">
        <v>230</v>
      </c>
      <c r="AB88" s="343"/>
      <c r="AC88" s="343">
        <v>45</v>
      </c>
    </row>
    <row r="89" spans="1:29" ht="14.25" customHeight="1" x14ac:dyDescent="0.25">
      <c r="A89" s="338">
        <v>46142</v>
      </c>
      <c r="B89" s="347">
        <f t="shared" si="3"/>
        <v>62.26</v>
      </c>
      <c r="C89" s="348" t="s">
        <v>502</v>
      </c>
      <c r="D89" s="342"/>
      <c r="E89" s="343"/>
      <c r="F89" s="345"/>
      <c r="G89" s="345">
        <v>62.26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25">
      <c r="A90" s="338">
        <v>46142</v>
      </c>
      <c r="B90" s="347">
        <f t="shared" si="3"/>
        <v>-185.64</v>
      </c>
      <c r="C90" s="348" t="s">
        <v>422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>
        <v>92.82</v>
      </c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>
        <v>92.82</v>
      </c>
      <c r="AC90" s="343"/>
    </row>
    <row r="91" spans="1:29" ht="14.25" customHeight="1" x14ac:dyDescent="0.25">
      <c r="A91" s="338">
        <v>46142</v>
      </c>
      <c r="B91" s="347">
        <f t="shared" si="3"/>
        <v>-127.68</v>
      </c>
      <c r="C91" s="348" t="s">
        <v>315</v>
      </c>
      <c r="D91" s="342"/>
      <c r="E91" s="343"/>
      <c r="F91" s="345"/>
      <c r="G91" s="345"/>
      <c r="H91" s="343"/>
      <c r="I91" s="343"/>
      <c r="J91" s="345"/>
      <c r="K91" s="345"/>
      <c r="L91" s="343">
        <v>63.84</v>
      </c>
      <c r="M91" s="343"/>
      <c r="N91" s="345">
        <v>63.84</v>
      </c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46142</v>
      </c>
      <c r="B92" s="347">
        <f t="shared" si="3"/>
        <v>0.52</v>
      </c>
      <c r="C92" s="348" t="s">
        <v>503</v>
      </c>
      <c r="D92" s="342"/>
      <c r="E92" s="343"/>
      <c r="F92" s="345"/>
      <c r="G92" s="345">
        <v>0.52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25">
      <c r="A93" s="338">
        <v>46130</v>
      </c>
      <c r="B93" s="347">
        <f t="shared" si="3"/>
        <v>-578.57000000000005</v>
      </c>
      <c r="C93" s="348" t="s">
        <v>504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578.57000000000005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25">
      <c r="A94" s="338">
        <v>46130</v>
      </c>
      <c r="B94" s="347">
        <f t="shared" si="3"/>
        <v>-93.71</v>
      </c>
      <c r="C94" s="348" t="s">
        <v>505</v>
      </c>
      <c r="D94" s="342"/>
      <c r="E94" s="343"/>
      <c r="F94" s="345"/>
      <c r="G94" s="345"/>
      <c r="H94" s="343">
        <v>93.71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25">
      <c r="A95" s="338">
        <v>46130</v>
      </c>
      <c r="B95" s="347">
        <f t="shared" si="3"/>
        <v>-318.36</v>
      </c>
      <c r="C95" s="348" t="s">
        <v>506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318.36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46129</v>
      </c>
      <c r="B96" s="347">
        <f t="shared" si="3"/>
        <v>62.19</v>
      </c>
      <c r="C96" s="348" t="s">
        <v>507</v>
      </c>
      <c r="D96" s="342"/>
      <c r="E96" s="343"/>
      <c r="F96" s="345"/>
      <c r="G96" s="345">
        <v>62.19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25">
      <c r="A97" s="338">
        <v>46112</v>
      </c>
      <c r="B97" s="347">
        <f t="shared" si="3"/>
        <v>4309.58</v>
      </c>
      <c r="C97" s="348" t="s">
        <v>508</v>
      </c>
      <c r="D97" s="342"/>
      <c r="E97" s="343">
        <v>4309.58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46112</v>
      </c>
      <c r="B98" s="347">
        <f t="shared" si="3"/>
        <v>2000</v>
      </c>
      <c r="C98" s="348" t="s">
        <v>509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25">
      <c r="A99" s="338">
        <v>46112</v>
      </c>
      <c r="B99" s="347">
        <f t="shared" si="3"/>
        <v>0.34</v>
      </c>
      <c r="C99" s="348" t="s">
        <v>503</v>
      </c>
      <c r="D99" s="342"/>
      <c r="E99" s="343"/>
      <c r="F99" s="345"/>
      <c r="G99" s="345">
        <v>0.34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46112</v>
      </c>
      <c r="B100" s="347">
        <f t="shared" si="3"/>
        <v>-1200</v>
      </c>
      <c r="C100" s="348" t="s">
        <v>510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1200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25">
      <c r="A101" s="338">
        <v>46108</v>
      </c>
      <c r="B101" s="347">
        <f t="shared" si="3"/>
        <v>68.72</v>
      </c>
      <c r="C101" s="348" t="s">
        <v>502</v>
      </c>
      <c r="D101" s="342"/>
      <c r="E101" s="343"/>
      <c r="F101" s="345"/>
      <c r="G101" s="345">
        <v>68.72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46104</v>
      </c>
      <c r="B102" s="347">
        <f t="shared" si="3"/>
        <v>-6</v>
      </c>
      <c r="C102" s="348" t="s">
        <v>511</v>
      </c>
      <c r="D102" s="342">
        <v>6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25">
      <c r="A103" s="338">
        <v>46103</v>
      </c>
      <c r="B103" s="347">
        <f t="shared" si="3"/>
        <v>-100</v>
      </c>
      <c r="C103" s="348" t="s">
        <v>512</v>
      </c>
      <c r="D103" s="342">
        <v>100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46103</v>
      </c>
      <c r="B104" s="347">
        <f t="shared" si="3"/>
        <v>-100</v>
      </c>
      <c r="C104" s="348" t="s">
        <v>513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46103</v>
      </c>
      <c r="B105" s="347">
        <f t="shared" si="3"/>
        <v>-50</v>
      </c>
      <c r="C105" s="348" t="s">
        <v>514</v>
      </c>
      <c r="D105" s="342">
        <v>50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46103</v>
      </c>
      <c r="B106" s="347">
        <f t="shared" si="3"/>
        <v>-100</v>
      </c>
      <c r="C106" s="348" t="s">
        <v>515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25">
      <c r="A107" s="338">
        <v>46103</v>
      </c>
      <c r="B107" s="347">
        <f t="shared" si="3"/>
        <v>-100</v>
      </c>
      <c r="C107" s="348" t="s">
        <v>516</v>
      </c>
      <c r="D107" s="342">
        <v>100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46102</v>
      </c>
      <c r="B108" s="347">
        <f t="shared" si="3"/>
        <v>-300</v>
      </c>
      <c r="C108" s="348" t="s">
        <v>517</v>
      </c>
      <c r="D108" s="342">
        <v>300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46102</v>
      </c>
      <c r="B109" s="347">
        <f t="shared" si="3"/>
        <v>1384.5</v>
      </c>
      <c r="C109" s="348" t="s">
        <v>518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-1384.5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46094</v>
      </c>
      <c r="B110" s="347">
        <f t="shared" si="3"/>
        <v>55.66</v>
      </c>
      <c r="C110" s="348" t="s">
        <v>507</v>
      </c>
      <c r="D110" s="342"/>
      <c r="E110" s="343"/>
      <c r="F110" s="345"/>
      <c r="G110" s="345">
        <v>55.66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46090</v>
      </c>
      <c r="B111" s="347">
        <f t="shared" si="3"/>
        <v>-380</v>
      </c>
      <c r="C111" s="348" t="s">
        <v>519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380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46083</v>
      </c>
      <c r="B112" s="347">
        <f t="shared" si="3"/>
        <v>-185.64</v>
      </c>
      <c r="C112" s="348" t="s">
        <v>422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>
        <v>92.82</v>
      </c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>
        <v>92.82</v>
      </c>
      <c r="AC112" s="343"/>
    </row>
    <row r="113" spans="1:29" ht="14.25" customHeight="1" x14ac:dyDescent="0.25">
      <c r="A113" s="338">
        <v>46081</v>
      </c>
      <c r="B113" s="347">
        <f t="shared" si="3"/>
        <v>3764.91</v>
      </c>
      <c r="C113" s="348" t="s">
        <v>424</v>
      </c>
      <c r="D113" s="342"/>
      <c r="E113" s="343">
        <v>3764.91</v>
      </c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46081</v>
      </c>
      <c r="B114" s="347">
        <f t="shared" si="3"/>
        <v>2000</v>
      </c>
      <c r="C114" s="348" t="s">
        <v>520</v>
      </c>
      <c r="D114" s="342"/>
      <c r="E114" s="343"/>
      <c r="F114" s="345"/>
      <c r="G114" s="345"/>
      <c r="H114" s="343"/>
      <c r="I114" s="343">
        <v>350</v>
      </c>
      <c r="J114" s="345"/>
      <c r="K114" s="345">
        <v>320</v>
      </c>
      <c r="L114" s="343"/>
      <c r="M114" s="343">
        <v>25</v>
      </c>
      <c r="N114" s="345"/>
      <c r="O114" s="345">
        <v>25</v>
      </c>
      <c r="P114" s="343"/>
      <c r="Q114" s="343">
        <v>45</v>
      </c>
      <c r="R114" s="345"/>
      <c r="S114" s="345">
        <v>400</v>
      </c>
      <c r="T114" s="343"/>
      <c r="U114" s="343">
        <v>375</v>
      </c>
      <c r="V114" s="345"/>
      <c r="W114" s="345">
        <v>100</v>
      </c>
      <c r="X114" s="343"/>
      <c r="Y114" s="343">
        <v>85</v>
      </c>
      <c r="Z114" s="345"/>
      <c r="AA114" s="345">
        <v>230</v>
      </c>
      <c r="AB114" s="343"/>
      <c r="AC114" s="343">
        <v>45</v>
      </c>
    </row>
    <row r="115" spans="1:29" ht="14.25" customHeight="1" x14ac:dyDescent="0.25">
      <c r="A115" s="338">
        <v>46081</v>
      </c>
      <c r="B115" s="347">
        <f t="shared" si="3"/>
        <v>0.23</v>
      </c>
      <c r="C115" s="348" t="s">
        <v>503</v>
      </c>
      <c r="D115" s="342"/>
      <c r="E115" s="343"/>
      <c r="F115" s="345"/>
      <c r="G115" s="345">
        <v>0.23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46070</v>
      </c>
      <c r="B116" s="347">
        <f t="shared" si="3"/>
        <v>-1920</v>
      </c>
      <c r="C116" s="348" t="s">
        <v>521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1920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25">
      <c r="A117" s="338">
        <v>46069</v>
      </c>
      <c r="B117" s="347">
        <f t="shared" si="3"/>
        <v>-243.8</v>
      </c>
      <c r="C117" s="348" t="s">
        <v>521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243.8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46068</v>
      </c>
      <c r="B118" s="347">
        <f t="shared" si="3"/>
        <v>63.46</v>
      </c>
      <c r="C118" s="348" t="s">
        <v>507</v>
      </c>
      <c r="D118" s="342"/>
      <c r="E118" s="343"/>
      <c r="F118" s="345"/>
      <c r="G118" s="345">
        <v>63.46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25">
      <c r="A119" s="338">
        <v>46067</v>
      </c>
      <c r="B119" s="347">
        <f t="shared" si="3"/>
        <v>-1007.99</v>
      </c>
      <c r="C119" s="348" t="s">
        <v>522</v>
      </c>
      <c r="D119" s="342">
        <v>1007.99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46063</v>
      </c>
      <c r="B120" s="347">
        <f t="shared" si="3"/>
        <v>-1276.4000000000001</v>
      </c>
      <c r="C120" s="348" t="s">
        <v>523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>
        <v>1276.4000000000001</v>
      </c>
      <c r="AA120" s="345"/>
      <c r="AB120" s="343"/>
      <c r="AC120" s="343"/>
    </row>
    <row r="121" spans="1:29" ht="14.25" customHeight="1" x14ac:dyDescent="0.25">
      <c r="A121" s="338">
        <v>46063</v>
      </c>
      <c r="B121" s="347">
        <f t="shared" si="3"/>
        <v>-955</v>
      </c>
      <c r="C121" s="348" t="s">
        <v>524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955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46063</v>
      </c>
      <c r="B122" s="347">
        <f t="shared" si="3"/>
        <v>59.19</v>
      </c>
      <c r="C122" s="348" t="s">
        <v>502</v>
      </c>
      <c r="D122" s="342"/>
      <c r="E122" s="343"/>
      <c r="F122" s="345"/>
      <c r="G122" s="345">
        <v>59.19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25">
      <c r="A123" s="338">
        <v>46061</v>
      </c>
      <c r="B123" s="347">
        <f t="shared" si="3"/>
        <v>-2203.44</v>
      </c>
      <c r="C123" s="348" t="s">
        <v>521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2203.44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46061</v>
      </c>
      <c r="B124" s="347">
        <f t="shared" si="3"/>
        <v>-831.92</v>
      </c>
      <c r="C124" s="348" t="s">
        <v>525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831.92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25">
      <c r="A125" s="338">
        <v>46055</v>
      </c>
      <c r="B125" s="347">
        <f t="shared" si="3"/>
        <v>-900</v>
      </c>
      <c r="C125" s="348" t="s">
        <v>510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900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46053</v>
      </c>
      <c r="B126" s="347">
        <f t="shared" si="3"/>
        <v>3194.64</v>
      </c>
      <c r="C126" s="348" t="s">
        <v>457</v>
      </c>
      <c r="D126" s="342"/>
      <c r="E126" s="343">
        <v>3194.64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46053</v>
      </c>
      <c r="B127" s="347">
        <f t="shared" si="3"/>
        <v>2000</v>
      </c>
      <c r="C127" s="348" t="s">
        <v>526</v>
      </c>
      <c r="D127" s="342"/>
      <c r="E127" s="343"/>
      <c r="F127" s="345"/>
      <c r="G127" s="345"/>
      <c r="H127" s="343"/>
      <c r="I127" s="343">
        <v>350</v>
      </c>
      <c r="J127" s="345"/>
      <c r="K127" s="345">
        <v>320</v>
      </c>
      <c r="L127" s="343"/>
      <c r="M127" s="343">
        <v>25</v>
      </c>
      <c r="N127" s="345"/>
      <c r="O127" s="345">
        <v>25</v>
      </c>
      <c r="P127" s="343"/>
      <c r="Q127" s="343">
        <v>45</v>
      </c>
      <c r="R127" s="345"/>
      <c r="S127" s="345">
        <v>400</v>
      </c>
      <c r="T127" s="343"/>
      <c r="U127" s="343">
        <v>375</v>
      </c>
      <c r="V127" s="345"/>
      <c r="W127" s="345">
        <v>100</v>
      </c>
      <c r="X127" s="343"/>
      <c r="Y127" s="343">
        <v>85</v>
      </c>
      <c r="Z127" s="345"/>
      <c r="AA127" s="345">
        <v>230</v>
      </c>
      <c r="AB127" s="343"/>
      <c r="AC127" s="343">
        <v>45</v>
      </c>
    </row>
    <row r="128" spans="1:29" ht="14.25" customHeight="1" x14ac:dyDescent="0.25">
      <c r="A128" s="338">
        <v>46053</v>
      </c>
      <c r="B128" s="347">
        <f t="shared" si="3"/>
        <v>0.38</v>
      </c>
      <c r="C128" s="348" t="s">
        <v>503</v>
      </c>
      <c r="D128" s="342"/>
      <c r="E128" s="343"/>
      <c r="F128" s="345"/>
      <c r="G128" s="345">
        <v>0.38</v>
      </c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25">
      <c r="A129" s="338">
        <v>46053</v>
      </c>
      <c r="B129" s="347">
        <f t="shared" si="3"/>
        <v>54.55</v>
      </c>
      <c r="C129" s="348" t="s">
        <v>507</v>
      </c>
      <c r="D129" s="342"/>
      <c r="E129" s="343"/>
      <c r="F129" s="345"/>
      <c r="G129" s="345">
        <v>54.55</v>
      </c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25">
      <c r="A130" s="338">
        <v>46048</v>
      </c>
      <c r="B130" s="347">
        <f t="shared" si="3"/>
        <v>-583</v>
      </c>
      <c r="C130" s="348" t="s">
        <v>527</v>
      </c>
      <c r="D130" s="342">
        <v>583</v>
      </c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46044</v>
      </c>
      <c r="B131" s="347">
        <f t="shared" si="3"/>
        <v>-126.24</v>
      </c>
      <c r="C131" s="348" t="s">
        <v>315</v>
      </c>
      <c r="D131" s="342"/>
      <c r="E131" s="343"/>
      <c r="F131" s="345"/>
      <c r="G131" s="345"/>
      <c r="H131" s="343"/>
      <c r="I131" s="343"/>
      <c r="J131" s="345"/>
      <c r="K131" s="345"/>
      <c r="L131" s="343">
        <v>63.12</v>
      </c>
      <c r="M131" s="343"/>
      <c r="N131" s="345">
        <v>63.12</v>
      </c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25">
      <c r="A132" s="338">
        <v>46043</v>
      </c>
      <c r="B132" s="347">
        <f t="shared" si="3"/>
        <v>-100</v>
      </c>
      <c r="C132" s="348" t="s">
        <v>528</v>
      </c>
      <c r="D132" s="342"/>
      <c r="E132" s="343"/>
      <c r="F132" s="345"/>
      <c r="G132" s="345"/>
      <c r="H132" s="343">
        <v>100</v>
      </c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46043</v>
      </c>
      <c r="B133" s="347">
        <f t="shared" si="3"/>
        <v>-2724</v>
      </c>
      <c r="C133" s="348" t="s">
        <v>529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>
        <v>2724</v>
      </c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46038</v>
      </c>
      <c r="B134" s="347">
        <f t="shared" si="3"/>
        <v>55.69</v>
      </c>
      <c r="C134" s="348" t="s">
        <v>507</v>
      </c>
      <c r="D134" s="342"/>
      <c r="E134" s="343"/>
      <c r="F134" s="345"/>
      <c r="G134" s="345">
        <v>55.69</v>
      </c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46030</v>
      </c>
      <c r="B135" s="347">
        <f t="shared" si="3"/>
        <v>1049.3699999999999</v>
      </c>
      <c r="C135" s="340" t="s">
        <v>530</v>
      </c>
      <c r="D135" s="342"/>
      <c r="E135" s="343">
        <v>1049.3699999999999</v>
      </c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25">
      <c r="A136" s="338">
        <v>46027</v>
      </c>
      <c r="B136" s="347">
        <f t="shared" si="3"/>
        <v>-113.94</v>
      </c>
      <c r="C136" s="348" t="s">
        <v>531</v>
      </c>
      <c r="D136" s="342"/>
      <c r="E136" s="343"/>
      <c r="F136" s="345"/>
      <c r="G136" s="345"/>
      <c r="H136" s="343">
        <v>113.94</v>
      </c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46027</v>
      </c>
      <c r="B137" s="347">
        <f t="shared" si="3"/>
        <v>-622.1</v>
      </c>
      <c r="C137" s="348" t="s">
        <v>521</v>
      </c>
      <c r="D137" s="342"/>
      <c r="E137" s="343"/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>
        <v>622.1</v>
      </c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44562</v>
      </c>
      <c r="B138" s="347">
        <f t="shared" si="3"/>
        <v>12240.49</v>
      </c>
      <c r="C138" s="348" t="s">
        <v>532</v>
      </c>
      <c r="D138" s="342"/>
      <c r="E138" s="343">
        <v>1710.49</v>
      </c>
      <c r="F138" s="345"/>
      <c r="G138" s="345">
        <v>500</v>
      </c>
      <c r="H138" s="343"/>
      <c r="I138" s="343">
        <v>2000</v>
      </c>
      <c r="J138" s="345"/>
      <c r="K138" s="345">
        <v>1000</v>
      </c>
      <c r="L138" s="343"/>
      <c r="M138" s="343">
        <v>65</v>
      </c>
      <c r="N138" s="345"/>
      <c r="O138" s="345">
        <v>65</v>
      </c>
      <c r="P138" s="343"/>
      <c r="Q138" s="343">
        <v>100</v>
      </c>
      <c r="R138" s="345"/>
      <c r="S138" s="345">
        <v>2000</v>
      </c>
      <c r="T138" s="343"/>
      <c r="U138" s="343">
        <v>2500</v>
      </c>
      <c r="V138" s="345"/>
      <c r="W138" s="345">
        <v>500</v>
      </c>
      <c r="X138" s="343"/>
      <c r="Y138" s="343">
        <v>200</v>
      </c>
      <c r="Z138" s="345"/>
      <c r="AA138" s="345">
        <v>1500</v>
      </c>
      <c r="AB138" s="343"/>
      <c r="AC138" s="343">
        <v>100</v>
      </c>
    </row>
    <row r="139" spans="1:29" ht="14.25" customHeight="1" x14ac:dyDescent="0.25"/>
    <row r="140" spans="1:29" ht="14.25" customHeight="1" x14ac:dyDescent="0.25"/>
    <row r="141" spans="1:29" ht="14.25" customHeight="1" x14ac:dyDescent="0.25"/>
    <row r="142" spans="1:29" ht="14.25" customHeight="1" x14ac:dyDescent="0.25"/>
    <row r="143" spans="1:29" ht="14.25" customHeight="1" x14ac:dyDescent="0.25"/>
    <row r="144" spans="1:29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29.25</v>
      </c>
      <c r="F6" s="384">
        <f ca="1">'Isaac 401k'!D4</f>
        <v>61941</v>
      </c>
      <c r="G6" s="385">
        <f ca="1">(F6-B9)/365.25</f>
        <v>87.707049965776861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36.583333333333336</v>
      </c>
      <c r="F7" s="392">
        <f ca="1">'Lorri 401b'!D4</f>
        <v>64620</v>
      </c>
      <c r="G7" s="393">
        <f ca="1">(F7-C9)/365.25</f>
        <v>90.431211498973312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2986737.9351104153</v>
      </c>
      <c r="R11" s="25">
        <f t="array" aca="1" ref="R11" ca="1">INDEX('Lorri 401b'!L:L,MATCH('Retirement Calculator'!A11,'Lorri 401b'!N:N,0),0)</f>
        <v>3157494.6078933277</v>
      </c>
      <c r="S11" s="25">
        <f t="shared" ref="S11:S265" ca="1" si="7">SUM(Q11:R11)</f>
        <v>6144232.5430037435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2965797.2143737916</v>
      </c>
      <c r="R12" s="25">
        <f t="array" aca="1" ref="R12" ca="1">INDEX('Lorri 401b'!L:L,MATCH('Retirement Calculator'!A12,'Lorri 401b'!N:N,0),0)</f>
        <v>3170650.8354262165</v>
      </c>
      <c r="S12" s="25">
        <f t="shared" ca="1" si="7"/>
        <v>6136448.0498000085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2944769.2406340986</v>
      </c>
      <c r="R13" s="25">
        <f t="array" aca="1" ref="R13" ca="1">INDEX('Lorri 401b'!L:L,MATCH('Retirement Calculator'!A13,'Lorri 401b'!N:N,0),0)</f>
        <v>3183861.8805738259</v>
      </c>
      <c r="S13" s="25">
        <f t="shared" ca="1" si="7"/>
        <v>6128631.1212079246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2923653.6503371568</v>
      </c>
      <c r="R14" s="25">
        <f t="array" aca="1" ref="R14" ca="1">INDEX('Lorri 401b'!L:L,MATCH('Retirement Calculator'!A14,'Lorri 401b'!N:N,0),0)</f>
        <v>3197127.9717428833</v>
      </c>
      <c r="S14" s="25">
        <f t="shared" ca="1" si="7"/>
        <v>6120781.6220800402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2902450.0784139778</v>
      </c>
      <c r="R15" s="25">
        <f t="array" aca="1" ref="R15" ca="1">INDEX('Lorri 401b'!L:L,MATCH('Retirement Calculator'!A15,'Lorri 401b'!N:N,0),0)</f>
        <v>3210449.3382918122</v>
      </c>
      <c r="S15" s="25">
        <f t="shared" ca="1" si="7"/>
        <v>6112899.41670579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2881158.1582744522</v>
      </c>
      <c r="R16" s="25">
        <f t="array" aca="1" ref="R16" ca="1">INDEX('Lorri 401b'!L:L,MATCH('Retirement Calculator'!A16,'Lorri 401b'!N:N,0),0)</f>
        <v>3223826.2105346946</v>
      </c>
      <c r="S16" s="25">
        <f t="shared" ca="1" si="7"/>
        <v>6104984.3688091468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2859777.5218010121</v>
      </c>
      <c r="R17" s="25">
        <f t="array" aca="1" ref="R17" ca="1">INDEX('Lorri 401b'!L:L,MATCH('Retirement Calculator'!A17,'Lorri 401b'!N:N,0),0)</f>
        <v>3237258.8197452556</v>
      </c>
      <c r="S17" s="25">
        <f t="shared" ca="1" si="7"/>
        <v>6097036.3415462673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2838307.7993422658</v>
      </c>
      <c r="R18" s="25">
        <f t="array" aca="1" ref="R18" ca="1">INDEX('Lorri 401b'!L:L,MATCH('Retirement Calculator'!A18,'Lorri 401b'!N:N,0),0)</f>
        <v>3250747.3981608609</v>
      </c>
      <c r="S18" s="25">
        <f t="shared" ca="1" si="7"/>
        <v>6089055.1975031272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2816748.6197066084</v>
      </c>
      <c r="R19" s="25">
        <f t="array" aca="1" ref="R19" ca="1">INDEX('Lorri 401b'!L:L,MATCH('Retirement Calculator'!A19,'Lorri 401b'!N:N,0),0)</f>
        <v>3264292.1789865312</v>
      </c>
      <c r="S19" s="25">
        <f t="shared" ca="1" si="7"/>
        <v>6081040.7986931391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2795099.6101558022</v>
      </c>
      <c r="R20" s="25">
        <f t="array" aca="1" ref="R20" ca="1">INDEX('Lorri 401b'!L:L,MATCH('Retirement Calculator'!A20,'Lorri 401b'!N:N,0),0)</f>
        <v>3277893.396398975</v>
      </c>
      <c r="S20" s="25">
        <f t="shared" ca="1" si="7"/>
        <v>6072993.0065547768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2773360.3963985341</v>
      </c>
      <c r="R21" s="25">
        <f t="array" aca="1" ref="R21" ca="1">INDEX('Lorri 401b'!L:L,MATCH('Retirement Calculator'!A21,'Lorri 401b'!N:N,0),0)</f>
        <v>3291551.2855506376</v>
      </c>
      <c r="S21" s="25">
        <f t="shared" ca="1" si="7"/>
        <v>6064911.6819491722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2751530.6025839443</v>
      </c>
      <c r="R22" s="25">
        <f t="array" aca="1" ref="R22" ca="1">INDEX('Lorri 401b'!L:L,MATCH('Retirement Calculator'!A22,'Lorri 401b'!N:N,0),0)</f>
        <v>3305266.0825737654</v>
      </c>
      <c r="S22" s="25">
        <f t="shared" ca="1" si="7"/>
        <v>6056796.6851577098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2729609.8512951271</v>
      </c>
      <c r="R23" s="25">
        <f t="array" aca="1" ref="R23" ca="1">INDEX('Lorri 401b'!L:L,MATCH('Retirement Calculator'!A23,'Lorri 401b'!N:N,0),0)</f>
        <v>3319038.0245844894</v>
      </c>
      <c r="S23" s="25">
        <f t="shared" ca="1" si="7"/>
        <v>6048647.8758796165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2707597.7635426065</v>
      </c>
      <c r="R24" s="25">
        <f t="array" aca="1" ref="R24" ca="1">INDEX('Lorri 401b'!L:L,MATCH('Retirement Calculator'!A24,'Lorri 401b'!N:N,0),0)</f>
        <v>3332867.3496869248</v>
      </c>
      <c r="S24" s="25">
        <f t="shared" ca="1" si="7"/>
        <v>6040465.1132295318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2685493.9587577838</v>
      </c>
      <c r="R25" s="25">
        <f t="array" aca="1" ref="R25" ca="1">INDEX('Lorri 401b'!L:L,MATCH('Retirement Calculator'!A25,'Lorri 401b'!N:N,0),0)</f>
        <v>3346754.2969772872</v>
      </c>
      <c r="S25" s="25">
        <f t="shared" ca="1" si="7"/>
        <v>6032248.2557350714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2663298.0547863576</v>
      </c>
      <c r="R26" s="25">
        <f t="array" aca="1" ref="R26" ca="1">INDEX('Lorri 401b'!L:L,MATCH('Retirement Calculator'!A26,'Lorri 401b'!N:N,0),0)</f>
        <v>3360699.1065480257</v>
      </c>
      <c r="S26" s="25">
        <f t="shared" ca="1" si="7"/>
        <v>6023997.1613343833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2641009.667881717</v>
      </c>
      <c r="R27" s="25">
        <f t="array" aca="1" ref="R27" ca="1">INDEX('Lorri 401b'!L:L,MATCH('Retirement Calculator'!A27,'Lorri 401b'!N:N,0),0)</f>
        <v>3374702.0194919757</v>
      </c>
      <c r="S27" s="25">
        <f t="shared" ca="1" si="7"/>
        <v>6015711.6873736922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2618628.4126983071</v>
      </c>
      <c r="R28" s="25">
        <f t="array" aca="1" ref="R28" ca="1">INDEX('Lorri 401b'!L:L,MATCH('Retirement Calculator'!A28,'Lorri 401b'!N:N,0),0)</f>
        <v>3388763.2779065254</v>
      </c>
      <c r="S28" s="25">
        <f t="shared" ca="1" si="7"/>
        <v>6007391.690604832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2596153.9022849663</v>
      </c>
      <c r="R29" s="25">
        <f t="array" aca="1" ref="R29" ca="1">INDEX('Lorri 401b'!L:L,MATCH('Retirement Calculator'!A29,'Lorri 401b'!N:N,0),0)</f>
        <v>3402883.1248978027</v>
      </c>
      <c r="S29" s="25">
        <f t="shared" ca="1" si="7"/>
        <v>5999037.027182769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2573585.7480782364</v>
      </c>
      <c r="R30" s="25">
        <f t="array" aca="1" ref="R30" ca="1">INDEX('Lorri 401b'!L:L,MATCH('Retirement Calculator'!A30,'Lorri 401b'!N:N,0),0)</f>
        <v>3417061.8045848771</v>
      </c>
      <c r="S30" s="25">
        <f t="shared" ca="1" si="7"/>
        <v>5990647.5526631139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2550923.5598956454</v>
      </c>
      <c r="R31" s="25">
        <f t="array" aca="1" ref="R31" ca="1">INDEX('Lorri 401b'!L:L,MATCH('Retirement Calculator'!A31,'Lorri 401b'!N:N,0),0)</f>
        <v>3431299.5621039807</v>
      </c>
      <c r="S31" s="25">
        <f t="shared" ca="1" si="7"/>
        <v>5982223.121999626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2528166.9459289601</v>
      </c>
      <c r="R32" s="25">
        <f t="array" aca="1" ref="R32" ca="1">INDEX('Lorri 401b'!L:L,MATCH('Retirement Calculator'!A32,'Lorri 401b'!N:N,0),0)</f>
        <v>3445596.6436127471</v>
      </c>
      <c r="S32" s="25">
        <f t="shared" ca="1" si="7"/>
        <v>5973763.5895417072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2505315.5127374139</v>
      </c>
      <c r="R33" s="25">
        <f t="array" aca="1" ref="R33" ca="1">INDEX('Lorri 401b'!L:L,MATCH('Retirement Calculator'!A33,'Lorri 401b'!N:N,0),0)</f>
        <v>3459953.2962944671</v>
      </c>
      <c r="S33" s="25">
        <f t="shared" ca="1" si="7"/>
        <v>5965268.8090318814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2482368.8652409026</v>
      </c>
      <c r="R34" s="25">
        <f t="array" aca="1" ref="R34" ca="1">INDEX('Lorri 401b'!L:L,MATCH('Retirement Calculator'!A34,'Lorri 401b'!N:N,0),0)</f>
        <v>3474369.7683623605</v>
      </c>
      <c r="S34" s="25">
        <f t="shared" ca="1" si="7"/>
        <v>5956738.6336032636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2459326.6067131558</v>
      </c>
      <c r="R35" s="25">
        <f t="array" aca="1" ref="R35" ca="1">INDEX('Lorri 401b'!L:L,MATCH('Retirement Calculator'!A35,'Lorri 401b'!N:N,0),0)</f>
        <v>3488846.3090638705</v>
      </c>
      <c r="S35" s="25">
        <f t="shared" ca="1" si="7"/>
        <v>5948172.9157770257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2436188.3387748767</v>
      </c>
      <c r="R36" s="25">
        <f t="array" aca="1" ref="R36" ca="1">INDEX('Lorri 401b'!L:L,MATCH('Retirement Calculator'!A36,'Lorri 401b'!N:N,0),0)</f>
        <v>3503383.1686849701</v>
      </c>
      <c r="S36" s="25">
        <f t="shared" ca="1" si="7"/>
        <v>5939571.5074598473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2412953.6613868549</v>
      </c>
      <c r="R37" s="25">
        <f t="array" aca="1" ref="R37" ca="1">INDEX('Lorri 401b'!L:L,MATCH('Retirement Calculator'!A37,'Lorri 401b'!N:N,0),0)</f>
        <v>3517980.5985544906</v>
      </c>
      <c r="S37" s="25">
        <f t="shared" ca="1" si="7"/>
        <v>5930934.2599413451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2389622.1728430497</v>
      </c>
      <c r="R38" s="25">
        <f t="array" aca="1" ref="R38" ca="1">INDEX('Lorri 401b'!L:L,MATCH('Retirement Calculator'!A38,'Lorri 401b'!N:N,0),0)</f>
        <v>3532638.8510484677</v>
      </c>
      <c r="S38" s="25">
        <f t="shared" ca="1" si="7"/>
        <v>5922261.0238915179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2366193.4697636454</v>
      </c>
      <c r="R39" s="25">
        <f t="array" aca="1" ref="R39" ca="1">INDEX('Lorri 401b'!L:L,MATCH('Retirement Calculator'!A39,'Lorri 401b'!N:N,0),0)</f>
        <v>3547358.1795945028</v>
      </c>
      <c r="S39" s="25">
        <f t="shared" ca="1" si="7"/>
        <v>5913551.6493581478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2342667.1470880769</v>
      </c>
      <c r="R40" s="25">
        <f t="array" aca="1" ref="R40" ca="1">INDEX('Lorri 401b'!L:L,MATCH('Retirement Calculator'!A40,'Lorri 401b'!N:N,0),0)</f>
        <v>3562138.8386761467</v>
      </c>
      <c r="S40" s="25">
        <f t="shared" ca="1" si="7"/>
        <v>5904805.9857642241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2319042.798068027</v>
      </c>
      <c r="R41" s="25">
        <f t="array" aca="1" ref="R41" ca="1">INDEX('Lorri 401b'!L:L,MATCH('Retirement Calculator'!A41,'Lorri 401b'!N:N,0),0)</f>
        <v>3576981.0838372973</v>
      </c>
      <c r="S41" s="25">
        <f t="shared" ca="1" si="7"/>
        <v>5896023.8819053248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2295320.0142603936</v>
      </c>
      <c r="R42" s="25">
        <f t="array" aca="1" ref="R42" ca="1">INDEX('Lorri 401b'!L:L,MATCH('Retirement Calculator'!A42,'Lorri 401b'!N:N,0),0)</f>
        <v>3591885.1716866195</v>
      </c>
      <c r="S42" s="25">
        <f t="shared" ca="1" si="7"/>
        <v>5887205.1859470131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2271498.3855202282</v>
      </c>
      <c r="R43" s="25">
        <f t="array" aca="1" ref="R43" ca="1">INDEX('Lorri 401b'!L:L,MATCH('Retirement Calculator'!A43,'Lorri 401b'!N:N,0),0)</f>
        <v>3606851.3599019805</v>
      </c>
      <c r="S43" s="25">
        <f t="shared" ca="1" si="7"/>
        <v>5878349.7454222087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2247577.4999936451</v>
      </c>
      <c r="R44" s="25">
        <f t="array" aca="1" ref="R44" ca="1">INDEX('Lorri 401b'!L:L,MATCH('Retirement Calculator'!A44,'Lorri 401b'!N:N,0),0)</f>
        <v>3621879.9072349053</v>
      </c>
      <c r="S44" s="25">
        <f t="shared" ca="1" si="7"/>
        <v>5869457.4072285499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2223556.9441107013</v>
      </c>
      <c r="R45" s="25">
        <f t="array" aca="1" ref="R45" ca="1">INDEX('Lorri 401b'!L:L,MATCH('Retirement Calculator'!A45,'Lorri 401b'!N:N,0),0)</f>
        <v>3636971.0735150506</v>
      </c>
      <c r="S45" s="25">
        <f t="shared" ca="1" si="7"/>
        <v>5860528.0176257519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2199436.3025782453</v>
      </c>
      <c r="R46" s="25">
        <f t="array" aca="1" ref="R46" ca="1">INDEX('Lorri 401b'!L:L,MATCH('Retirement Calculator'!A46,'Lorri 401b'!N:N,0),0)</f>
        <v>3652125.1196546964</v>
      </c>
      <c r="S46" s="25">
        <f t="shared" ca="1" si="7"/>
        <v>5851561.4222329417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2175215.1583727375</v>
      </c>
      <c r="R47" s="25">
        <f t="array" aca="1" ref="R47" ca="1">INDEX('Lorri 401b'!L:L,MATCH('Retirement Calculator'!A47,'Lorri 401b'!N:N,0),0)</f>
        <v>3667342.3076532576</v>
      </c>
      <c r="S47" s="25">
        <f t="shared" ca="1" si="7"/>
        <v>5842557.4660259951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2150893.09273304</v>
      </c>
      <c r="R48" s="25">
        <f t="array" aca="1" ref="R48" ca="1">INDEX('Lorri 401b'!L:L,MATCH('Retirement Calculator'!A48,'Lorri 401b'!N:N,0),0)</f>
        <v>3682622.9006018126</v>
      </c>
      <c r="S48" s="25">
        <f t="shared" ca="1" si="7"/>
        <v>5833515.9933348522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2126469.685153177</v>
      </c>
      <c r="R49" s="25">
        <f t="array" aca="1" ref="R49" ca="1">INDEX('Lorri 401b'!L:L,MATCH('Retirement Calculator'!A49,'Lorri 401b'!N:N,0),0)</f>
        <v>3697967.1626876537</v>
      </c>
      <c r="S49" s="25">
        <f t="shared" ca="1" si="7"/>
        <v>5824436.8478408307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2101944.5133750644</v>
      </c>
      <c r="R50" s="25">
        <f t="array" aca="1" ref="R50" ca="1">INDEX('Lorri 401b'!L:L,MATCH('Retirement Calculator'!A50,'Lorri 401b'!N:N,0),0)</f>
        <v>3713375.3591988524</v>
      </c>
      <c r="S50" s="25">
        <f t="shared" ca="1" si="7"/>
        <v>5815319.8725739168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2077317.1533812098</v>
      </c>
      <c r="R51" s="25">
        <f t="array" aca="1" ref="R51" ca="1">INDEX('Lorri 401b'!L:L,MATCH('Retirement Calculator'!A51,'Lorri 401b'!N:N,0),0)</f>
        <v>3728847.7565288479</v>
      </c>
      <c r="S51" s="25">
        <f t="shared" ca="1" si="7"/>
        <v>5806164.9099100577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2052587.1793873808</v>
      </c>
      <c r="R52" s="25">
        <f t="array" aca="1" ref="R52" ca="1">INDEX('Lorri 401b'!L:L,MATCH('Retirement Calculator'!A52,'Lorri 401b'!N:N,0),0)</f>
        <v>3744384.6221810514</v>
      </c>
      <c r="S52" s="25">
        <f t="shared" ca="1" si="7"/>
        <v>5796971.8015684318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2028533.3971685776</v>
      </c>
      <c r="R53" s="25">
        <f t="array" aca="1" ref="R53" ca="1">INDEX('Lorri 401b'!L:L,MATCH('Retirement Calculator'!A53,'Lorri 401b'!N:N,0),0)</f>
        <v>3759986.2247734726</v>
      </c>
      <c r="S53" s="25">
        <f t="shared" ca="1" si="7"/>
        <v>5788519.6219420508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2004379.3908571959</v>
      </c>
      <c r="R54" s="25">
        <f t="array" aca="1" ref="R54" ca="1">INDEX('Lorri 401b'!L:L,MATCH('Retirement Calculator'!A54,'Lorri 401b'!N:N,0),0)</f>
        <v>3775652.8340433622</v>
      </c>
      <c r="S54" s="25">
        <f t="shared" ca="1" si="7"/>
        <v>5780032.2249005586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1980124.7428528504</v>
      </c>
      <c r="R55" s="25">
        <f t="array" aca="1" ref="R55" ca="1">INDEX('Lorri 401b'!L:L,MATCH('Retirement Calculator'!A55,'Lorri 401b'!N:N,0),0)</f>
        <v>3791384.7208518763</v>
      </c>
      <c r="S55" s="25">
        <f t="shared" ca="1" si="7"/>
        <v>5771509.4637047267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1955769.0338151532</v>
      </c>
      <c r="R56" s="25">
        <f t="array" aca="1" ref="R56" ca="1">INDEX('Lorri 401b'!L:L,MATCH('Retirement Calculator'!A56,'Lorri 401b'!N:N,0),0)</f>
        <v>3807182.1571887592</v>
      </c>
      <c r="S56" s="25">
        <f t="shared" ca="1" si="7"/>
        <v>5762951.1910039121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1931311.8426564657</v>
      </c>
      <c r="R57" s="25">
        <f t="array" aca="1" ref="R57" ca="1">INDEX('Lorri 401b'!L:L,MATCH('Retirement Calculator'!A57,'Lorri 401b'!N:N,0),0)</f>
        <v>3823045.4161770456</v>
      </c>
      <c r="S57" s="25">
        <f t="shared" ca="1" si="7"/>
        <v>5754357.2588335108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1906752.7465346169</v>
      </c>
      <c r="R58" s="25">
        <f t="array" aca="1" ref="R58" ca="1">INDEX('Lorri 401b'!L:L,MATCH('Retirement Calculator'!A58,'Lorri 401b'!N:N,0),0)</f>
        <v>3838974.772077783</v>
      </c>
      <c r="S58" s="25">
        <f t="shared" ca="1" si="7"/>
        <v>5745727.5186123997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1882091.3208455937</v>
      </c>
      <c r="R59" s="25">
        <f t="array" aca="1" ref="R59" ca="1">INDEX('Lorri 401b'!L:L,MATCH('Retirement Calculator'!A59,'Lorri 401b'!N:N,0),0)</f>
        <v>3854970.5002947738</v>
      </c>
      <c r="S59" s="25">
        <f t="shared" ca="1" si="7"/>
        <v>5737061.8211403675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1857327.1392161998</v>
      </c>
      <c r="R60" s="25">
        <f t="array" aca="1" ref="R60" ca="1">INDEX('Lorri 401b'!L:L,MATCH('Retirement Calculator'!A60,'Lorri 401b'!N:N,0),0)</f>
        <v>3871032.8773793355</v>
      </c>
      <c r="S60" s="25">
        <f t="shared" ca="1" si="7"/>
        <v>5728360.016595535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1832459.7734966832</v>
      </c>
      <c r="R61" s="25">
        <f t="array" aca="1" ref="R61" ca="1">INDEX('Lorri 401b'!L:L,MATCH('Retirement Calculator'!A61,'Lorri 401b'!N:N,0),0)</f>
        <v>3887162.1810350828</v>
      </c>
      <c r="S61" s="25">
        <f t="shared" ca="1" si="7"/>
        <v>5719621.9545317665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1807488.7937533355</v>
      </c>
      <c r="R62" s="25">
        <f t="array" aca="1" ref="R62" ca="1">INDEX('Lorri 401b'!L:L,MATCH('Retirement Calculator'!A62,'Lorri 401b'!N:N,0),0)</f>
        <v>3903358.6901227292</v>
      </c>
      <c r="S62" s="25">
        <f t="shared" ca="1" si="7"/>
        <v>5710847.4838760644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1782413.7682610571</v>
      </c>
      <c r="R63" s="25">
        <f t="array" aca="1" ref="R63" ca="1">INDEX('Lorri 401b'!L:L,MATCH('Retirement Calculator'!A63,'Lorri 401b'!N:N,0),0)</f>
        <v>3919622.6846649074</v>
      </c>
      <c r="S63" s="25">
        <f t="shared" ca="1" si="7"/>
        <v>5702036.4529259643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1757234.2634958941</v>
      </c>
      <c r="R64" s="25">
        <f t="array" aca="1" ref="R64" ca="1">INDEX('Lorri 401b'!L:L,MATCH('Retirement Calculator'!A64,'Lorri 401b'!N:N,0),0)</f>
        <v>3935954.4458510112</v>
      </c>
      <c r="S64" s="25">
        <f t="shared" ca="1" si="7"/>
        <v>5693188.7093469054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1731949.844127543</v>
      </c>
      <c r="R65" s="25">
        <f t="array" aca="1" ref="R65" ca="1">INDEX('Lorri 401b'!L:L,MATCH('Retirement Calculator'!A65,'Lorri 401b'!N:N,0),0)</f>
        <v>3952354.2560420572</v>
      </c>
      <c r="S65" s="25">
        <f t="shared" ca="1" si="7"/>
        <v>5684304.1001696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1706560.0730118237</v>
      </c>
      <c r="R66" s="25">
        <f t="array" aca="1" ref="R66" ca="1">INDEX('Lorri 401b'!L:L,MATCH('Retirement Calculator'!A66,'Lorri 401b'!N:N,0),0)</f>
        <v>3968822.3987755659</v>
      </c>
      <c r="S66" s="25">
        <f t="shared" ca="1" si="7"/>
        <v>5675382.4717873894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1681064.5111831222</v>
      </c>
      <c r="R67" s="25">
        <f t="array" aca="1" ref="R67" ca="1">INDEX('Lorri 401b'!L:L,MATCH('Retirement Calculator'!A67,'Lorri 401b'!N:N,0),0)</f>
        <v>3985359.1587704639</v>
      </c>
      <c r="S67" s="25">
        <f t="shared" ca="1" si="7"/>
        <v>5666423.6699535865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1655462.7178468013</v>
      </c>
      <c r="R68" s="25">
        <f t="array" aca="1" ref="R68" ca="1">INDEX('Lorri 401b'!L:L,MATCH('Retirement Calculator'!A68,'Lorri 401b'!N:N,0),0)</f>
        <v>4001964.8219320076</v>
      </c>
      <c r="S68" s="25">
        <f t="shared" ca="1" si="7"/>
        <v>5657427.5397788091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1629754.2503715788</v>
      </c>
      <c r="R69" s="25">
        <f t="array" aca="1" ref="R69" ca="1">INDEX('Lorri 401b'!L:L,MATCH('Retirement Calculator'!A69,'Lorri 401b'!N:N,0),0)</f>
        <v>4018639.6753567243</v>
      </c>
      <c r="S69" s="25">
        <f t="shared" ca="1" si="7"/>
        <v>5648393.9257283034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1603938.6642818763</v>
      </c>
      <c r="R70" s="25">
        <f t="array" aca="1" ref="R70" ca="1">INDEX('Lorri 401b'!L:L,MATCH('Retirement Calculator'!A70,'Lorri 401b'!N:N,0),0)</f>
        <v>4035384.0073373774</v>
      </c>
      <c r="S70" s="25">
        <f t="shared" ca="1" si="7"/>
        <v>5639322.6716192532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1578015.5132501335</v>
      </c>
      <c r="R71" s="25">
        <f t="array" aca="1" ref="R71" ca="1">INDEX('Lorri 401b'!L:L,MATCH('Retirement Calculator'!A71,'Lorri 401b'!N:N,0),0)</f>
        <v>4052198.10736795</v>
      </c>
      <c r="S71" s="25">
        <f t="shared" ca="1" si="7"/>
        <v>5630213.6206180835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1551984.3490890916</v>
      </c>
      <c r="R72" s="25">
        <f t="array" aca="1" ref="R72" ca="1">INDEX('Lorri 401b'!L:L,MATCH('Retirement Calculator'!A72,'Lorri 401b'!N:N,0),0)</f>
        <v>4069082.2661486496</v>
      </c>
      <c r="S72" s="25">
        <f t="shared" ca="1" si="7"/>
        <v>5621066.6152377408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1525844.7217440456</v>
      </c>
      <c r="R73" s="25">
        <f t="array" aca="1" ref="R73" ca="1">INDEX('Lorri 401b'!L:L,MATCH('Retirement Calculator'!A73,'Lorri 401b'!N:N,0),0)</f>
        <v>4086036.7755909357</v>
      </c>
      <c r="S73" s="25">
        <f t="shared" ca="1" si="7"/>
        <v>5611881.4973349813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1499596.1792850618</v>
      </c>
      <c r="R74" s="25">
        <f t="array" aca="1" ref="R74" ca="1">INDEX('Lorri 401b'!L:L,MATCH('Retirement Calculator'!A74,'Lorri 401b'!N:N,0),0)</f>
        <v>4103061.9288225644</v>
      </c>
      <c r="S74" s="25">
        <f t="shared" ca="1" si="7"/>
        <v>5602658.1081076264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1473238.2678991654</v>
      </c>
      <c r="R75" s="25">
        <f t="array" aca="1" ref="R75" ca="1">INDEX('Lorri 401b'!L:L,MATCH('Retirement Calculator'!A75,'Lorri 401b'!N:N,0),0)</f>
        <v>4120158.0201926585</v>
      </c>
      <c r="S75" s="25">
        <f t="shared" ca="1" si="7"/>
        <v>5593396.2880918235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1446770.5318824945</v>
      </c>
      <c r="R76" s="25">
        <f t="array" aca="1" ref="R76" ca="1">INDEX('Lorri 401b'!L:L,MATCH('Retirement Calculator'!A76,'Lorri 401b'!N:N,0),0)</f>
        <v>4137325.3452767944</v>
      </c>
      <c r="S76" s="25">
        <f t="shared" ca="1" si="7"/>
        <v>5584095.8771592891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1420192.5136324209</v>
      </c>
      <c r="R77" s="25">
        <f t="array" aca="1" ref="R77" ca="1">INDEX('Lorri 401b'!L:L,MATCH('Retirement Calculator'!A77,'Lorri 401b'!N:N,0),0)</f>
        <v>4154564.2008821145</v>
      </c>
      <c r="S77" s="25">
        <f t="shared" ca="1" si="7"/>
        <v>5574756.7145145349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1417000.4542371947</v>
      </c>
      <c r="R78" s="25">
        <f t="array" aca="1" ref="R78" ca="1">INDEX('Lorri 401b'!L:L,MATCH('Retirement Calculator'!A78,'Lorri 401b'!N:N,0),0)</f>
        <v>4148378.1844549002</v>
      </c>
      <c r="S78" s="25">
        <f t="shared" ca="1" si="7"/>
        <v>5565378.6386920949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1413795.0945944886</v>
      </c>
      <c r="R79" s="25">
        <f t="array" aca="1" ref="R79" ca="1">INDEX('Lorri 401b'!L:L,MATCH('Retirement Calculator'!A79,'Lorri 401b'!N:N,0),0)</f>
        <v>4142166.3929592394</v>
      </c>
      <c r="S79" s="25">
        <f t="shared" ca="1" si="7"/>
        <v>5555961.4875537278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1410576.3792866045</v>
      </c>
      <c r="R80" s="25">
        <f t="array" aca="1" ref="R80" ca="1">INDEX('Lorri 401b'!L:L,MATCH('Retirement Calculator'!A80,'Lorri 401b'!N:N,0),0)</f>
        <v>4135928.7189990133</v>
      </c>
      <c r="S80" s="25">
        <f t="shared" ca="1" si="7"/>
        <v>5546505.0982856173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1407344.2526649374</v>
      </c>
      <c r="R81" s="25">
        <f t="array" aca="1" ref="R81" ca="1">INDEX('Lorri 401b'!L:L,MATCH('Retirement Calculator'!A81,'Lorri 401b'!N:N,0),0)</f>
        <v>4129665.0547306193</v>
      </c>
      <c r="S81" s="25">
        <f t="shared" ca="1" si="7"/>
        <v>5537009.3073955569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1404098.6588490135</v>
      </c>
      <c r="R82" s="25">
        <f t="array" aca="1" ref="R82" ca="1">INDEX('Lorri 401b'!L:L,MATCH('Retirement Calculator'!A82,'Lorri 401b'!N:N,0),0)</f>
        <v>4123375.2918611071</v>
      </c>
      <c r="S82" s="25">
        <f t="shared" ca="1" si="7"/>
        <v>5527473.9507101206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1400839.5417255233</v>
      </c>
      <c r="R83" s="25">
        <f t="array" aca="1" ref="R83" ca="1">INDEX('Lorri 401b'!L:L,MATCH('Retirement Calculator'!A83,'Lorri 401b'!N:N,0),0)</f>
        <v>4117059.3216463053</v>
      </c>
      <c r="S83" s="25">
        <f t="shared" ca="1" si="7"/>
        <v>5517898.8633718286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1397566.8449473518</v>
      </c>
      <c r="R84" s="25">
        <f t="array" aca="1" ref="R84" ca="1">INDEX('Lorri 401b'!L:L,MATCH('Retirement Calculator'!A84,'Lorri 401b'!N:N,0),0)</f>
        <v>4110717.0348889418</v>
      </c>
      <c r="S84" s="25">
        <f t="shared" ca="1" si="7"/>
        <v>5508283.8798362939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1394280.5119326047</v>
      </c>
      <c r="R85" s="25">
        <f t="array" aca="1" ref="R85" ca="1">INDEX('Lorri 401b'!L:L,MATCH('Retirement Calculator'!A85,'Lorri 401b'!N:N,0),0)</f>
        <v>4104348.3219367559</v>
      </c>
      <c r="S85" s="25">
        <f t="shared" ca="1" si="7"/>
        <v>5498628.8338693604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1390980.4858636295</v>
      </c>
      <c r="R86" s="25">
        <f t="array" aca="1" ref="R86" ca="1">INDEX('Lorri 401b'!L:L,MATCH('Retirement Calculator'!A86,'Lorri 401b'!N:N,0),0)</f>
        <v>4097953.0726806028</v>
      </c>
      <c r="S86" s="25">
        <f t="shared" ca="1" si="7"/>
        <v>5488933.5585442325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1387666.7096860334</v>
      </c>
      <c r="R87" s="25">
        <f t="array" aca="1" ref="R87" ca="1">INDEX('Lorri 401b'!L:L,MATCH('Retirement Calculator'!A87,'Lorri 401b'!N:N,0),0)</f>
        <v>4091531.176552549</v>
      </c>
      <c r="S87" s="25">
        <f t="shared" ca="1" si="7"/>
        <v>5479197.8862385824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1384339.1261076974</v>
      </c>
      <c r="R88" s="25">
        <f t="array" aca="1" ref="R88" ca="1">INDEX('Lorri 401b'!L:L,MATCH('Retirement Calculator'!A88,'Lorri 401b'!N:N,0),0)</f>
        <v>4085082.5225239615</v>
      </c>
      <c r="S88" s="25">
        <f t="shared" ca="1" si="7"/>
        <v>5469421.6486316584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1380997.6775977849</v>
      </c>
      <c r="R89" s="25">
        <f t="array" aca="1" ref="R89" ca="1">INDEX('Lorri 401b'!L:L,MATCH('Retirement Calculator'!A89,'Lorri 401b'!N:N,0),0)</f>
        <v>4078606.9991035881</v>
      </c>
      <c r="S89" s="25">
        <f t="shared" ca="1" si="7"/>
        <v>5459604.6767013725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1377642.3063857479</v>
      </c>
      <c r="R90" s="25">
        <f t="array" aca="1" ref="R90" ca="1">INDEX('Lorri 401b'!L:L,MATCH('Retirement Calculator'!A90,'Lorri 401b'!N:N,0),0)</f>
        <v>4072104.49433563</v>
      </c>
      <c r="S90" s="25">
        <f t="shared" ca="1" si="7"/>
        <v>5449746.8007213781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1374272.9544603273</v>
      </c>
      <c r="R91" s="25">
        <f t="array" aca="1" ref="R91" ca="1">INDEX('Lorri 401b'!L:L,MATCH('Retirement Calculator'!A91,'Lorri 401b'!N:N,0),0)</f>
        <v>4065574.8957978054</v>
      </c>
      <c r="S91" s="25">
        <f t="shared" ca="1" si="7"/>
        <v>5439847.8502581324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1370889.5635685509</v>
      </c>
      <c r="R92" s="25">
        <f t="array" aca="1" ref="R92" ca="1">INDEX('Lorri 401b'!L:L,MATCH('Retirement Calculator'!A92,'Lorri 401b'!N:N,0),0)</f>
        <v>4059018.0905994065</v>
      </c>
      <c r="S92" s="25">
        <f t="shared" ca="1" si="7"/>
        <v>5429907.6541679576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1367492.0752147252</v>
      </c>
      <c r="R93" s="25">
        <f t="array" aca="1" ref="R93" ca="1">INDEX('Lorri 401b'!L:L,MATCH('Retirement Calculator'!A93,'Lorri 401b'!N:N,0),0)</f>
        <v>4052433.9653793476</v>
      </c>
      <c r="S93" s="25">
        <f t="shared" ca="1" si="7"/>
        <v>5419926.040594073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1364080.4306594254</v>
      </c>
      <c r="R94" s="25">
        <f t="array" aca="1" ref="R94" ca="1">INDEX('Lorri 401b'!L:L,MATCH('Retirement Calculator'!A94,'Lorri 401b'!N:N,0),0)</f>
        <v>4045822.4063042053</v>
      </c>
      <c r="S94" s="25">
        <f t="shared" ca="1" si="7"/>
        <v>5409902.8369636312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1360654.5709184785</v>
      </c>
      <c r="R95" s="25">
        <f t="array" aca="1" ref="R95" ca="1">INDEX('Lorri 401b'!L:L,MATCH('Retirement Calculator'!A95,'Lorri 401b'!N:N,0),0)</f>
        <v>4039183.2990662497</v>
      </c>
      <c r="S95" s="25">
        <f t="shared" ca="1" si="7"/>
        <v>5399837.8699847283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1357214.4367619443</v>
      </c>
      <c r="R96" s="25">
        <f t="array" aca="1" ref="R96" ca="1">INDEX('Lorri 401b'!L:L,MATCH('Retirement Calculator'!A96,'Lorri 401b'!N:N,0),0)</f>
        <v>4032516.5288814693</v>
      </c>
      <c r="S96" s="25">
        <f t="shared" ca="1" si="7"/>
        <v>5389730.9656434134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1353759.9687130912</v>
      </c>
      <c r="R97" s="25">
        <f t="array" aca="1" ref="R97" ca="1">INDEX('Lorri 401b'!L:L,MATCH('Retirement Calculator'!A97,'Lorri 401b'!N:N,0),0)</f>
        <v>4025821.9804875855</v>
      </c>
      <c r="S97" s="25">
        <f t="shared" ca="1" si="7"/>
        <v>5379581.9492006768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1350291.1070473678</v>
      </c>
      <c r="R98" s="25">
        <f t="array" aca="1" ref="R98" ca="1">INDEX('Lorri 401b'!L:L,MATCH('Retirement Calculator'!A98,'Lorri 401b'!N:N,0),0)</f>
        <v>4019099.5381420609</v>
      </c>
      <c r="S98" s="25">
        <f t="shared" ca="1" si="7"/>
        <v>5369390.6451894287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1346807.7917913706</v>
      </c>
      <c r="R99" s="25">
        <f t="array" aca="1" ref="R99" ca="1">INDEX('Lorri 401b'!L:L,MATCH('Retirement Calculator'!A99,'Lorri 401b'!N:N,0),0)</f>
        <v>4012349.0856200964</v>
      </c>
      <c r="S99" s="25">
        <f t="shared" ca="1" si="7"/>
        <v>5359156.877411467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1343309.9627218067</v>
      </c>
      <c r="R100" s="25">
        <f t="array" aca="1" ref="R100" ca="1">INDEX('Lorri 401b'!L:L,MATCH('Retirement Calculator'!A100,'Lorri 401b'!N:N,0),0)</f>
        <v>4005570.5062126238</v>
      </c>
      <c r="S100" s="25">
        <f t="shared" ca="1" si="7"/>
        <v>5348880.4689344307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1339797.559364453</v>
      </c>
      <c r="R101" s="25">
        <f t="array" aca="1" ref="R101" ca="1">INDEX('Lorri 401b'!L:L,MATCH('Retirement Calculator'!A101,'Lorri 401b'!N:N,0),0)</f>
        <v>3998763.6827242868</v>
      </c>
      <c r="S101" s="25">
        <f t="shared" ca="1" si="7"/>
        <v>5338561.2420887398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1336270.5209931103</v>
      </c>
      <c r="R102" s="25">
        <f t="array" aca="1" ref="R102" ca="1">INDEX('Lorri 401b'!L:L,MATCH('Retirement Calculator'!A102,'Lorri 401b'!N:N,0),0)</f>
        <v>3991928.497471415</v>
      </c>
      <c r="S102" s="25">
        <f t="shared" ca="1" si="7"/>
        <v>5328199.0184645252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1332728.7866285536</v>
      </c>
      <c r="R103" s="25">
        <f t="array" aca="1" ref="R103" ca="1">INDEX('Lorri 401b'!L:L,MATCH('Retirement Calculator'!A103,'Lorri 401b'!N:N,0),0)</f>
        <v>3985064.8322799895</v>
      </c>
      <c r="S103" s="25">
        <f t="shared" ca="1" si="7"/>
        <v>5317793.6189085431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1329172.2950374782</v>
      </c>
      <c r="R104" s="25">
        <f t="array" aca="1" ref="R104" ca="1">INDEX('Lorri 401b'!L:L,MATCH('Retirement Calculator'!A104,'Lorri 401b'!N:N,0),0)</f>
        <v>3978172.5684835999</v>
      </c>
      <c r="S104" s="25">
        <f t="shared" ca="1" si="7"/>
        <v>5307344.8635210786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1325600.98473144</v>
      </c>
      <c r="R105" s="25">
        <f t="array" aca="1" ref="R105" ca="1">INDEX('Lorri 401b'!L:L,MATCH('Retirement Calculator'!A105,'Lorri 401b'!N:N,0),0)</f>
        <v>3971251.586921392</v>
      </c>
      <c r="S105" s="25">
        <f t="shared" ca="1" si="7"/>
        <v>5296852.5716528315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1322014.7939657932</v>
      </c>
      <c r="R106" s="25">
        <f t="array" aca="1" ref="R106" ca="1">INDEX('Lorri 401b'!L:L,MATCH('Retirement Calculator'!A106,'Lorri 401b'!N:N,0),0)</f>
        <v>3964301.7679360081</v>
      </c>
      <c r="S106" s="25">
        <f t="shared" ca="1" si="7"/>
        <v>5286316.5619018013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1318413.6607386228</v>
      </c>
      <c r="R107" s="25">
        <f t="array" aca="1" ref="R107" ca="1">INDEX('Lorri 401b'!L:L,MATCH('Retirement Calculator'!A107,'Lorri 401b'!N:N,0),0)</f>
        <v>3957322.9913715185</v>
      </c>
      <c r="S107" s="25">
        <f t="shared" ca="1" si="7"/>
        <v>5275736.6521101408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1315476.4394713393</v>
      </c>
      <c r="R108" s="25">
        <f t="array" aca="1" ref="R108" ca="1">INDEX('Lorri 401b'!L:L,MATCH('Retirement Calculator'!A108,'Lorri 401b'!N:N,0),0)</f>
        <v>3952066.3032230102</v>
      </c>
      <c r="S108" s="25">
        <f t="shared" ca="1" si="7"/>
        <v>5267542.74269435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1312526.9797821089</v>
      </c>
      <c r="R109" s="25">
        <f t="array" aca="1" ref="R109" ca="1">INDEX('Lorri 401b'!L:L,MATCH('Retirement Calculator'!A109,'Lorri 401b'!N:N,0),0)</f>
        <v>3946787.7122072163</v>
      </c>
      <c r="S109" s="25">
        <f t="shared" ca="1" si="7"/>
        <v>5259314.691989325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1309565.2306775067</v>
      </c>
      <c r="R110" s="25">
        <f t="array" aca="1" ref="R110" ca="1">INDEX('Lorri 401b'!L:L,MATCH('Retirement Calculator'!A110,'Lorri 401b'!N:N,0),0)</f>
        <v>3941487.1270621903</v>
      </c>
      <c r="S110" s="25">
        <f t="shared" ca="1" si="7"/>
        <v>5251052.3577396972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1306591.1409516351</v>
      </c>
      <c r="R111" s="25">
        <f t="array" aca="1" ref="R111" ca="1">INDEX('Lorri 401b'!L:L,MATCH('Retirement Calculator'!A111,'Lorri 401b'!N:N,0),0)</f>
        <v>3936164.4561457266</v>
      </c>
      <c r="S111" s="25">
        <f t="shared" ca="1" si="7"/>
        <v>5242755.5970973615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1303604.6591852391</v>
      </c>
      <c r="R112" s="25">
        <f t="array" aca="1" ref="R112" ca="1">INDEX('Lorri 401b'!L:L,MATCH('Retirement Calculator'!A112,'Lorri 401b'!N:N,0),0)</f>
        <v>3930819.6074337778</v>
      </c>
      <c r="S112" s="25">
        <f t="shared" ca="1" si="7"/>
        <v>5234424.2666190173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1300605.7337448166</v>
      </c>
      <c r="R113" s="25">
        <f t="array" aca="1" ref="R113" ca="1">INDEX('Lorri 401b'!L:L,MATCH('Retirement Calculator'!A113,'Lorri 401b'!N:N,0),0)</f>
        <v>3925452.4885188621</v>
      </c>
      <c r="S113" s="25">
        <f t="shared" ca="1" si="7"/>
        <v>5226058.2222636789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1297594.3127817255</v>
      </c>
      <c r="R114" s="25">
        <f t="array" aca="1" ref="R114" ca="1">INDEX('Lorri 401b'!L:L,MATCH('Retirement Calculator'!A114,'Lorri 401b'!N:N,0),0)</f>
        <v>3920063.0066084675</v>
      </c>
      <c r="S114" s="25">
        <f t="shared" ca="1" si="7"/>
        <v>5217657.3193901926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1294570.3442312884</v>
      </c>
      <c r="R115" s="25">
        <f t="array" aca="1" ref="R115" ca="1">INDEX('Lorri 401b'!L:L,MATCH('Retirement Calculator'!A115,'Lorri 401b'!N:N,0),0)</f>
        <v>3914651.0685234466</v>
      </c>
      <c r="S115" s="25">
        <f t="shared" ca="1" si="7"/>
        <v>5209221.412754735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1291533.7758118911</v>
      </c>
      <c r="R116" s="25">
        <f t="array" aca="1" ref="R116" ca="1">INDEX('Lorri 401b'!L:L,MATCH('Retirement Calculator'!A116,'Lorri 401b'!N:N,0),0)</f>
        <v>3909216.5806964044</v>
      </c>
      <c r="S116" s="25">
        <f t="shared" ca="1" si="7"/>
        <v>5200750.356508296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1288484.5550240795</v>
      </c>
      <c r="R117" s="25">
        <f t="array" aca="1" ref="R117" ca="1">INDEX('Lorri 401b'!L:L,MATCH('Retirement Calculator'!A117,'Lorri 401b'!N:N,0),0)</f>
        <v>3903759.4491700833</v>
      </c>
      <c r="S117" s="25">
        <f t="shared" ca="1" si="7"/>
        <v>5192244.0041941628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1285422.6291496521</v>
      </c>
      <c r="R118" s="25">
        <f t="array" aca="1" ref="R118" ca="1">INDEX('Lorri 401b'!L:L,MATCH('Retirement Calculator'!A118,'Lorri 401b'!N:N,0),0)</f>
        <v>3898279.5795957358</v>
      </c>
      <c r="S118" s="25">
        <f t="shared" ca="1" si="7"/>
        <v>5183702.2087453883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1282347.945250748</v>
      </c>
      <c r="R119" s="25">
        <f t="array" aca="1" ref="R119" ca="1">INDEX('Lorri 401b'!L:L,MATCH('Retirement Calculator'!A119,'Lorri 401b'!N:N,0),0)</f>
        <v>3892776.877231495</v>
      </c>
      <c r="S119" s="25">
        <f t="shared" ca="1" si="7"/>
        <v>5175124.8224822432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1279260.4501689316</v>
      </c>
      <c r="R120" s="25">
        <f t="array" aca="1" ref="R120" ca="1">INDEX('Lorri 401b'!L:L,MATCH('Retirement Calculator'!A120,'Lorri 401b'!N:N,0),0)</f>
        <v>3887251.2469407367</v>
      </c>
      <c r="S120" s="25">
        <f t="shared" ca="1" si="7"/>
        <v>5166511.6971096685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1276160.0905242744</v>
      </c>
      <c r="R121" s="25">
        <f t="array" aca="1" ref="R121" ca="1">INDEX('Lorri 401b'!L:L,MATCH('Retirement Calculator'!A121,'Lorri 401b'!N:N,0),0)</f>
        <v>3881702.5931904335</v>
      </c>
      <c r="S121" s="25">
        <f t="shared" ca="1" si="7"/>
        <v>5157862.6837147083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1273046.8127144312</v>
      </c>
      <c r="R122" s="25">
        <f t="array" aca="1" ref="R122" ca="1">INDEX('Lorri 401b'!L:L,MATCH('Retirement Calculator'!A122,'Lorri 401b'!N:N,0),0)</f>
        <v>3876130.8200495038</v>
      </c>
      <c r="S122" s="25">
        <f t="shared" ca="1" si="7"/>
        <v>5149177.6327639353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1269920.5629137135</v>
      </c>
      <c r="R123" s="25">
        <f t="array" aca="1" ref="R123" ca="1">INDEX('Lorri 401b'!L:L,MATCH('Retirement Calculator'!A123,'Lorri 401b'!N:N,0),0)</f>
        <v>3870535.8311871537</v>
      </c>
      <c r="S123" s="25">
        <f t="shared" ca="1" si="7"/>
        <v>5140456.3941008672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1266781.2870721596</v>
      </c>
      <c r="R124" s="25">
        <f t="array" aca="1" ref="R124" ca="1">INDEX('Lorri 401b'!L:L,MATCH('Retirement Calculator'!A124,'Lorri 401b'!N:N,0),0)</f>
        <v>3864917.5298712105</v>
      </c>
      <c r="S124" s="25">
        <f t="shared" ca="1" si="7"/>
        <v>5131698.8169433698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1263628.9309145992</v>
      </c>
      <c r="R125" s="25">
        <f t="array" aca="1" ref="R125" ca="1">INDEX('Lorri 401b'!L:L,MATCH('Retirement Calculator'!A125,'Lorri 401b'!N:N,0),0)</f>
        <v>3859275.8189664511</v>
      </c>
      <c r="S125" s="25">
        <f t="shared" ca="1" si="7"/>
        <v>5122904.7498810505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1260463.4399397157</v>
      </c>
      <c r="R126" s="25">
        <f t="array" aca="1" ref="R126" ca="1">INDEX('Lorri 401b'!L:L,MATCH('Retirement Calculator'!A126,'Lorri 401b'!N:N,0),0)</f>
        <v>3853610.6009329217</v>
      </c>
      <c r="S126" s="25">
        <f t="shared" ca="1" si="7"/>
        <v>5114074.0408726372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1257284.7594191034</v>
      </c>
      <c r="R127" s="25">
        <f t="array" aca="1" ref="R127" ca="1">INDEX('Lorri 401b'!L:L,MATCH('Retirement Calculator'!A127,'Lorri 401b'!N:N,0),0)</f>
        <v>3847921.7778242528</v>
      </c>
      <c r="S127" s="25">
        <f t="shared" ca="1" si="7"/>
        <v>5105206.537243356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1254092.8343963218</v>
      </c>
      <c r="R128" s="25">
        <f t="array" aca="1" ref="R128" ca="1">INDEX('Lorri 401b'!L:L,MATCH('Retirement Calculator'!A128,'Lorri 401b'!N:N,0),0)</f>
        <v>3842209.2512859642</v>
      </c>
      <c r="S128" s="25">
        <f t="shared" ca="1" si="7"/>
        <v>5096302.0856822859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1250887.6096859453</v>
      </c>
      <c r="R129" s="25">
        <f t="array" aca="1" ref="R129" ca="1">INDEX('Lorri 401b'!L:L,MATCH('Retirement Calculator'!A129,'Lorri 401b'!N:N,0),0)</f>
        <v>3836472.9225537661</v>
      </c>
      <c r="S129" s="25">
        <f t="shared" ca="1" si="7"/>
        <v>5087360.5322397109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1247669.0298726091</v>
      </c>
      <c r="R130" s="25">
        <f t="array" aca="1" ref="R130" ca="1">INDEX('Lorri 401b'!L:L,MATCH('Retirement Calculator'!A130,'Lorri 401b'!N:N,0),0)</f>
        <v>3830712.6924518505</v>
      </c>
      <c r="S130" s="25">
        <f t="shared" ca="1" si="7"/>
        <v>5078381.7223244598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1244437.0393100504</v>
      </c>
      <c r="R131" s="25">
        <f t="array" aca="1" ref="R131" ca="1">INDEX('Lorri 401b'!L:L,MATCH('Retirement Calculator'!A131,'Lorri 401b'!N:N,0),0)</f>
        <v>3824928.461391177</v>
      </c>
      <c r="S131" s="25">
        <f t="shared" ca="1" si="7"/>
        <v>5069365.5007012272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1241191.5821201478</v>
      </c>
      <c r="R132" s="25">
        <f t="array" aca="1" ref="R132" ca="1">INDEX('Lorri 401b'!L:L,MATCH('Retirement Calculator'!A132,'Lorri 401b'!N:N,0),0)</f>
        <v>3819120.1293677506</v>
      </c>
      <c r="S132" s="25">
        <f t="shared" ca="1" si="7"/>
        <v>5060311.7114878986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1237932.6021919539</v>
      </c>
      <c r="R133" s="25">
        <f t="array" aca="1" ref="R133" ca="1">INDEX('Lorri 401b'!L:L,MATCH('Retirement Calculator'!A133,'Lorri 401b'!N:N,0),0)</f>
        <v>3813287.5959608932</v>
      </c>
      <c r="S133" s="25">
        <f t="shared" ca="1" si="7"/>
        <v>5051220.1981528476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1234660.043180726</v>
      </c>
      <c r="R134" s="25">
        <f t="array" aca="1" ref="R134" ca="1">INDEX('Lorri 401b'!L:L,MATCH('Retirement Calculator'!A134,'Lorri 401b'!N:N,0),0)</f>
        <v>3807430.7603315073</v>
      </c>
      <c r="S134" s="25">
        <f t="shared" ca="1" si="7"/>
        <v>5042090.8035122333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1231373.8485069512</v>
      </c>
      <c r="R135" s="25">
        <f t="array" aca="1" ref="R135" ca="1">INDEX('Lorri 401b'!L:L,MATCH('Retirement Calculator'!A135,'Lorri 401b'!N:N,0),0)</f>
        <v>3801549.5212203325</v>
      </c>
      <c r="S135" s="25">
        <f t="shared" ca="1" si="7"/>
        <v>5032923.3697272837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1228073.9613553691</v>
      </c>
      <c r="R136" s="25">
        <f t="array" aca="1" ref="R136" ca="1">INDEX('Lorri 401b'!L:L,MATCH('Retirement Calculator'!A136,'Lorri 401b'!N:N,0),0)</f>
        <v>3795643.7769461945</v>
      </c>
      <c r="S136" s="25">
        <f t="shared" ca="1" si="7"/>
        <v>5023717.738301564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1224760.3246739886</v>
      </c>
      <c r="R137" s="25">
        <f t="array" aca="1" ref="R137" ca="1">INDEX('Lorri 401b'!L:L,MATCH('Retirement Calculator'!A137,'Lorri 401b'!N:N,0),0)</f>
        <v>3789713.4254042474</v>
      </c>
      <c r="S137" s="25">
        <f t="shared" ca="1" si="7"/>
        <v>5014473.7500782358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1221432.8811731024</v>
      </c>
      <c r="R138" s="25">
        <f t="array" aca="1" ref="R138" ca="1">INDEX('Lorri 401b'!L:L,MATCH('Retirement Calculator'!A138,'Lorri 401b'!N:N,0),0)</f>
        <v>3783758.3640642087</v>
      </c>
      <c r="S138" s="25">
        <f t="shared" ca="1" si="7"/>
        <v>5005191.2452373113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1218091.5733242959</v>
      </c>
      <c r="R139" s="25">
        <f t="array" aca="1" ref="R139" ca="1">INDEX('Lorri 401b'!L:L,MATCH('Retirement Calculator'!A139,'Lorri 401b'!N:N,0),0)</f>
        <v>3777778.4899685867</v>
      </c>
      <c r="S139" s="25">
        <f t="shared" ca="1" si="7"/>
        <v>4995870.0632928824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1214736.3433594527</v>
      </c>
      <c r="R140" s="25">
        <f t="array" aca="1" ref="R140" ca="1">INDEX('Lorri 401b'!L:L,MATCH('Retirement Calculator'!A140,'Lorri 401b'!N:N,0),0)</f>
        <v>3771773.6997308997</v>
      </c>
      <c r="S140" s="25">
        <f t="shared" ca="1" si="7"/>
        <v>4986510.0430903528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1211367.1332697559</v>
      </c>
      <c r="R141" s="25">
        <f t="array" aca="1" ref="R141" ca="1">INDEX('Lorri 401b'!L:L,MATCH('Retirement Calculator'!A141,'Lorri 401b'!N:N,0),0)</f>
        <v>3765743.889533889</v>
      </c>
      <c r="S141" s="25">
        <f t="shared" ca="1" si="7"/>
        <v>4977111.0228036446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1207983.8848046854</v>
      </c>
      <c r="R142" s="25">
        <f t="array" aca="1" ref="R142" ca="1">INDEX('Lorri 401b'!L:L,MATCH('Retirement Calculator'!A142,'Lorri 401b'!N:N,0),0)</f>
        <v>3759688.955127724</v>
      </c>
      <c r="S142" s="25">
        <f t="shared" ca="1" si="7"/>
        <v>4967672.8399324091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1204586.5394710104</v>
      </c>
      <c r="R143" s="25">
        <f t="array" aca="1" ref="R143" ca="1">INDEX('Lorri 401b'!L:L,MATCH('Retirement Calculator'!A143,'Lorri 401b'!N:N,0),0)</f>
        <v>3753608.7918281998</v>
      </c>
      <c r="S143" s="25">
        <f t="shared" ca="1" si="7"/>
        <v>4958195.33129921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1201175.0385317786</v>
      </c>
      <c r="R144" s="25">
        <f t="array" aca="1" ref="R144" ca="1">INDEX('Lorri 401b'!L:L,MATCH('Retirement Calculator'!A144,'Lorri 401b'!N:N,0),0)</f>
        <v>3747503.2945149275</v>
      </c>
      <c r="S144" s="25">
        <f t="shared" ca="1" si="7"/>
        <v>4948678.3330467064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1197749.3230053</v>
      </c>
      <c r="R145" s="25">
        <f t="array" aca="1" ref="R145" ca="1">INDEX('Lorri 401b'!L:L,MATCH('Retirement Calculator'!A145,'Lorri 401b'!N:N,0),0)</f>
        <v>3741372.3576295166</v>
      </c>
      <c r="S145" s="25">
        <f t="shared" ca="1" si="7"/>
        <v>4939121.6806348171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1194309.3336641276</v>
      </c>
      <c r="R146" s="25">
        <f t="array" aca="1" ref="R146" ca="1">INDEX('Lorri 401b'!L:L,MATCH('Retirement Calculator'!A146,'Lorri 401b'!N:N,0),0)</f>
        <v>3735215.8751737499</v>
      </c>
      <c r="S146" s="25">
        <f t="shared" ca="1" si="7"/>
        <v>4929525.208837878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1190855.0110340337</v>
      </c>
      <c r="R147" s="25">
        <f t="array" aca="1" ref="R147" ca="1">INDEX('Lorri 401b'!L:L,MATCH('Retirement Calculator'!A147,'Lorri 401b'!N:N,0),0)</f>
        <v>3729033.7407077509</v>
      </c>
      <c r="S147" s="25">
        <f t="shared" ca="1" si="7"/>
        <v>4919888.7517417846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1187386.295392981</v>
      </c>
      <c r="R148" s="25">
        <f t="array" aca="1" ref="R148" ca="1">INDEX('Lorri 401b'!L:L,MATCH('Retirement Calculator'!A148,'Lorri 401b'!N:N,0),0)</f>
        <v>3722825.8473481438</v>
      </c>
      <c r="S148" s="25">
        <f t="shared" ca="1" si="7"/>
        <v>4910212.1427411251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1183903.1267700908</v>
      </c>
      <c r="R149" s="25">
        <f t="array" aca="1" ref="R149" ca="1">INDEX('Lorri 401b'!L:L,MATCH('Retirement Calculator'!A149,'Lorri 401b'!N:N,0),0)</f>
        <v>3716592.087766205</v>
      </c>
      <c r="S149" s="25">
        <f t="shared" ca="1" si="7"/>
        <v>4900495.2145362962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1180405.444944605</v>
      </c>
      <c r="R150" s="25">
        <f t="array" aca="1" ref="R150" ca="1">INDEX('Lorri 401b'!L:L,MATCH('Retirement Calculator'!A150,'Lorri 401b'!N:N,0),0)</f>
        <v>3710332.3541860078</v>
      </c>
      <c r="S150" s="25">
        <f t="shared" ca="1" si="7"/>
        <v>4890737.799130613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1176893.1894448465</v>
      </c>
      <c r="R151" s="25">
        <f t="array" aca="1" ref="R151" ca="1">INDEX('Lorri 401b'!L:L,MATCH('Retirement Calculator'!A151,'Lorri 401b'!N:N,0),0)</f>
        <v>3704046.53838256</v>
      </c>
      <c r="S151" s="25">
        <f t="shared" ca="1" si="7"/>
        <v>4880939.7278274065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1173366.2995471722</v>
      </c>
      <c r="R152" s="25">
        <f t="array" aca="1" ref="R152" ca="1">INDEX('Lorri 401b'!L:L,MATCH('Retirement Calculator'!A152,'Lorri 401b'!N:N,0),0)</f>
        <v>3697734.5316799311</v>
      </c>
      <c r="S152" s="25">
        <f t="shared" ca="1" si="7"/>
        <v>4871100.8312271032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1169824.7142749242</v>
      </c>
      <c r="R153" s="25">
        <f t="array" aca="1" ref="R153" ca="1">INDEX('Lorri 401b'!L:L,MATCH('Retirement Calculator'!A153,'Lorri 401b'!N:N,0),0)</f>
        <v>3691396.2249493743</v>
      </c>
      <c r="S153" s="25">
        <f t="shared" ca="1" si="7"/>
        <v>4861220.939224299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1166268.3723973753</v>
      </c>
      <c r="R154" s="25">
        <f t="array" aca="1" ref="R154" ca="1">INDEX('Lorri 401b'!L:L,MATCH('Retirement Calculator'!A154,'Lorri 401b'!N:N,0),0)</f>
        <v>3685031.5086074406</v>
      </c>
      <c r="S154" s="25">
        <f t="shared" ca="1" si="7"/>
        <v>4851299.8810048159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1162697.2124286699</v>
      </c>
      <c r="R155" s="25">
        <f t="array" aca="1" ref="R155" ca="1">INDEX('Lorri 401b'!L:L,MATCH('Retirement Calculator'!A155,'Lorri 401b'!N:N,0),0)</f>
        <v>3678640.2726140819</v>
      </c>
      <c r="S155" s="25">
        <f t="shared" ca="1" si="7"/>
        <v>4841337.4850427518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1159111.1726267615</v>
      </c>
      <c r="R156" s="25">
        <f t="array" aca="1" ref="R156" ca="1">INDEX('Lorri 401b'!L:L,MATCH('Retirement Calculator'!A156,'Lorri 401b'!N:N,0),0)</f>
        <v>3672222.4064707509</v>
      </c>
      <c r="S156" s="25">
        <f t="shared" ca="1" si="7"/>
        <v>4831333.5790975122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1155510.1909923453</v>
      </c>
      <c r="R157" s="25">
        <f t="array" aca="1" ref="R157" ca="1">INDEX('Lorri 401b'!L:L,MATCH('Retirement Calculator'!A157,'Lorri 401b'!N:N,0),0)</f>
        <v>3665777.7992184893</v>
      </c>
      <c r="S157" s="25">
        <f t="shared" ca="1" si="7"/>
        <v>4821287.9902108349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1151894.2052677856</v>
      </c>
      <c r="R158" s="25">
        <f t="array" aca="1" ref="R158" ca="1">INDEX('Lorri 401b'!L:L,MATCH('Retirement Calculator'!A158,'Lorri 401b'!N:N,0),0)</f>
        <v>3659306.33943601</v>
      </c>
      <c r="S158" s="25">
        <f t="shared" ca="1" si="7"/>
        <v>4811200.5447037956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1148263.1529360402</v>
      </c>
      <c r="R159" s="25">
        <f t="array" aca="1" ref="R159" ca="1">INDEX('Lorri 401b'!L:L,MATCH('Retirement Calculator'!A159,'Lorri 401b'!N:N,0),0)</f>
        <v>3652807.9152377704</v>
      </c>
      <c r="S159" s="25">
        <f t="shared" ca="1" si="7"/>
        <v>4801071.0681738108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1144616.9712195792</v>
      </c>
      <c r="R160" s="25">
        <f t="array" aca="1" ref="R160" ca="1">INDEX('Lorri 401b'!L:L,MATCH('Retirement Calculator'!A160,'Lorri 401b'!N:N,0),0)</f>
        <v>3646282.4142720383</v>
      </c>
      <c r="S160" s="25">
        <f t="shared" ca="1" si="7"/>
        <v>4790899.385491617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1140955.5970792996</v>
      </c>
      <c r="R161" s="25">
        <f t="array" aca="1" ref="R161" ca="1">INDEX('Lorri 401b'!L:L,MATCH('Retirement Calculator'!A161,'Lorri 401b'!N:N,0),0)</f>
        <v>3639729.7237189487</v>
      </c>
      <c r="S161" s="25">
        <f t="shared" ca="1" si="7"/>
        <v>4780685.3207982481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1137278.9672134356</v>
      </c>
      <c r="R162" s="25">
        <f t="array" aca="1" ref="R162" ca="1">INDEX('Lorri 401b'!L:L,MATCH('Retirement Calculator'!A162,'Lorri 401b'!N:N,0),0)</f>
        <v>3633149.7302885549</v>
      </c>
      <c r="S162" s="25">
        <f t="shared" ca="1" si="7"/>
        <v>4770428.6975019909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1133587.0180564637</v>
      </c>
      <c r="R163" s="25">
        <f t="array" aca="1" ref="R163" ca="1">INDEX('Lorri 401b'!L:L,MATCH('Retirement Calculator'!A163,'Lorri 401b'!N:N,0),0)</f>
        <v>3626542.3202188676</v>
      </c>
      <c r="S163" s="25">
        <f t="shared" ca="1" si="7"/>
        <v>4760129.3382753311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1129879.6857780046</v>
      </c>
      <c r="R164" s="25">
        <f t="array" aca="1" ref="R164" ca="1">INDEX('Lorri 401b'!L:L,MATCH('Retirement Calculator'!A164,'Lorri 401b'!N:N,0),0)</f>
        <v>3619907.3792738901</v>
      </c>
      <c r="S164" s="25">
        <f t="shared" ca="1" si="7"/>
        <v>4749787.0650518946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1126156.9062817185</v>
      </c>
      <c r="R165" s="25">
        <f t="array" aca="1" ref="R165" ca="1">INDEX('Lorri 401b'!L:L,MATCH('Retirement Calculator'!A165,'Lorri 401b'!N:N,0),0)</f>
        <v>3613244.7927416419</v>
      </c>
      <c r="S165" s="25">
        <f t="shared" ca="1" si="7"/>
        <v>4739401.6990233604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1122418.6152041978</v>
      </c>
      <c r="R166" s="25">
        <f t="array" aca="1" ref="R166" ca="1">INDEX('Lorri 401b'!L:L,MATCH('Retirement Calculator'!A166,'Lorri 401b'!N:N,0),0)</f>
        <v>3606554.4454321759</v>
      </c>
      <c r="S166" s="25">
        <f t="shared" ca="1" si="7"/>
        <v>4728973.0606363732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1118664.7479138542</v>
      </c>
      <c r="R167" s="25">
        <f t="array" aca="1" ref="R167" ca="1">INDEX('Lorri 401b'!L:L,MATCH('Retirement Calculator'!A167,'Lorri 401b'!N:N,0),0)</f>
        <v>3599836.2216755869</v>
      </c>
      <c r="S167" s="25">
        <f t="shared" ca="1" si="7"/>
        <v>4718500.9695894411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1114895.2395098009</v>
      </c>
      <c r="R168" s="25">
        <f t="array" aca="1" ref="R168" ca="1">INDEX('Lorri 401b'!L:L,MATCH('Retirement Calculator'!A168,'Lorri 401b'!N:N,0),0)</f>
        <v>3593090.0053200121</v>
      </c>
      <c r="S168" s="25">
        <f t="shared" ca="1" si="7"/>
        <v>4707985.244829813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1111110.0248207306</v>
      </c>
      <c r="R169" s="25">
        <f t="array" aca="1" ref="R169" ca="1">INDEX('Lorri 401b'!L:L,MATCH('Retirement Calculator'!A169,'Lorri 401b'!N:N,0),0)</f>
        <v>3586315.6797296228</v>
      </c>
      <c r="S169" s="25">
        <f t="shared" ca="1" si="7"/>
        <v>4697425.7045503538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1107309.0384037893</v>
      </c>
      <c r="R170" s="25">
        <f t="array" aca="1" ref="R170" ca="1">INDEX('Lorri 401b'!L:L,MATCH('Retirement Calculator'!A170,'Lorri 401b'!N:N,0),0)</f>
        <v>3579513.1277826065</v>
      </c>
      <c r="S170" s="25">
        <f t="shared" ca="1" si="7"/>
        <v>4686822.166186396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1103492.2145434439</v>
      </c>
      <c r="R171" s="25">
        <f t="array" aca="1" ref="R171" ca="1">INDEX('Lorri 401b'!L:L,MATCH('Retirement Calculator'!A171,'Lorri 401b'!N:N,0),0)</f>
        <v>3572682.2318691444</v>
      </c>
      <c r="S171" s="25">
        <f t="shared" ca="1" si="7"/>
        <v>4676174.4464125885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1099659.4872503472</v>
      </c>
      <c r="R172" s="25">
        <f t="array" aca="1" ref="R172" ca="1">INDEX('Lorri 401b'!L:L,MATCH('Retirement Calculator'!A172,'Lorri 401b'!N:N,0),0)</f>
        <v>3565822.8738893764</v>
      </c>
      <c r="S172" s="25">
        <f t="shared" ca="1" si="7"/>
        <v>4665482.361139724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1095810.7902601957</v>
      </c>
      <c r="R173" s="25">
        <f t="array" aca="1" ref="R173" ca="1">INDEX('Lorri 401b'!L:L,MATCH('Retirement Calculator'!A173,'Lorri 401b'!N:N,0),0)</f>
        <v>3558934.9352513594</v>
      </c>
      <c r="S173" s="25">
        <f t="shared" ca="1" si="7"/>
        <v>4654745.7255115546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1091946.0570325854</v>
      </c>
      <c r="R174" s="25">
        <f t="array" aca="1" ref="R174" ca="1">INDEX('Lorri 401b'!L:L,MATCH('Retirement Calculator'!A174,'Lorri 401b'!N:N,0),0)</f>
        <v>3552018.2968690172</v>
      </c>
      <c r="S174" s="25">
        <f t="shared" ca="1" si="7"/>
        <v>4643964.3539016023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1088065.2207498602</v>
      </c>
      <c r="R175" s="25">
        <f t="array" aca="1" ref="R175" ca="1">INDEX('Lorri 401b'!L:L,MATCH('Retirement Calculator'!A175,'Lorri 401b'!N:N,0),0)</f>
        <v>3545072.8391600819</v>
      </c>
      <c r="S175" s="25">
        <f t="shared" ca="1" si="7"/>
        <v>4633138.0599099416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1084168.2143159569</v>
      </c>
      <c r="R176" s="25">
        <f t="array" aca="1" ref="R176" ca="1">INDEX('Lorri 401b'!L:L,MATCH('Retirement Calculator'!A176,'Lorri 401b'!N:N,0),0)</f>
        <v>3538098.4420440262</v>
      </c>
      <c r="S176" s="25">
        <f t="shared" ca="1" si="7"/>
        <v>4622266.6563599836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1080254.9703552458</v>
      </c>
      <c r="R177" s="25">
        <f t="array" aca="1" ref="R177" ca="1">INDEX('Lorri 401b'!L:L,MATCH('Retirement Calculator'!A177,'Lorri 401b'!N:N,0),0)</f>
        <v>3531094.9849399868</v>
      </c>
      <c r="S177" s="25">
        <f t="shared" ca="1" si="7"/>
        <v>4611349.9552952331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1076325.4212113649</v>
      </c>
      <c r="R178" s="25">
        <f t="array" aca="1" ref="R178" ca="1">INDEX('Lorri 401b'!L:L,MATCH('Retirement Calculator'!A178,'Lorri 401b'!N:N,0),0)</f>
        <v>3524062.3467646805</v>
      </c>
      <c r="S178" s="25">
        <f t="shared" ca="1" si="7"/>
        <v>4600387.7679760456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1072379.4989460511</v>
      </c>
      <c r="R179" s="25">
        <f t="array" aca="1" ref="R179" ca="1">INDEX('Lorri 401b'!L:L,MATCH('Retirement Calculator'!A179,'Lorri 401b'!N:N,0),0)</f>
        <v>3517000.4059303105</v>
      </c>
      <c r="S179" s="25">
        <f t="shared" ca="1" si="7"/>
        <v>4589379.9048763616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1068417.1353379653</v>
      </c>
      <c r="R180" s="25">
        <f t="array" aca="1" ref="R180" ca="1">INDEX('Lorri 401b'!L:L,MATCH('Retirement Calculator'!A180,'Lorri 401b'!N:N,0),0)</f>
        <v>3509909.0403424636</v>
      </c>
      <c r="S180" s="25">
        <f t="shared" ca="1" si="7"/>
        <v>4578326.1756804287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1064438.2618815124</v>
      </c>
      <c r="R181" s="25">
        <f t="array" aca="1" ref="R181" ca="1">INDEX('Lorri 401b'!L:L,MATCH('Retirement Calculator'!A181,'Lorri 401b'!N:N,0),0)</f>
        <v>3502788.127398001</v>
      </c>
      <c r="S181" s="25">
        <f t="shared" ca="1" si="7"/>
        <v>4567226.3892795136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1060442.8097856576</v>
      </c>
      <c r="R182" s="25">
        <f t="array" aca="1" ref="R182" ca="1">INDEX('Lorri 401b'!L:L,MATCH('Retirement Calculator'!A182,'Lorri 401b'!N:N,0),0)</f>
        <v>3495637.5439829365</v>
      </c>
      <c r="S182" s="25">
        <f t="shared" ca="1" si="7"/>
        <v>4556080.3537685946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1056430.7099727367</v>
      </c>
      <c r="R183" s="25">
        <f t="array" aca="1" ref="R183" ca="1">INDEX('Lorri 401b'!L:L,MATCH('Retirement Calculator'!A183,'Lorri 401b'!N:N,0),0)</f>
        <v>3488457.1664703093</v>
      </c>
      <c r="S183" s="25">
        <f t="shared" ca="1" si="7"/>
        <v>4544887.8764430461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1052401.893077262</v>
      </c>
      <c r="R184" s="25">
        <f t="array" aca="1" ref="R184" ca="1">INDEX('Lorri 401b'!L:L,MATCH('Retirement Calculator'!A184,'Lorri 401b'!N:N,0),0)</f>
        <v>3481246.8707180461</v>
      </c>
      <c r="S184" s="25">
        <f t="shared" ca="1" si="7"/>
        <v>4533648.7637953078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1048356.2894447228</v>
      </c>
      <c r="R185" s="25">
        <f t="array" aca="1" ref="R185" ca="1">INDEX('Lorri 401b'!L:L,MATCH('Retirement Calculator'!A185,'Lorri 401b'!N:N,0),0)</f>
        <v>3474006.5320668151</v>
      </c>
      <c r="S185" s="25">
        <f t="shared" ca="1" si="7"/>
        <v>4522362.8215115378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1044293.8291303813</v>
      </c>
      <c r="R186" s="25">
        <f t="array" aca="1" ref="R186" ca="1">INDEX('Lorri 401b'!L:L,MATCH('Retirement Calculator'!A186,'Lorri 401b'!N:N,0),0)</f>
        <v>3466736.0253378707</v>
      </c>
      <c r="S186" s="25">
        <f t="shared" ca="1" si="7"/>
        <v>4511029.8544682525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1040214.4418980635</v>
      </c>
      <c r="R187" s="25">
        <f t="array" aca="1" ref="R187" ca="1">INDEX('Lorri 401b'!L:L,MATCH('Retirement Calculator'!A187,'Lorri 401b'!N:N,0),0)</f>
        <v>3459435.2248308887</v>
      </c>
      <c r="S187" s="25">
        <f t="shared" ca="1" si="7"/>
        <v>4499649.666728952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1036118.0572189443</v>
      </c>
      <c r="R188" s="25">
        <f t="array" aca="1" ref="R188" ca="1">INDEX('Lorri 401b'!L:L,MATCH('Retirement Calculator'!A188,'Lorri 401b'!N:N,0),0)</f>
        <v>3452104.0043217945</v>
      </c>
      <c r="S188" s="25">
        <f t="shared" ca="1" si="7"/>
        <v>4488222.0615407387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1032004.6042703288</v>
      </c>
      <c r="R189" s="25">
        <f t="array" aca="1" ref="R189" ca="1">INDEX('Lorri 401b'!L:L,MATCH('Retirement Calculator'!A189,'Lorri 401b'!N:N,0),0)</f>
        <v>3444742.237060579</v>
      </c>
      <c r="S189" s="25">
        <f t="shared" ca="1" si="7"/>
        <v>4476746.8413309082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1027874.0119344274</v>
      </c>
      <c r="R190" s="25">
        <f t="array" aca="1" ref="R190" ca="1">INDEX('Lorri 401b'!L:L,MATCH('Retirement Calculator'!A190,'Lorri 401b'!N:N,0),0)</f>
        <v>3437349.7957691085</v>
      </c>
      <c r="S190" s="25">
        <f t="shared" ca="1" si="7"/>
        <v>4465223.807703536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1023726.2087971264</v>
      </c>
      <c r="R191" s="25">
        <f t="array" aca="1" ref="R191" ca="1">INDEX('Lorri 401b'!L:L,MATCH('Retirement Calculator'!A191,'Lorri 401b'!N:N,0),0)</f>
        <v>3429926.5526389233</v>
      </c>
      <c r="S191" s="25">
        <f t="shared" ca="1" si="7"/>
        <v>4453652.7614360498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1019561.1231467534</v>
      </c>
      <c r="R192" s="25">
        <f t="array" aca="1" ref="R192" ca="1">INDEX('Lorri 401b'!L:L,MATCH('Retirement Calculator'!A192,'Lorri 401b'!N:N,0),0)</f>
        <v>3422472.379329029</v>
      </c>
      <c r="S192" s="25">
        <f t="shared" ca="1" si="7"/>
        <v>4442033.5024757823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1015378.6829728371</v>
      </c>
      <c r="R193" s="25">
        <f t="array" aca="1" ref="R193" ca="1">INDEX('Lorri 401b'!L:L,MATCH('Retirement Calculator'!A193,'Lorri 401b'!N:N,0),0)</f>
        <v>3414987.1469636769</v>
      </c>
      <c r="S193" s="25">
        <f t="shared" ca="1" si="7"/>
        <v>4430365.8299365137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1011178.8159648628</v>
      </c>
      <c r="R194" s="25">
        <f t="array" aca="1" ref="R194" ca="1">INDEX('Lorri 401b'!L:L,MATCH('Retirement Calculator'!A194,'Lorri 401b'!N:N,0),0)</f>
        <v>3407470.7261301358</v>
      </c>
      <c r="S194" s="25">
        <f t="shared" ca="1" si="7"/>
        <v>4418649.542094999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1006961.449511022</v>
      </c>
      <c r="R195" s="25">
        <f t="array" aca="1" ref="R195" ca="1">INDEX('Lorri 401b'!L:L,MATCH('Retirement Calculator'!A195,'Lorri 401b'!N:N,0),0)</f>
        <v>3399922.9868764551</v>
      </c>
      <c r="S195" s="25">
        <f t="shared" ca="1" si="7"/>
        <v>4406884.4363874774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1002726.5106969568</v>
      </c>
      <c r="R196" s="25">
        <f t="array" aca="1" ref="R196" ca="1">INDEX('Lorri 401b'!L:L,MATCH('Retirement Calculator'!A196,'Lorri 401b'!N:N,0),0)</f>
        <v>3392343.7987092175</v>
      </c>
      <c r="S196" s="25">
        <f t="shared" ca="1" si="7"/>
        <v>4395070.3094061743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998473.92630449962</v>
      </c>
      <c r="R197" s="25">
        <f t="array" aca="1" ref="R197" ca="1">INDEX('Lorri 401b'!L:L,MATCH('Retirement Calculator'!A197,'Lorri 401b'!N:N,0),0)</f>
        <v>3384733.030591283</v>
      </c>
      <c r="S197" s="25">
        <f t="shared" ca="1" si="7"/>
        <v>4383206.9568957826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994203.62281040731</v>
      </c>
      <c r="R198" s="25">
        <f t="array" aca="1" ref="R198" ca="1">INDEX('Lorri 401b'!L:L,MATCH('Retirement Calculator'!A198,'Lorri 401b'!N:N,0),0)</f>
        <v>3377090.5509395236</v>
      </c>
      <c r="S198" s="25">
        <f t="shared" ca="1" si="7"/>
        <v>4371294.1737499312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989915.52638508962</v>
      </c>
      <c r="R199" s="25">
        <f t="array" aca="1" ref="R199" ca="1">INDEX('Lorri 401b'!L:L,MATCH('Retirement Calculator'!A199,'Lorri 401b'!N:N,0),0)</f>
        <v>3369416.2276225486</v>
      </c>
      <c r="S199" s="25">
        <f t="shared" ca="1" si="7"/>
        <v>4359331.7540076384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985609.56289133301</v>
      </c>
      <c r="R200" s="25">
        <f t="array" aca="1" ref="R200" ca="1">INDEX('Lorri 401b'!L:L,MATCH('Retirement Calculator'!A200,'Lorri 401b'!N:N,0),0)</f>
        <v>3361709.9279584195</v>
      </c>
      <c r="S200" s="25">
        <f t="shared" ca="1" si="7"/>
        <v>4347319.4908497529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981285.65788301919</v>
      </c>
      <c r="R201" s="25">
        <f t="array" aca="1" ref="R201" ca="1">INDEX('Lorri 401b'!L:L,MATCH('Retirement Calculator'!A201,'Lorri 401b'!N:N,0),0)</f>
        <v>3353971.5187123567</v>
      </c>
      <c r="S201" s="25">
        <f t="shared" ca="1" si="7"/>
        <v>4335257.1765953759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976943.73660383734</v>
      </c>
      <c r="R202" s="25">
        <f t="array" aca="1" ref="R202" ca="1">INDEX('Lorri 401b'!L:L,MATCH('Retirement Calculator'!A202,'Lorri 401b'!N:N,0),0)</f>
        <v>3346200.8660944351</v>
      </c>
      <c r="S202" s="25">
        <f t="shared" ca="1" si="7"/>
        <v>4323144.6026982721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972583.72398599226</v>
      </c>
      <c r="R203" s="25">
        <f t="array" aca="1" ref="R203" ca="1">INDEX('Lorri 401b'!L:L,MATCH('Retirement Calculator'!A203,'Lorri 401b'!N:N,0),0)</f>
        <v>3338397.8357572723</v>
      </c>
      <c r="S203" s="25">
        <f t="shared" ca="1" si="7"/>
        <v>4310981.5597432647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968205.5446489061</v>
      </c>
      <c r="R204" s="25">
        <f t="array" aca="1" ref="R204" ca="1">INDEX('Lorri 401b'!L:L,MATCH('Retirement Calculator'!A204,'Lorri 401b'!N:N,0),0)</f>
        <v>3330562.2927937047</v>
      </c>
      <c r="S204" s="25">
        <f t="shared" ca="1" si="7"/>
        <v>4298767.8374426104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963809.12289791543</v>
      </c>
      <c r="R205" s="25">
        <f t="array" aca="1" ref="R205" ca="1">INDEX('Lorri 401b'!L:L,MATCH('Retirement Calculator'!A205,'Lorri 401b'!N:N,0),0)</f>
        <v>3322694.1017344557</v>
      </c>
      <c r="S205" s="25">
        <f t="shared" ca="1" si="7"/>
        <v>4286503.2246323712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959394.3827229623</v>
      </c>
      <c r="R206" s="25">
        <f t="array" aca="1" ref="R206" ca="1">INDEX('Lorri 401b'!L:L,MATCH('Retirement Calculator'!A206,'Lorri 401b'!N:N,0),0)</f>
        <v>3314793.1265457929</v>
      </c>
      <c r="S206" s="25">
        <f t="shared" ca="1" si="7"/>
        <v>4274187.5092687551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954961.2477972802</v>
      </c>
      <c r="R207" s="25">
        <f t="array" aca="1" ref="R207" ca="1">INDEX('Lorri 401b'!L:L,MATCH('Retirement Calculator'!A207,'Lorri 401b'!N:N,0),0)</f>
        <v>3306859.2306271773</v>
      </c>
      <c r="S207" s="25">
        <f t="shared" ca="1" si="7"/>
        <v>4261820.4784244578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950509.64147607447</v>
      </c>
      <c r="R208" s="25">
        <f t="array" aca="1" ref="R208" ca="1">INDEX('Lorri 401b'!L:L,MATCH('Retirement Calculator'!A208,'Lorri 401b'!N:N,0),0)</f>
        <v>3298892.2768089008</v>
      </c>
      <c r="S208" s="25">
        <f t="shared" ca="1" si="7"/>
        <v>4249401.918284975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946039.48679519701</v>
      </c>
      <c r="R209" s="25">
        <f t="array" aca="1" ref="R209" ca="1">INDEX('Lorri 401b'!L:L,MATCH('Retirement Calculator'!A209,'Lorri 401b'!N:N,0),0)</f>
        <v>3290892.1273497147</v>
      </c>
      <c r="S209" s="25">
        <f t="shared" ca="1" si="7"/>
        <v>4236931.614144912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941550.70646981592</v>
      </c>
      <c r="R210" s="25">
        <f t="array" aca="1" ref="R210" ca="1">INDEX('Lorri 401b'!L:L,MATCH('Retirement Calculator'!A210,'Lorri 401b'!N:N,0),0)</f>
        <v>3282858.6439344492</v>
      </c>
      <c r="S210" s="25">
        <f t="shared" ca="1" si="7"/>
        <v>4224409.3504042653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937043.22289307904</v>
      </c>
      <c r="R211" s="25">
        <f t="array" aca="1" ref="R211" ca="1">INDEX('Lorri 401b'!L:L,MATCH('Retirement Calculator'!A211,'Lorri 401b'!N:N,0),0)</f>
        <v>3274791.6876716199</v>
      </c>
      <c r="S211" s="25">
        <f t="shared" ca="1" si="7"/>
        <v>4211834.9105646992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932516.95813477249</v>
      </c>
      <c r="R212" s="25">
        <f t="array" aca="1" ref="R212" ca="1">INDEX('Lorri 401b'!L:L,MATCH('Retirement Calculator'!A212,'Lorri 401b'!N:N,0),0)</f>
        <v>3266691.1190910288</v>
      </c>
      <c r="S212" s="25">
        <f t="shared" ca="1" si="7"/>
        <v>4199208.0772258015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927971.83393997292</v>
      </c>
      <c r="R213" s="25">
        <f t="array" aca="1" ref="R213" ca="1">INDEX('Lorri 401b'!L:L,MATCH('Retirement Calculator'!A213,'Lorri 401b'!N:N,0),0)</f>
        <v>3258556.7981413519</v>
      </c>
      <c r="S213" s="25">
        <f t="shared" ca="1" si="7"/>
        <v>4186528.6320813247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923407.77172769501</v>
      </c>
      <c r="R214" s="25">
        <f t="array" aca="1" ref="R214" ca="1">INDEX('Lorri 401b'!L:L,MATCH('Retirement Calculator'!A214,'Lorri 401b'!N:N,0),0)</f>
        <v>3250388.5841877181</v>
      </c>
      <c r="S214" s="25">
        <f t="shared" ca="1" si="7"/>
        <v>4173796.3559154132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918824.6925895327</v>
      </c>
      <c r="R215" s="25">
        <f t="array" aca="1" ref="R215" ca="1">INDEX('Lorri 401b'!L:L,MATCH('Retirement Calculator'!A215,'Lorri 401b'!N:N,0),0)</f>
        <v>3242186.3360092775</v>
      </c>
      <c r="S215" s="25">
        <f t="shared" ca="1" si="7"/>
        <v>4161011.0285988101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914222.51728829462</v>
      </c>
      <c r="R216" s="25">
        <f t="array" aca="1" ref="R216" ca="1">INDEX('Lorri 401b'!L:L,MATCH('Retirement Calculator'!A216,'Lorri 401b'!N:N,0),0)</f>
        <v>3233949.9117967598</v>
      </c>
      <c r="S216" s="25">
        <f t="shared" ca="1" si="7"/>
        <v>4148172.4290850544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909601.16625663475</v>
      </c>
      <c r="R217" s="25">
        <f t="array" aca="1" ref="R217" ca="1">INDEX('Lorri 401b'!L:L,MATCH('Retirement Calculator'!A217,'Lorri 401b'!N:N,0),0)</f>
        <v>3225679.1691500233</v>
      </c>
      <c r="S217" s="25">
        <f t="shared" ca="1" si="7"/>
        <v>4135280.3354066582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904960.55959567626</v>
      </c>
      <c r="R218" s="25">
        <f t="array" aca="1" ref="R218" ca="1">INDEX('Lorri 401b'!L:L,MATCH('Retirement Calculator'!A218,'Lorri 401b'!N:N,0),0)</f>
        <v>3217373.965075592</v>
      </c>
      <c r="S218" s="25">
        <f t="shared" ca="1" si="7"/>
        <v>4122334.5246712682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900300.61707363045</v>
      </c>
      <c r="R219" s="25">
        <f t="array" aca="1" ref="R219" ca="1">INDEX('Lorri 401b'!L:L,MATCH('Retirement Calculator'!A219,'Lorri 401b'!N:N,0),0)</f>
        <v>3209034.1559841842</v>
      </c>
      <c r="S219" s="25">
        <f t="shared" ca="1" si="7"/>
        <v>4109334.7730578147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895621.25812440948</v>
      </c>
      <c r="R220" s="25">
        <f t="array" aca="1" ref="R220" ca="1">INDEX('Lorri 401b'!L:L,MATCH('Retirement Calculator'!A220,'Lorri 401b'!N:N,0),0)</f>
        <v>3200659.5976882288</v>
      </c>
      <c r="S220" s="25">
        <f t="shared" ca="1" si="7"/>
        <v>4096280.8558126381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890922.40184623341</v>
      </c>
      <c r="R221" s="25">
        <f t="array" aca="1" ref="R221" ca="1">INDEX('Lorri 401b'!L:L,MATCH('Retirement Calculator'!A221,'Lorri 401b'!N:N,0),0)</f>
        <v>3192250.1453993735</v>
      </c>
      <c r="S221" s="25">
        <f t="shared" ca="1" si="7"/>
        <v>4083172.5472456068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886203.96700023161</v>
      </c>
      <c r="R222" s="25">
        <f t="array" aca="1" ref="R222" ca="1">INDEX('Lorri 401b'!L:L,MATCH('Retirement Calculator'!A222,'Lorri 401b'!N:N,0),0)</f>
        <v>3183805.6537259812</v>
      </c>
      <c r="S222" s="25">
        <f t="shared" ca="1" si="7"/>
        <v>4070009.6207262129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881465.87200903811</v>
      </c>
      <c r="R223" s="25">
        <f t="array" aca="1" ref="R223" ca="1">INDEX('Lorri 401b'!L:L,MATCH('Retirement Calculator'!A223,'Lorri 401b'!N:N,0),0)</f>
        <v>3175325.9766706168</v>
      </c>
      <c r="S223" s="25">
        <f t="shared" ca="1" si="7"/>
        <v>4056791.8486796548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876708.0349553813</v>
      </c>
      <c r="R224" s="25">
        <f t="array" aca="1" ref="R224" ca="1">INDEX('Lorri 401b'!L:L,MATCH('Retirement Calculator'!A224,'Lorri 401b'!N:N,0),0)</f>
        <v>3166810.9676275216</v>
      </c>
      <c r="S224" s="25">
        <f t="shared" ca="1" si="7"/>
        <v>4043519.002582903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871930.37358066766</v>
      </c>
      <c r="R225" s="25">
        <f t="array" aca="1" ref="R225" ca="1">INDEX('Lorri 401b'!L:L,MATCH('Retirement Calculator'!A225,'Lorri 401b'!N:N,0),0)</f>
        <v>3158260.47938008</v>
      </c>
      <c r="S225" s="25">
        <f t="shared" ca="1" si="7"/>
        <v>4030190.8529607477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867132.80528355937</v>
      </c>
      <c r="R226" s="25">
        <f t="array" aca="1" ref="R226" ca="1">INDEX('Lorri 401b'!L:L,MATCH('Retirement Calculator'!A226,'Lorri 401b'!N:N,0),0)</f>
        <v>3149674.3640982741</v>
      </c>
      <c r="S226" s="25">
        <f t="shared" ca="1" si="7"/>
        <v>4016807.1693818336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862315.24711854639</v>
      </c>
      <c r="R227" s="25">
        <f t="array" aca="1" ref="R227" ca="1">INDEX('Lorri 401b'!L:L,MATCH('Retirement Calculator'!A227,'Lorri 401b'!N:N,0),0)</f>
        <v>3141052.4733361276</v>
      </c>
      <c r="S227" s="25">
        <f t="shared" ca="1" si="7"/>
        <v>4003367.7204546742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857477.61579451256</v>
      </c>
      <c r="R228" s="25">
        <f t="array" aca="1" ref="R228" ca="1">INDEX('Lorri 401b'!L:L,MATCH('Retirement Calculator'!A228,'Lorri 401b'!N:N,0),0)</f>
        <v>3132394.6580291386</v>
      </c>
      <c r="S228" s="25">
        <f t="shared" ca="1" si="7"/>
        <v>3989872.273823651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852619.82767329528</v>
      </c>
      <c r="R229" s="25">
        <f t="array" aca="1" ref="R229" ca="1">INDEX('Lorri 401b'!L:L,MATCH('Retirement Calculator'!A229,'Lorri 401b'!N:N,0),0)</f>
        <v>3123700.7684917036</v>
      </c>
      <c r="S229" s="25">
        <f t="shared" ca="1" si="7"/>
        <v>3976320.5961649986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847741.79876823956</v>
      </c>
      <c r="R230" s="25">
        <f t="array" aca="1" ref="R230" ca="1">INDEX('Lorri 401b'!L:L,MATCH('Retirement Calculator'!A230,'Lorri 401b'!N:N,0),0)</f>
        <v>3114970.6544145294</v>
      </c>
      <c r="S230" s="25">
        <f t="shared" ca="1" si="7"/>
        <v>3962712.453182769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842843.44474274607</v>
      </c>
      <c r="R231" s="25">
        <f t="array" aca="1" ref="R231" ca="1">INDEX('Lorri 401b'!L:L,MATCH('Retirement Calculator'!A231,'Lorri 401b'!N:N,0),0)</f>
        <v>3106204.1648620339</v>
      </c>
      <c r="S231" s="25">
        <f t="shared" ca="1" si="7"/>
        <v>3949047.6096047801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837924.68090881302</v>
      </c>
      <c r="R232" s="25">
        <f t="array" aca="1" ref="R232" ca="1">INDEX('Lorri 401b'!L:L,MATCH('Retirement Calculator'!A232,'Lorri 401b'!N:N,0),0)</f>
        <v>3097401.1482697362</v>
      </c>
      <c r="S232" s="25">
        <f t="shared" ca="1" si="7"/>
        <v>3935325.8291785493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832985.42222557194</v>
      </c>
      <c r="R233" s="25">
        <f t="array" aca="1" ref="R233" ca="1">INDEX('Lorri 401b'!L:L,MATCH('Retirement Calculator'!A233,'Lorri 401b'!N:N,0),0)</f>
        <v>3088561.4524416374</v>
      </c>
      <c r="S233" s="25">
        <f t="shared" ca="1" si="7"/>
        <v>3921546.8746672096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828025.58329781739</v>
      </c>
      <c r="R234" s="25">
        <f t="array" aca="1" ref="R234" ca="1">INDEX('Lorri 401b'!L:L,MATCH('Retirement Calculator'!A234,'Lorri 401b'!N:N,0),0)</f>
        <v>3079684.924547588</v>
      </c>
      <c r="S234" s="25">
        <f t="shared" ca="1" si="7"/>
        <v>3907710.5078454055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823045.07837453054</v>
      </c>
      <c r="R235" s="25">
        <f t="array" aca="1" ref="R235" ca="1">INDEX('Lorri 401b'!L:L,MATCH('Retirement Calculator'!A235,'Lorri 401b'!N:N,0),0)</f>
        <v>3070771.4111206466</v>
      </c>
      <c r="S235" s="25">
        <f t="shared" ca="1" si="7"/>
        <v>3893816.4894951773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818043.8213473967</v>
      </c>
      <c r="R236" s="25">
        <f t="array" aca="1" ref="R236" ca="1">INDEX('Lorri 401b'!L:L,MATCH('Retirement Calculator'!A236,'Lorri 401b'!N:N,0),0)</f>
        <v>3061820.7580544264</v>
      </c>
      <c r="S236" s="25">
        <f t="shared" ca="1" si="7"/>
        <v>3879864.5794018232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813021.72574931639</v>
      </c>
      <c r="R237" s="25">
        <f t="array" aca="1" ref="R237" ca="1">INDEX('Lorri 401b'!L:L,MATCH('Retirement Calculator'!A237,'Lorri 401b'!N:N,0),0)</f>
        <v>3052832.8106004302</v>
      </c>
      <c r="S237" s="25">
        <f t="shared" ca="1" si="7"/>
        <v>3865854.5363497464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807978.70475291077</v>
      </c>
      <c r="R238" s="25">
        <f t="array" aca="1" ref="R238" ca="1">INDEX('Lorri 401b'!L:L,MATCH('Retirement Calculator'!A238,'Lorri 401b'!N:N,0),0)</f>
        <v>3043807.4133653757</v>
      </c>
      <c r="S238" s="25">
        <f t="shared" ca="1" si="7"/>
        <v>3851786.1181182866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802914.67116902012</v>
      </c>
      <c r="R239" s="25">
        <f t="array" aca="1" ref="R239" ca="1">INDEX('Lorri 401b'!L:L,MATCH('Retirement Calculator'!A239,'Lorri 401b'!N:N,0),0)</f>
        <v>3034744.4103085087</v>
      </c>
      <c r="S239" s="25">
        <f t="shared" ca="1" si="7"/>
        <v>3837659.0814775289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797829.53744519665</v>
      </c>
      <c r="R240" s="25">
        <f t="array" aca="1" ref="R240" ca="1">INDEX('Lorri 401b'!L:L,MATCH('Retirement Calculator'!A240,'Lorri 401b'!N:N,0),0)</f>
        <v>3025643.6447389047</v>
      </c>
      <c r="S240" s="25">
        <f t="shared" ca="1" si="7"/>
        <v>3823473.1821841011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792723.21566419059</v>
      </c>
      <c r="R241" s="25">
        <f t="array" aca="1" ref="R241" ca="1">INDEX('Lorri 401b'!L:L,MATCH('Retirement Calculator'!A241,'Lorri 401b'!N:N,0),0)</f>
        <v>3016504.9593127607</v>
      </c>
      <c r="S241" s="25">
        <f t="shared" ca="1" si="7"/>
        <v>3809228.1749769514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787595.61754243029</v>
      </c>
      <c r="R242" s="25">
        <f t="array" aca="1" ref="R242" ca="1">INDEX('Lorri 401b'!L:L,MATCH('Retirement Calculator'!A242,'Lorri 401b'!N:N,0),0)</f>
        <v>3007328.1960306745</v>
      </c>
      <c r="S242" s="25">
        <f t="shared" ca="1" si="7"/>
        <v>3794923.8135731048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782446.65442849603</v>
      </c>
      <c r="R243" s="25">
        <f t="array" aca="1" ref="R243" ca="1">INDEX('Lorri 401b'!L:L,MATCH('Retirement Calculator'!A243,'Lorri 401b'!N:N,0),0)</f>
        <v>2998113.1962349126</v>
      </c>
      <c r="S243" s="25">
        <f t="shared" ca="1" si="7"/>
        <v>3780559.8506634086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777276.23730158701</v>
      </c>
      <c r="R244" s="25">
        <f t="array" aca="1" ref="R244" ca="1">INDEX('Lorri 401b'!L:L,MATCH('Retirement Calculator'!A244,'Lorri 401b'!N:N,0),0)</f>
        <v>2988859.8006066685</v>
      </c>
      <c r="S244" s="25">
        <f t="shared" ca="1" si="7"/>
        <v>3766136.0379082556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772084.27676998253</v>
      </c>
      <c r="R245" s="25">
        <f t="array" aca="1" ref="R245" ca="1">INDEX('Lorri 401b'!L:L,MATCH('Retirement Calculator'!A245,'Lorri 401b'!N:N,0),0)</f>
        <v>2979567.8491633069</v>
      </c>
      <c r="S245" s="25">
        <f t="shared" ca="1" si="7"/>
        <v>3751652.1259332895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766870.68306949642</v>
      </c>
      <c r="R246" s="25">
        <f t="array" aca="1" ref="R246" ca="1">INDEX('Lorri 401b'!L:L,MATCH('Retirement Calculator'!A246,'Lorri 401b'!N:N,0),0)</f>
        <v>2970237.1812555976</v>
      </c>
      <c r="S246" s="25">
        <f t="shared" ca="1" si="7"/>
        <v>3737107.864325094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761635.36606192484</v>
      </c>
      <c r="R247" s="25">
        <f t="array" aca="1" ref="R247" ca="1">INDEX('Lorri 401b'!L:L,MATCH('Retirement Calculator'!A247,'Lorri 401b'!N:N,0),0)</f>
        <v>2960867.6355649396</v>
      </c>
      <c r="S247" s="25">
        <f t="shared" ca="1" si="7"/>
        <v>3722503.0016268645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756378.23523348838</v>
      </c>
      <c r="R248" s="25">
        <f t="array" aca="1" ref="R248" ca="1">INDEX('Lorri 401b'!L:L,MATCH('Retirement Calculator'!A248,'Lorri 401b'!N:N,0),0)</f>
        <v>2951459.0501005705</v>
      </c>
      <c r="S248" s="25">
        <f t="shared" ca="1" si="7"/>
        <v>3707837.285334059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751099.19969326677</v>
      </c>
      <c r="R249" s="25">
        <f t="array" aca="1" ref="R249" ca="1">INDEX('Lorri 401b'!L:L,MATCH('Retirement Calculator'!A249,'Lorri 401b'!N:N,0),0)</f>
        <v>2942011.2621967667</v>
      </c>
      <c r="S249" s="25">
        <f t="shared" ca="1" si="7"/>
        <v>3693110.4618900334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745798.16817162756</v>
      </c>
      <c r="R250" s="25">
        <f t="array" aca="1" ref="R250" ca="1">INDEX('Lorri 401b'!L:L,MATCH('Retirement Calculator'!A250,'Lorri 401b'!N:N,0),0)</f>
        <v>2932524.1085100304</v>
      </c>
      <c r="S250" s="25">
        <f t="shared" ca="1" si="7"/>
        <v>3678322.2766816579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740475.04901864822</v>
      </c>
      <c r="R251" s="25">
        <f t="array" aca="1" ref="R251" ca="1">INDEX('Lorri 401b'!L:L,MATCH('Retirement Calculator'!A251,'Lorri 401b'!N:N,0),0)</f>
        <v>2922997.4250162658</v>
      </c>
      <c r="S251" s="25">
        <f t="shared" ca="1" si="7"/>
        <v>3663472.4740349138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735129.75020253146</v>
      </c>
      <c r="R252" s="25">
        <f t="array" aca="1" ref="R252" ca="1">INDEX('Lorri 401b'!L:L,MATCH('Retirement Calculator'!A252,'Lorri 401b'!N:N,0),0)</f>
        <v>2913431.047007944</v>
      </c>
      <c r="S252" s="25">
        <f t="shared" ca="1" si="7"/>
        <v>3648560.7972104754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729762.17930801422</v>
      </c>
      <c r="R253" s="25">
        <f t="array" aca="1" ref="R253" ca="1">INDEX('Lorri 401b'!L:L,MATCH('Retirement Calculator'!A253,'Lorri 401b'!N:N,0),0)</f>
        <v>2903824.8090912541</v>
      </c>
      <c r="S253" s="25">
        <f t="shared" ca="1" si="7"/>
        <v>3633586.9883992681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724372.24353476986</v>
      </c>
      <c r="R254" s="25">
        <f t="array" aca="1" ref="R254" ca="1">INDEX('Lorri 401b'!L:L,MATCH('Retirement Calculator'!A254,'Lorri 401b'!N:N,0),0)</f>
        <v>2894178.5451832446</v>
      </c>
      <c r="S254" s="25">
        <f t="shared" ca="1" si="7"/>
        <v>3618550.7887180145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718959.8496958036</v>
      </c>
      <c r="R255" s="25">
        <f t="array" aca="1" ref="R255" ca="1">INDEX('Lorri 401b'!L:L,MATCH('Retirement Calculator'!A255,'Lorri 401b'!N:N,0),0)</f>
        <v>2884492.0885089519</v>
      </c>
      <c r="S255" s="25">
        <f t="shared" ca="1" si="7"/>
        <v>3603451.9382047555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713524.90421584167</v>
      </c>
      <c r="R256" s="25">
        <f t="array" aca="1" ref="R256" ca="1">INDEX('Lorri 401b'!L:L,MATCH('Retirement Calculator'!A256,'Lorri 401b'!N:N,0),0)</f>
        <v>2874765.2715985165</v>
      </c>
      <c r="S256" s="25">
        <f t="shared" ca="1" si="7"/>
        <v>3588290.1758143581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708067.31312971329</v>
      </c>
      <c r="R257" s="25">
        <f t="array" aca="1" ref="R257" ca="1">INDEX('Lorri 401b'!L:L,MATCH('Retirement Calculator'!A257,'Lorri 401b'!N:N,0),0)</f>
        <v>2864997.9262842876</v>
      </c>
      <c r="S257" s="25">
        <f t="shared" ca="1" si="7"/>
        <v>3573065.2394140009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702586.98208072595</v>
      </c>
      <c r="R258" s="25">
        <f t="array" aca="1" ref="R258" ca="1">INDEX('Lorri 401b'!L:L,MATCH('Retirement Calculator'!A258,'Lorri 401b'!N:N,0),0)</f>
        <v>2855189.8836979158</v>
      </c>
      <c r="S258" s="25">
        <f t="shared" ca="1" si="7"/>
        <v>3557776.8657786418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697083.81631903455</v>
      </c>
      <c r="R259" s="25">
        <f t="array" aca="1" ref="R259" ca="1">INDEX('Lorri 401b'!L:L,MATCH('Retirement Calculator'!A259,'Lorri 401b'!N:N,0),0)</f>
        <v>2845340.9742674343</v>
      </c>
      <c r="S259" s="25">
        <f t="shared" ca="1" si="7"/>
        <v>3542424.7905864688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691557.72070000274</v>
      </c>
      <c r="R260" s="25">
        <f t="array" aca="1" ref="R260" ca="1">INDEX('Lorri 401b'!L:L,MATCH('Retirement Calculator'!A260,'Lorri 401b'!N:N,0),0)</f>
        <v>2835451.0277143256</v>
      </c>
      <c r="S260" s="25">
        <f t="shared" ca="1" si="7"/>
        <v>3527008.7484143283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686008.59968255833</v>
      </c>
      <c r="R261" s="25">
        <f t="array" aca="1" ref="R261" ca="1">INDEX('Lorri 401b'!L:L,MATCH('Retirement Calculator'!A261,'Lorri 401b'!N:N,0),0)</f>
        <v>2825519.8730505789</v>
      </c>
      <c r="S261" s="25">
        <f t="shared" ca="1" si="7"/>
        <v>3511528.4727331372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680436.35732754122</v>
      </c>
      <c r="R262" s="25">
        <f t="array" aca="1" ref="R262" ca="1">INDEX('Lorri 401b'!L:L,MATCH('Retirement Calculator'!A262,'Lorri 401b'!N:N,0),0)</f>
        <v>2815547.3385757334</v>
      </c>
      <c r="S262" s="25">
        <f t="shared" ca="1" si="7"/>
        <v>3495983.6959032747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674840.89729604486</v>
      </c>
      <c r="R263" s="25">
        <f t="array" aca="1" ref="R263" ca="1">INDEX('Lorri 401b'!L:L,MATCH('Retirement Calculator'!A263,'Lorri 401b'!N:N,0),0)</f>
        <v>2805533.2518739095</v>
      </c>
      <c r="S263" s="25">
        <f t="shared" ca="1" si="7"/>
        <v>3480374.1491699545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669222.12284775067</v>
      </c>
      <c r="R264" s="25">
        <f t="array" aca="1" ref="R264" ca="1">INDEX('Lorri 401b'!L:L,MATCH('Retirement Calculator'!A264,'Lorri 401b'!N:N,0),0)</f>
        <v>2795477.4398108278</v>
      </c>
      <c r="S264" s="25">
        <f t="shared" ca="1" si="7"/>
        <v>3464699.5626585786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663579.93683925516</v>
      </c>
      <c r="R265" s="25">
        <f t="array" aca="1" ref="R265" ca="1">INDEX('Lorri 401b'!L:L,MATCH('Retirement Calculator'!A265,'Lorri 401b'!N:N,0),0)</f>
        <v>2785379.7285308167</v>
      </c>
      <c r="S265" s="25">
        <f t="shared" ca="1" si="7"/>
        <v>3448959.6653700718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657914.24172239099</v>
      </c>
      <c r="R266" s="25">
        <f t="array" aca="1" ref="R266" ca="1">INDEX('Lorri 401b'!L:L,MATCH('Retirement Calculator'!A266,'Lorri 401b'!N:N,0),0)</f>
        <v>2775239.9434538055</v>
      </c>
      <c r="S266" s="25">
        <f t="shared" ref="S266:S520" ca="1" si="267">SUM(Q266:R266)</f>
        <v>3433154.1851761965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652224.93954253988</v>
      </c>
      <c r="R267" s="25">
        <f t="array" aca="1" ref="R267" ca="1">INDEX('Lorri 401b'!L:L,MATCH('Retirement Calculator'!A267,'Lorri 401b'!N:N,0),0)</f>
        <v>2765057.9092723066</v>
      </c>
      <c r="S267" s="25">
        <f t="shared" ca="1" si="267"/>
        <v>3417282.8488148465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646511.93193693936</v>
      </c>
      <c r="R268" s="25">
        <f t="array" aca="1" ref="R268" ca="1">INDEX('Lorri 401b'!L:L,MATCH('Retirement Calculator'!A268,'Lorri 401b'!N:N,0),0)</f>
        <v>2754833.4499483849</v>
      </c>
      <c r="S268" s="25">
        <f t="shared" ca="1" si="267"/>
        <v>3401345.3818853241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640775.12013298215</v>
      </c>
      <c r="R269" s="25">
        <f t="array" aca="1" ref="R269" ca="1">INDEX('Lorri 401b'!L:L,MATCH('Retirement Calculator'!A269,'Lorri 401b'!N:N,0),0)</f>
        <v>2744566.3887106134</v>
      </c>
      <c r="S269" s="25">
        <f t="shared" ca="1" si="267"/>
        <v>3385341.5088435956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635014.40494650847</v>
      </c>
      <c r="R270" s="25">
        <f t="array" aca="1" ref="R270" ca="1">INDEX('Lorri 401b'!L:L,MATCH('Retirement Calculator'!A270,'Lorri 401b'!N:N,0),0)</f>
        <v>2734256.5480510178</v>
      </c>
      <c r="S270" s="25">
        <f t="shared" ca="1" si="267"/>
        <v>3369270.9529975262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629229.68678009114</v>
      </c>
      <c r="R271" s="25">
        <f t="array" aca="1" ref="R271" ca="1">INDEX('Lorri 401b'!L:L,MATCH('Retirement Calculator'!A271,'Lorri 401b'!N:N,0),0)</f>
        <v>2723903.7497220077</v>
      </c>
      <c r="S271" s="25">
        <f t="shared" ca="1" si="267"/>
        <v>3353133.436502099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623420.8656213138</v>
      </c>
      <c r="R272" s="25">
        <f t="array" aca="1" ref="R272" ca="1">INDEX('Lorri 401b'!L:L,MATCH('Retirement Calculator'!A272,'Lorri 401b'!N:N,0),0)</f>
        <v>2713507.8147332929</v>
      </c>
      <c r="S272" s="25">
        <f t="shared" ca="1" si="267"/>
        <v>3336928.6803546068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617587.84104104154</v>
      </c>
      <c r="R273" s="25">
        <f t="array" aca="1" ref="R273" ca="1">INDEX('Lorri 401b'!L:L,MATCH('Retirement Calculator'!A273,'Lorri 401b'!N:N,0),0)</f>
        <v>2703068.563348792</v>
      </c>
      <c r="S273" s="25">
        <f t="shared" ca="1" si="267"/>
        <v>3320656.4043898336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611730.5121916848</v>
      </c>
      <c r="R274" s="25">
        <f t="array" aca="1" ref="R274" ca="1">INDEX('Lorri 401b'!L:L,MATCH('Retirement Calculator'!A274,'Lorri 401b'!N:N,0),0)</f>
        <v>2692585.8150835223</v>
      </c>
      <c r="S274" s="25">
        <f t="shared" ca="1" si="267"/>
        <v>3304316.3272752073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605848.77780545573</v>
      </c>
      <c r="R275" s="25">
        <f t="array" aca="1" ref="R275" ca="1">INDEX('Lorri 401b'!L:L,MATCH('Retirement Calculator'!A275,'Lorri 401b'!N:N,0),0)</f>
        <v>2682059.3887004806</v>
      </c>
      <c r="S275" s="25">
        <f t="shared" ca="1" si="267"/>
        <v>3287908.1665059365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599942.53619261738</v>
      </c>
      <c r="R276" s="25">
        <f t="array" aca="1" ref="R276" ca="1">INDEX('Lorri 401b'!L:L,MATCH('Retirement Calculator'!A276,'Lorri 401b'!N:N,0),0)</f>
        <v>2671489.1022075098</v>
      </c>
      <c r="S276" s="25">
        <f t="shared" ca="1" si="267"/>
        <v>3271431.6384001272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594011.68523972551</v>
      </c>
      <c r="R277" s="25">
        <f t="array" aca="1" ref="R277" ca="1">INDEX('Lorri 401b'!L:L,MATCH('Retirement Calculator'!A277,'Lorri 401b'!N:N,0),0)</f>
        <v>2660874.7728541517</v>
      </c>
      <c r="S277" s="25">
        <f t="shared" ca="1" si="267"/>
        <v>3254886.458093877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588056.12240786327</v>
      </c>
      <c r="R278" s="25">
        <f t="array" aca="1" ref="R278" ca="1">INDEX('Lorri 401b'!L:L,MATCH('Retirement Calculator'!A278,'Lorri 401b'!N:N,0),0)</f>
        <v>2650216.2171284878</v>
      </c>
      <c r="S278" s="25">
        <f t="shared" ca="1" si="267"/>
        <v>3238272.3395363512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582075.74473086826</v>
      </c>
      <c r="R279" s="25">
        <f t="array" aca="1" ref="R279" ca="1">INDEX('Lorri 401b'!L:L,MATCH('Retirement Calculator'!A279,'Lorri 401b'!N:N,0),0)</f>
        <v>2639513.2507539671</v>
      </c>
      <c r="S279" s="25">
        <f t="shared" ca="1" si="267"/>
        <v>3221588.9954848355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576070.4488135525</v>
      </c>
      <c r="R280" s="25">
        <f t="array" aca="1" ref="R280" ca="1">INDEX('Lorri 401b'!L:L,MATCH('Retirement Calculator'!A280,'Lorri 401b'!N:N,0),0)</f>
        <v>2628765.688686219</v>
      </c>
      <c r="S280" s="25">
        <f t="shared" ca="1" si="267"/>
        <v>3204836.1374997715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570040.13082991459</v>
      </c>
      <c r="R281" s="25">
        <f t="array" aca="1" ref="R281" ca="1">INDEX('Lorri 401b'!L:L,MATCH('Retirement Calculator'!A281,'Lorri 401b'!N:N,0),0)</f>
        <v>2617973.3451098553</v>
      </c>
      <c r="S281" s="25">
        <f t="shared" ca="1" si="267"/>
        <v>3188013.4759397698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563984.68652134482</v>
      </c>
      <c r="R282" s="25">
        <f t="array" aca="1" ref="R282" ca="1">INDEX('Lorri 401b'!L:L,MATCH('Retirement Calculator'!A282,'Lorri 401b'!N:N,0),0)</f>
        <v>2607136.0334352567</v>
      </c>
      <c r="S282" s="25">
        <f t="shared" ca="1" si="267"/>
        <v>3171120.7199566015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557904.01119482261</v>
      </c>
      <c r="R283" s="25">
        <f t="array" aca="1" ref="R283" ca="1">INDEX('Lorri 401b'!L:L,MATCH('Retirement Calculator'!A283,'Lorri 401b'!N:N,0),0)</f>
        <v>2596253.5662953472</v>
      </c>
      <c r="S283" s="25">
        <f t="shared" ca="1" si="267"/>
        <v>3154157.5774901696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551797.99972110661</v>
      </c>
      <c r="R284" s="25">
        <f t="array" aca="1" ref="R284" ca="1">INDEX('Lorri 401b'!L:L,MATCH('Retirement Calculator'!A284,'Lorri 401b'!N:N,0),0)</f>
        <v>2585325.7555423547</v>
      </c>
      <c r="S284" s="25">
        <f t="shared" ca="1" si="267"/>
        <v>3137123.7552634613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545666.54653291684</v>
      </c>
      <c r="R285" s="25">
        <f t="array" aca="1" ref="R285" ca="1">INDEX('Lorri 401b'!L:L,MATCH('Retirement Calculator'!A285,'Lorri 401b'!N:N,0),0)</f>
        <v>2574352.4122445583</v>
      </c>
      <c r="S285" s="25">
        <f t="shared" ca="1" si="267"/>
        <v>3120018.9587774752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539509.54562310956</v>
      </c>
      <c r="R286" s="25">
        <f t="array" aca="1" ref="R286" ca="1">INDEX('Lorri 401b'!L:L,MATCH('Retirement Calculator'!A286,'Lorri 401b'!N:N,0),0)</f>
        <v>2563333.3466830212</v>
      </c>
      <c r="S286" s="25">
        <f t="shared" ca="1" si="267"/>
        <v>3102842.8923061308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533326.89054284478</v>
      </c>
      <c r="R287" s="25">
        <f t="array" aca="1" ref="R287" ca="1">INDEX('Lorri 401b'!L:L,MATCH('Retirement Calculator'!A287,'Lorri 401b'!N:N,0),0)</f>
        <v>2552268.3683483107</v>
      </c>
      <c r="S287" s="25">
        <f t="shared" ca="1" si="267"/>
        <v>3085595.2588911555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527118.47439974558</v>
      </c>
      <c r="R288" s="25">
        <f t="array" aca="1" ref="R288" ca="1">INDEX('Lorri 401b'!L:L,MATCH('Retirement Calculator'!A288,'Lorri 401b'!N:N,0),0)</f>
        <v>2541157.2859372059</v>
      </c>
      <c r="S288" s="25">
        <f t="shared" ca="1" si="267"/>
        <v>3068275.7603369514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520884.18985605007</v>
      </c>
      <c r="R289" s="25">
        <f t="array" aca="1" ref="R289" ca="1">INDEX('Lorri 401b'!L:L,MATCH('Retirement Calculator'!A289,'Lorri 401b'!N:N,0),0)</f>
        <v>2529999.9073493881</v>
      </c>
      <c r="S289" s="25">
        <f t="shared" ca="1" si="267"/>
        <v>3050884.0972054382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514623.92912675586</v>
      </c>
      <c r="R290" s="25">
        <f t="array" aca="1" ref="R290" ca="1">INDEX('Lorri 401b'!L:L,MATCH('Retirement Calculator'!A290,'Lorri 401b'!N:N,0),0)</f>
        <v>2518796.039684121</v>
      </c>
      <c r="S290" s="25">
        <f t="shared" ca="1" si="267"/>
        <v>3033419.9688108768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508337.58397775627</v>
      </c>
      <c r="R291" s="25">
        <f t="array" aca="1" ref="R291" ca="1">INDEX('Lorri 401b'!L:L,MATCH('Retirement Calculator'!A291,'Lorri 401b'!N:N,0),0)</f>
        <v>2507545.4892369155</v>
      </c>
      <c r="S291" s="25">
        <f t="shared" ca="1" si="267"/>
        <v>3015883.0732146716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502025.04572396918</v>
      </c>
      <c r="R292" s="25">
        <f t="array" aca="1" ref="R292" ca="1">INDEX('Lorri 401b'!L:L,MATCH('Retirement Calculator'!A292,'Lorri 401b'!N:N,0),0)</f>
        <v>2496248.0614961796</v>
      </c>
      <c r="S292" s="25">
        <f t="shared" ca="1" si="267"/>
        <v>2998273.1072201487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495686.20522745792</v>
      </c>
      <c r="R293" s="25">
        <f t="array" aca="1" ref="R293" ca="1">INDEX('Lorri 401b'!L:L,MATCH('Retirement Calculator'!A293,'Lorri 401b'!N:N,0),0)</f>
        <v>2484903.5611398574</v>
      </c>
      <c r="S293" s="25">
        <f t="shared" ca="1" si="267"/>
        <v>2980589.7663673153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489320.95289554459</v>
      </c>
      <c r="R294" s="25">
        <f t="array" aca="1" ref="R294" ca="1">INDEX('Lorri 401b'!L:L,MATCH('Retirement Calculator'!A294,'Lorri 401b'!N:N,0),0)</f>
        <v>2473511.7920320504</v>
      </c>
      <c r="S294" s="25">
        <f t="shared" ca="1" si="267"/>
        <v>2962832.7449275949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482929.1786789149</v>
      </c>
      <c r="R295" s="25">
        <f t="array" aca="1" ref="R295" ca="1">INDEX('Lorri 401b'!L:L,MATCH('Retirement Calculator'!A295,'Lorri 401b'!N:N,0),0)</f>
        <v>2462072.5572196278</v>
      </c>
      <c r="S295" s="25">
        <f t="shared" ca="1" si="267"/>
        <v>2945001.7358985427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476510.77206971595</v>
      </c>
      <c r="R296" s="25">
        <f t="array" aca="1" ref="R296" ca="1">INDEX('Lorri 401b'!L:L,MATCH('Retirement Calculator'!A296,'Lorri 401b'!N:N,0),0)</f>
        <v>2450585.6589288199</v>
      </c>
      <c r="S296" s="25">
        <f t="shared" ca="1" si="267"/>
        <v>2927096.4309985358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470065.62209964532</v>
      </c>
      <c r="R297" s="25">
        <f t="array" aca="1" ref="R297" ca="1">INDEX('Lorri 401b'!L:L,MATCH('Retirement Calculator'!A297,'Lorri 401b'!N:N,0),0)</f>
        <v>2439050.8985618004</v>
      </c>
      <c r="S297" s="25">
        <f t="shared" ca="1" si="267"/>
        <v>2909116.5206614458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463593.61733803275</v>
      </c>
      <c r="R298" s="25">
        <f t="array" aca="1" ref="R298" ca="1">INDEX('Lorri 401b'!L:L,MATCH('Retirement Calculator'!A298,'Lorri 401b'!N:N,0),0)</f>
        <v>2427468.0766932517</v>
      </c>
      <c r="S298" s="25">
        <f t="shared" ca="1" si="267"/>
        <v>2891061.6940312847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457094.64588991343</v>
      </c>
      <c r="R299" s="25">
        <f t="array" aca="1" ref="R299" ca="1">INDEX('Lorri 401b'!L:L,MATCH('Retirement Calculator'!A299,'Lorri 401b'!N:N,0),0)</f>
        <v>2415836.9930669172</v>
      </c>
      <c r="S299" s="25">
        <f t="shared" ca="1" si="267"/>
        <v>2872931.6389568308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450568.59539409366</v>
      </c>
      <c r="R300" s="25">
        <f t="array" aca="1" ref="R300" ca="1">INDEX('Lorri 401b'!L:L,MATCH('Retirement Calculator'!A300,'Lorri 401b'!N:N,0),0)</f>
        <v>2404157.4465921395</v>
      </c>
      <c r="S300" s="25">
        <f t="shared" ca="1" si="267"/>
        <v>2854726.0419862331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444015.35302120796</v>
      </c>
      <c r="R301" s="25">
        <f t="array" aca="1" ref="R301" ca="1">INDEX('Lorri 401b'!L:L,MATCH('Retirement Calculator'!A301,'Lorri 401b'!N:N,0),0)</f>
        <v>2392429.2353403838</v>
      </c>
      <c r="S301" s="25">
        <f t="shared" ca="1" si="267"/>
        <v>2836444.588361592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437434.80547176854</v>
      </c>
      <c r="R302" s="25">
        <f t="array" aca="1" ref="R302" ca="1">INDEX('Lorri 401b'!L:L,MATCH('Retirement Calculator'!A302,'Lorri 401b'!N:N,0),0)</f>
        <v>2380652.1565417456</v>
      </c>
      <c r="S302" s="25">
        <f t="shared" ca="1" si="267"/>
        <v>2818086.9620135142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430826.83897420648</v>
      </c>
      <c r="R303" s="25">
        <f t="array" aca="1" ref="R303" ca="1">INDEX('Lorri 401b'!L:L,MATCH('Retirement Calculator'!A303,'Lorri 401b'!N:N,0),0)</f>
        <v>2368826.0065814466</v>
      </c>
      <c r="S303" s="25">
        <f t="shared" ca="1" si="267"/>
        <v>2799652.8455556529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424191.33928290458</v>
      </c>
      <c r="R304" s="25">
        <f t="array" aca="1" ref="R304" ca="1">INDEX('Lorri 401b'!L:L,MATCH('Retirement Calculator'!A304,'Lorri 401b'!N:N,0),0)</f>
        <v>2356950.5809963131</v>
      </c>
      <c r="S304" s="25">
        <f t="shared" ca="1" si="267"/>
        <v>2781141.9202792179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417528.19167622225</v>
      </c>
      <c r="R305" s="25">
        <f t="array" aca="1" ref="R305" ca="1">INDEX('Lorri 401b'!L:L,MATCH('Retirement Calculator'!A305,'Lorri 401b'!N:N,0),0)</f>
        <v>2345025.6744712414</v>
      </c>
      <c r="S305" s="25">
        <f t="shared" ca="1" si="267"/>
        <v>2762553.8661474637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410837.28095451207</v>
      </c>
      <c r="R306" s="25">
        <f t="array" aca="1" ref="R306" ca="1">INDEX('Lorri 401b'!L:L,MATCH('Retirement Calculator'!A306,'Lorri 401b'!N:N,0),0)</f>
        <v>2333051.0808356488</v>
      </c>
      <c r="S306" s="25">
        <f t="shared" ca="1" si="267"/>
        <v>2743888.3617901606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404118.49143812811</v>
      </c>
      <c r="R307" s="25">
        <f t="array" aca="1" ref="R307" ca="1">INDEX('Lorri 401b'!L:L,MATCH('Retirement Calculator'!A307,'Lorri 401b'!N:N,0),0)</f>
        <v>2321026.5930599077</v>
      </c>
      <c r="S307" s="25">
        <f t="shared" ca="1" si="267"/>
        <v>2725145.0844980357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397371.70696542587</v>
      </c>
      <c r="R308" s="25">
        <f t="array" aca="1" ref="R308" ca="1">INDEX('Lorri 401b'!L:L,MATCH('Retirement Calculator'!A308,'Lorri 401b'!N:N,0),0)</f>
        <v>2308952.0032517677</v>
      </c>
      <c r="S308" s="25">
        <f t="shared" ca="1" si="267"/>
        <v>2706323.7102171937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390596.81089075404</v>
      </c>
      <c r="R309" s="25">
        <f t="array" aca="1" ref="R309" ca="1">INDEX('Lorri 401b'!L:L,MATCH('Retirement Calculator'!A309,'Lorri 401b'!N:N,0),0)</f>
        <v>2296827.1026527607</v>
      </c>
      <c r="S309" s="25">
        <f t="shared" ca="1" si="267"/>
        <v>2687423.9135435149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383793.68608243775</v>
      </c>
      <c r="R310" s="25">
        <f t="array" aca="1" ref="R310" ca="1">INDEX('Lorri 401b'!L:L,MATCH('Retirement Calculator'!A310,'Lorri 401b'!N:N,0),0)</f>
        <v>2284651.681634591</v>
      </c>
      <c r="S310" s="25">
        <f t="shared" ca="1" si="267"/>
        <v>2668445.3677170286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376962.2149207535</v>
      </c>
      <c r="R311" s="25">
        <f t="array" aca="1" ref="R311" ca="1">INDEX('Lorri 401b'!L:L,MATCH('Retirement Calculator'!A311,'Lorri 401b'!N:N,0),0)</f>
        <v>2272425.5296955123</v>
      </c>
      <c r="S311" s="25">
        <f t="shared" ca="1" si="267"/>
        <v>2649387.7446162659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370102.27929589554</v>
      </c>
      <c r="R312" s="25">
        <f t="array" aca="1" ref="R312" ca="1">INDEX('Lorri 401b'!L:L,MATCH('Retirement Calculator'!A312,'Lorri 401b'!N:N,0),0)</f>
        <v>2260148.4354566871</v>
      </c>
      <c r="S312" s="25">
        <f t="shared" ca="1" si="267"/>
        <v>2630250.7147525828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363213.76060593402</v>
      </c>
      <c r="R313" s="25">
        <f t="array" aca="1" ref="R313" ca="1">INDEX('Lorri 401b'!L:L,MATCH('Retirement Calculator'!A313,'Lorri 401b'!N:N,0),0)</f>
        <v>2247820.1866585338</v>
      </c>
      <c r="S313" s="25">
        <f t="shared" ca="1" si="267"/>
        <v>2611033.9472644678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356296.53975476429</v>
      </c>
      <c r="R314" s="25">
        <f t="array" aca="1" ref="R314" ca="1">INDEX('Lorri 401b'!L:L,MATCH('Retirement Calculator'!A314,'Lorri 401b'!N:N,0),0)</f>
        <v>2235440.5701570548</v>
      </c>
      <c r="S314" s="25">
        <f t="shared" ca="1" si="267"/>
        <v>2591737.109911819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349350.49715004803</v>
      </c>
      <c r="R315" s="25">
        <f t="array" aca="1" ref="R315" ca="1">INDEX('Lorri 401b'!L:L,MATCH('Retirement Calculator'!A315,'Lorri 401b'!N:N,0),0)</f>
        <v>2223009.371920153</v>
      </c>
      <c r="S315" s="25">
        <f t="shared" ca="1" si="267"/>
        <v>2572359.8690702012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342375.51270114549</v>
      </c>
      <c r="R316" s="25">
        <f t="array" aca="1" ref="R316" ca="1">INDEX('Lorri 401b'!L:L,MATCH('Retirement Calculator'!A316,'Lorri 401b'!N:N,0),0)</f>
        <v>2210526.3770239307</v>
      </c>
      <c r="S316" s="25">
        <f t="shared" ca="1" si="267"/>
        <v>2552901.889725076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335371.46581703913</v>
      </c>
      <c r="R317" s="25">
        <f t="array" aca="1" ref="R317" ca="1">INDEX('Lorri 401b'!L:L,MATCH('Retirement Calculator'!A317,'Lorri 401b'!N:N,0),0)</f>
        <v>2197991.3696489739</v>
      </c>
      <c r="S317" s="25">
        <f t="shared" ca="1" si="267"/>
        <v>2533362.8354660133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328338.23540424905</v>
      </c>
      <c r="R318" s="25">
        <f t="array" aca="1" ref="R318" ca="1">INDEX('Lorri 401b'!L:L,MATCH('Retirement Calculator'!A318,'Lorri 401b'!N:N,0),0)</f>
        <v>2185404.1330766217</v>
      </c>
      <c r="S318" s="25">
        <f t="shared" ca="1" si="267"/>
        <v>2513742.3684808705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321275.69986473897</v>
      </c>
      <c r="R319" s="25">
        <f t="array" aca="1" ref="R319" ca="1">INDEX('Lorri 401b'!L:L,MATCH('Retirement Calculator'!A319,'Lorri 401b'!N:N,0),0)</f>
        <v>2172764.4496852178</v>
      </c>
      <c r="S319" s="25">
        <f t="shared" ca="1" si="267"/>
        <v>2494040.1495499569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314183.7370938143</v>
      </c>
      <c r="R320" s="25">
        <f t="array" aca="1" ref="R320" ca="1">INDEX('Lorri 401b'!L:L,MATCH('Retirement Calculator'!A320,'Lorri 401b'!N:N,0),0)</f>
        <v>2160072.10094635</v>
      </c>
      <c r="S320" s="25">
        <f t="shared" ca="1" si="267"/>
        <v>2474255.8380401642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307062.22447801079</v>
      </c>
      <c r="R321" s="25">
        <f t="array" aca="1" ref="R321" ca="1">INDEX('Lorri 401b'!L:L,MATCH('Retirement Calculator'!A321,'Lorri 401b'!N:N,0),0)</f>
        <v>2147326.8674210701</v>
      </c>
      <c r="S321" s="25">
        <f t="shared" ca="1" si="267"/>
        <v>2454389.0918990811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299911.03889297473</v>
      </c>
      <c r="R322" s="25">
        <f t="array" aca="1" ref="R322" ca="1">INDEX('Lorri 401b'!L:L,MATCH('Retirement Calculator'!A322,'Lorri 401b'!N:N,0),0)</f>
        <v>2134528.5287561016</v>
      </c>
      <c r="S322" s="25">
        <f t="shared" ca="1" si="267"/>
        <v>2434439.5676490762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292730.05670133437</v>
      </c>
      <c r="R323" s="25">
        <f t="array" aca="1" ref="R323" ca="1">INDEX('Lorri 401b'!L:L,MATCH('Retirement Calculator'!A323,'Lorri 401b'!N:N,0),0)</f>
        <v>2121676.8636800293</v>
      </c>
      <c r="S323" s="25">
        <f t="shared" ca="1" si="267"/>
        <v>2414406.9203813635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285519.15375056217</v>
      </c>
      <c r="R324" s="25">
        <f t="array" aca="1" ref="R324" ca="1">INDEX('Lorri 401b'!L:L,MATCH('Retirement Calculator'!A324,'Lorri 401b'!N:N,0),0)</f>
        <v>2108771.6499994732</v>
      </c>
      <c r="S324" s="25">
        <f t="shared" ca="1" si="267"/>
        <v>2394290.8037500354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278278.20537082839</v>
      </c>
      <c r="R325" s="25">
        <f t="array" aca="1" ref="R325" ca="1">INDEX('Lorri 401b'!L:L,MATCH('Retirement Calculator'!A325,'Lorri 401b'!N:N,0),0)</f>
        <v>2095812.6645952482</v>
      </c>
      <c r="S325" s="25">
        <f t="shared" ca="1" si="267"/>
        <v>2374090.8699660767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271007.08637284575</v>
      </c>
      <c r="R326" s="25">
        <f t="array" aca="1" ref="R326" ca="1">INDEX('Lorri 401b'!L:L,MATCH('Retirement Calculator'!A326,'Lorri 401b'!N:N,0),0)</f>
        <v>2082799.6834185054</v>
      </c>
      <c r="S326" s="25">
        <f t="shared" ca="1" si="267"/>
        <v>2353806.7697913512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263705.67104570486</v>
      </c>
      <c r="R327" s="25">
        <f t="array" aca="1" ref="R327" ca="1">INDEX('Lorri 401b'!L:L,MATCH('Retirement Calculator'!A327,'Lorri 401b'!N:N,0),0)</f>
        <v>2069732.4814868595</v>
      </c>
      <c r="S327" s="25">
        <f t="shared" ca="1" si="267"/>
        <v>2333438.1525325645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256373.83315470087</v>
      </c>
      <c r="R328" s="25">
        <f t="array" aca="1" ref="R328" ca="1">INDEX('Lorri 401b'!L:L,MATCH('Retirement Calculator'!A328,'Lorri 401b'!N:N,0),0)</f>
        <v>2056610.8328804984</v>
      </c>
      <c r="S328" s="25">
        <f t="shared" ca="1" si="267"/>
        <v>2312984.6660351991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249011.44593915102</v>
      </c>
      <c r="R329" s="25">
        <f t="array" aca="1" ref="R329" ca="1">INDEX('Lorri 401b'!L:L,MATCH('Retirement Calculator'!A329,'Lorri 401b'!N:N,0),0)</f>
        <v>2043434.5107382776</v>
      </c>
      <c r="S329" s="25">
        <f t="shared" ca="1" si="267"/>
        <v>2292445.9566774284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241618.38211020303</v>
      </c>
      <c r="R330" s="25">
        <f t="array" aca="1" ref="R330" ca="1">INDEX('Lorri 401b'!L:L,MATCH('Retirement Calculator'!A330,'Lorri 401b'!N:N,0),0)</f>
        <v>2030203.2872537975</v>
      </c>
      <c r="S330" s="25">
        <f t="shared" ca="1" si="267"/>
        <v>2271821.6693640007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234194.51384863444</v>
      </c>
      <c r="R331" s="25">
        <f t="array" aca="1" ref="R331" ca="1">INDEX('Lorri 401b'!L:L,MATCH('Retirement Calculator'!A331,'Lorri 401b'!N:N,0),0)</f>
        <v>2016916.9336714654</v>
      </c>
      <c r="S331" s="25">
        <f t="shared" ca="1" si="267"/>
        <v>2251111.4475200996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226739.71280264264</v>
      </c>
      <c r="R332" s="25">
        <f t="array" aca="1" ref="R332" ca="1">INDEX('Lorri 401b'!L:L,MATCH('Retirement Calculator'!A332,'Lorri 401b'!N:N,0),0)</f>
        <v>2003575.2202825402</v>
      </c>
      <c r="S332" s="25">
        <f t="shared" ca="1" si="267"/>
        <v>2230314.9330851827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219253.85008562589</v>
      </c>
      <c r="R333" s="25">
        <f t="array" aca="1" ref="R333" ca="1">INDEX('Lorri 401b'!L:L,MATCH('Retirement Calculator'!A333,'Lorri 401b'!N:N,0),0)</f>
        <v>1990177.9164211613</v>
      </c>
      <c r="S333" s="25">
        <f t="shared" ca="1" si="267"/>
        <v>2209431.7665067874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211736.79627395491</v>
      </c>
      <c r="R334" s="25">
        <f t="array" aca="1" ref="R334" ca="1">INDEX('Lorri 401b'!L:L,MATCH('Retirement Calculator'!A334,'Lorri 401b'!N:N,0),0)</f>
        <v>1976724.7904603598</v>
      </c>
      <c r="S334" s="25">
        <f t="shared" ca="1" si="267"/>
        <v>2188461.5867343144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204188.4214047353</v>
      </c>
      <c r="R335" s="25">
        <f t="array" aca="1" ref="R335" ca="1">INDEX('Lorri 401b'!L:L,MATCH('Retirement Calculator'!A335,'Lorri 401b'!N:N,0),0)</f>
        <v>1963215.609808055</v>
      </c>
      <c r="S335" s="25">
        <f t="shared" ca="1" si="267"/>
        <v>2167404.0312127904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196608.5949735606</v>
      </c>
      <c r="R336" s="25">
        <f t="array" aca="1" ref="R336" ca="1">INDEX('Lorri 401b'!L:L,MATCH('Retirement Calculator'!A336,'Lorri 401b'!N:N,0),0)</f>
        <v>1949650.1409030324</v>
      </c>
      <c r="S336" s="25">
        <f t="shared" ca="1" si="267"/>
        <v>2146258.7358765928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188997.18593225599</v>
      </c>
      <c r="R337" s="25">
        <f t="array" aca="1" ref="R337" ca="1">INDEX('Lorri 401b'!L:L,MATCH('Retirement Calculator'!A337,'Lorri 401b'!N:N,0),0)</f>
        <v>1936028.1492109054</v>
      </c>
      <c r="S337" s="25">
        <f t="shared" ca="1" si="267"/>
        <v>2125025.3351431615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181354.06268661263</v>
      </c>
      <c r="R338" s="25">
        <f t="array" aca="1" ref="R338" ca="1">INDEX('Lorri 401b'!L:L,MATCH('Retirement Calculator'!A338,'Lorri 401b'!N:N,0),0)</f>
        <v>1922349.3992200613</v>
      </c>
      <c r="S338" s="25">
        <f t="shared" ca="1" si="267"/>
        <v>2103703.4619066739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173679.09309411241</v>
      </c>
      <c r="R339" s="25">
        <f t="array" aca="1" ref="R339" ca="1">INDEX('Lorri 401b'!L:L,MATCH('Retirement Calculator'!A339,'Lorri 401b'!N:N,0),0)</f>
        <v>1908613.6544375885</v>
      </c>
      <c r="S339" s="25">
        <f t="shared" ca="1" si="267"/>
        <v>2082292.7475317009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165972.14446164345</v>
      </c>
      <c r="R340" s="25">
        <f t="array" aca="1" ref="R340" ca="1">INDEX('Lorri 401b'!L:L,MATCH('Retirement Calculator'!A340,'Lorri 401b'!N:N,0),0)</f>
        <v>1894820.6773851889</v>
      </c>
      <c r="S340" s="25">
        <f t="shared" ca="1" si="267"/>
        <v>2060792.8218468323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158233.08354320587</v>
      </c>
      <c r="R341" s="25">
        <f t="array" aca="1" ref="R341" ca="1">INDEX('Lorri 401b'!L:L,MATCH('Retirement Calculator'!A341,'Lorri 401b'!N:N,0),0)</f>
        <v>1880970.2295950709</v>
      </c>
      <c r="S341" s="25">
        <f t="shared" ca="1" si="267"/>
        <v>2039203.3131382768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150461.77653760812</v>
      </c>
      <c r="R342" s="25">
        <f t="array" aca="1" ref="R342" ca="1">INDEX('Lorri 401b'!L:L,MATCH('Retirement Calculator'!A342,'Lorri 401b'!N:N,0),0)</f>
        <v>1867062.0716058274</v>
      </c>
      <c r="S342" s="25">
        <f t="shared" ca="1" si="267"/>
        <v>2017523.8481434355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142658.08908615372</v>
      </c>
      <c r="R343" s="25">
        <f t="array" aca="1" ref="R343" ca="1">INDEX('Lorri 401b'!L:L,MATCH('Retirement Calculator'!A343,'Lorri 401b'!N:N,0),0)</f>
        <v>1853095.9629582954</v>
      </c>
      <c r="S343" s="25">
        <f t="shared" ca="1" si="267"/>
        <v>1995754.0520444491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134821.88627031827</v>
      </c>
      <c r="R344" s="25">
        <f t="array" aca="1" ref="R344" ca="1">INDEX('Lorri 401b'!L:L,MATCH('Retirement Calculator'!A344,'Lorri 401b'!N:N,0),0)</f>
        <v>1839071.6621913987</v>
      </c>
      <c r="S344" s="25">
        <f t="shared" ca="1" si="267"/>
        <v>1973893.5484617169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126953.03260941683</v>
      </c>
      <c r="R345" s="25">
        <f t="array" aca="1" ref="R345" ca="1">INDEX('Lorri 401b'!L:L,MATCH('Retirement Calculator'!A345,'Lorri 401b'!N:N,0),0)</f>
        <v>1824988.9268379733</v>
      </c>
      <c r="S345" s="25">
        <f t="shared" ca="1" si="267"/>
        <v>1951941.9594473902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119051.39205826163</v>
      </c>
      <c r="R346" s="25">
        <f t="array" aca="1" ref="R346" ca="1">INDEX('Lorri 401b'!L:L,MATCH('Retirement Calculator'!A346,'Lorri 401b'!N:N,0),0)</f>
        <v>1810847.5134205753</v>
      </c>
      <c r="S346" s="25">
        <f t="shared" ca="1" si="267"/>
        <v>1929898.905478837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111116.82800480996</v>
      </c>
      <c r="R347" s="25">
        <f t="array" aca="1" ref="R347" ca="1">INDEX('Lorri 401b'!L:L,MATCH('Retirement Calculator'!A347,'Lorri 401b'!N:N,0),0)</f>
        <v>1796647.1774472715</v>
      </c>
      <c r="S347" s="25">
        <f t="shared" ca="1" si="267"/>
        <v>1907764.0054520816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103149.20326780224</v>
      </c>
      <c r="R348" s="25">
        <f t="array" aca="1" ref="R348" ca="1">INDEX('Lorri 401b'!L:L,MATCH('Retirement Calculator'!A348,'Lorri 401b'!N:N,0),0)</f>
        <v>1782387.6734074121</v>
      </c>
      <c r="S348" s="25">
        <f t="shared" ca="1" si="267"/>
        <v>1885536.8766752144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95148.380094390319</v>
      </c>
      <c r="R349" s="25">
        <f t="array" aca="1" ref="R349" ca="1">INDEX('Lorri 401b'!L:L,MATCH('Retirement Calculator'!A349,'Lorri 401b'!N:N,0),0)</f>
        <v>1768068.7547673867</v>
      </c>
      <c r="S349" s="25">
        <f t="shared" ca="1" si="267"/>
        <v>1863217.1348617771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87114.220157755844</v>
      </c>
      <c r="R350" s="25">
        <f t="array" aca="1" ref="R350" ca="1">INDEX('Lorri 401b'!L:L,MATCH('Retirement Calculator'!A350,'Lorri 401b'!N:N,0),0)</f>
        <v>1753690.1739663612</v>
      </c>
      <c r="S350" s="25">
        <f t="shared" ca="1" si="267"/>
        <v>1840804.394124117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79046.58455471872</v>
      </c>
      <c r="R351" s="25">
        <f t="array" aca="1" ref="R351" ca="1">INDEX('Lorri 401b'!L:L,MATCH('Retirement Calculator'!A351,'Lorri 401b'!N:N,0),0)</f>
        <v>1739251.682411998</v>
      </c>
      <c r="S351" s="25">
        <f t="shared" ca="1" si="267"/>
        <v>1818298.2669667169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70945.333803335612</v>
      </c>
      <c r="R352" s="25">
        <f t="array" aca="1" ref="R352" ca="1">INDEX('Lorri 401b'!L:L,MATCH('Retirement Calculator'!A352,'Lorri 401b'!N:N,0),0)</f>
        <v>1724753.0304761585</v>
      </c>
      <c r="S352" s="25">
        <f t="shared" ca="1" si="267"/>
        <v>1795698.3642794942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62810.327840488411</v>
      </c>
      <c r="R353" s="25">
        <f t="array" aca="1" ref="R353" ca="1">INDEX('Lorri 401b'!L:L,MATCH('Retirement Calculator'!A353,'Lorri 401b'!N:N,0),0)</f>
        <v>1710193.9674905862</v>
      </c>
      <c r="S353" s="25">
        <f t="shared" ca="1" si="267"/>
        <v>1773004.2953310746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54641.426019462677</v>
      </c>
      <c r="R354" s="25">
        <f t="array" aca="1" ref="R354" ca="1">INDEX('Lorri 401b'!L:L,MATCH('Retirement Calculator'!A354,'Lorri 401b'!N:N,0),0)</f>
        <v>1695574.2417425741</v>
      </c>
      <c r="S354" s="25">
        <f t="shared" ca="1" si="267"/>
        <v>1750215.6677620369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46438.487107516004</v>
      </c>
      <c r="R355" s="25">
        <f t="array" aca="1" ref="R355" ca="1">INDEX('Lorri 401b'!L:L,MATCH('Retirement Calculator'!A355,'Lorri 401b'!N:N,0),0)</f>
        <v>1680893.6004706121</v>
      </c>
      <c r="S355" s="25">
        <f t="shared" ca="1" si="267"/>
        <v>1727332.0875781281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38201.369283436223</v>
      </c>
      <c r="R356" s="25">
        <f t="array" aca="1" ref="R356" ca="1">INDEX('Lorri 401b'!L:L,MATCH('Retirement Calculator'!A356,'Lorri 401b'!N:N,0),0)</f>
        <v>1666151.7898600167</v>
      </c>
      <c r="S356" s="25">
        <f t="shared" ca="1" si="267"/>
        <v>1704353.159143453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29929.930135089442</v>
      </c>
      <c r="R357" s="25">
        <f t="array" aca="1" ref="R357" ca="1">INDEX('Lorri 401b'!L:L,MATCH('Retirement Calculator'!A357,'Lorri 401b'!N:N,0),0)</f>
        <v>1651348.5550385439</v>
      </c>
      <c r="S357" s="25">
        <f t="shared" ca="1" si="267"/>
        <v>1681278.4851736333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21624.026656957878</v>
      </c>
      <c r="R358" s="25">
        <f t="array" aca="1" ref="R358" ca="1">INDEX('Lorri 401b'!L:L,MATCH('Retirement Calculator'!A358,'Lorri 401b'!N:N,0),0)</f>
        <v>1636483.6400719816</v>
      </c>
      <c r="S358" s="25">
        <f t="shared" ca="1" si="267"/>
        <v>1658107.6667289394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13283.515247667434</v>
      </c>
      <c r="R359" s="25">
        <f t="array" aca="1" ref="R359" ca="1">INDEX('Lorri 401b'!L:L,MATCH('Retirement Calculator'!A359,'Lorri 401b'!N:N,0),0)</f>
        <v>1621556.7879597254</v>
      </c>
      <c r="S359" s="25">
        <f t="shared" ca="1" si="267"/>
        <v>1634840.3032073928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4908.2517075049464</v>
      </c>
      <c r="R360" s="25">
        <f t="array" aca="1" ref="R360" ca="1">INDEX('Lorri 401b'!L:L,MATCH('Retirement Calculator'!A360,'Lorri 401b'!N:N,0),0)</f>
        <v>1606567.7406303347</v>
      </c>
      <c r="S360" s="25">
        <f t="shared" ca="1" si="267"/>
        <v>1611475.9923378397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-3501.9087640748849</v>
      </c>
      <c r="R361" s="25">
        <f t="array" aca="1" ref="R361" ca="1">INDEX('Lorri 401b'!L:L,MATCH('Retirement Calculator'!A361,'Lorri 401b'!N:N,0),0)</f>
        <v>1591516.2389370715</v>
      </c>
      <c r="S361" s="25">
        <f t="shared" ca="1" si="267"/>
        <v>1588014.3301729967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-11947.111570952966</v>
      </c>
      <c r="R362" s="25">
        <f t="array" aca="1" ref="R362" ca="1">INDEX('Lorri 401b'!L:L,MATCH('Retirement Calculator'!A362,'Lorri 401b'!N:N,0),0)</f>
        <v>1576402.0226534198</v>
      </c>
      <c r="S362" s="25">
        <f t="shared" ca="1" si="267"/>
        <v>1564454.9110824668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-20427.502722859706</v>
      </c>
      <c r="R363" s="25">
        <f t="array" aca="1" ref="R363" ca="1">INDEX('Lorri 401b'!L:L,MATCH('Retirement Calculator'!A363,'Lorri 401b'!N:N,0),0)</f>
        <v>1561224.8304685862</v>
      </c>
      <c r="S363" s="25">
        <f t="shared" ca="1" si="267"/>
        <v>1540797.3277457266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-28943.228837899391</v>
      </c>
      <c r="R364" s="25">
        <f t="array" aca="1" ref="R364" ca="1">INDEX('Lorri 401b'!L:L,MATCH('Retirement Calculator'!A364,'Lorri 401b'!N:N,0),0)</f>
        <v>1545984.3999829823</v>
      </c>
      <c r="S364" s="25">
        <f t="shared" ca="1" si="267"/>
        <v>1517041.1711450829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-37494.437145085074</v>
      </c>
      <c r="R365" s="25">
        <f t="array" aca="1" ref="R365" ca="1">INDEX('Lorri 401b'!L:L,MATCH('Retirement Calculator'!A365,'Lorri 401b'!N:N,0),0)</f>
        <v>1530680.4677036884</v>
      </c>
      <c r="S365" s="25">
        <f t="shared" ca="1" si="267"/>
        <v>1493186.0305586034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-46081.275486884027</v>
      </c>
      <c r="R366" s="25">
        <f t="array" aca="1" ref="R366" ca="1">INDEX('Lorri 401b'!L:L,MATCH('Retirement Calculator'!A366,'Lorri 401b'!N:N,0),0)</f>
        <v>1515312.7690398975</v>
      </c>
      <c r="S366" s="25">
        <f t="shared" ca="1" si="267"/>
        <v>1469231.4935530135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-54703.892321773812</v>
      </c>
      <c r="R367" s="25">
        <f t="array" aca="1" ref="R367" ca="1">INDEX('Lorri 401b'!L:L,MATCH('Retirement Calculator'!A367,'Lorri 401b'!N:N,0),0)</f>
        <v>1499881.0382983407</v>
      </c>
      <c r="S367" s="25">
        <f t="shared" ca="1" si="267"/>
        <v>1445177.1459765669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-63362.43672680897</v>
      </c>
      <c r="R368" s="25">
        <f t="array" aca="1" ref="R368" ca="1">INDEX('Lorri 401b'!L:L,MATCH('Retirement Calculator'!A368,'Lorri 401b'!N:N,0),0)</f>
        <v>1484385.0086786943</v>
      </c>
      <c r="S368" s="25">
        <f t="shared" ca="1" si="267"/>
        <v>1421022.5719518852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-72057.058400198439</v>
      </c>
      <c r="R369" s="25">
        <f t="array" aca="1" ref="R369" ca="1">INDEX('Lorri 401b'!L:L,MATCH('Retirement Calculator'!A369,'Lorri 401b'!N:N,0),0)</f>
        <v>1468824.412268966</v>
      </c>
      <c r="S369" s="25">
        <f t="shared" ca="1" si="267"/>
        <v>1396767.3538687676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-80787.907663893697</v>
      </c>
      <c r="R370" s="25">
        <f t="array" aca="1" ref="R370" ca="1">INDEX('Lorri 401b'!L:L,MATCH('Retirement Calculator'!A370,'Lorri 401b'!N:N,0),0)</f>
        <v>1453198.9800408636</v>
      </c>
      <c r="S370" s="25">
        <f t="shared" ca="1" si="267"/>
        <v>1372411.07237697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-89555.135466187683</v>
      </c>
      <c r="R371" s="25">
        <f t="array" aca="1" ref="R371" ca="1">INDEX('Lorri 401b'!L:L,MATCH('Retirement Calculator'!A371,'Lorri 401b'!N:N,0),0)</f>
        <v>1437508.4418451444</v>
      </c>
      <c r="S371" s="25">
        <f t="shared" ca="1" si="267"/>
        <v>1347953.3063789567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-98358.893384324561</v>
      </c>
      <c r="R372" s="25">
        <f t="array" aca="1" ref="R372" ca="1">INDEX('Lorri 401b'!L:L,MATCH('Retirement Calculator'!A372,'Lorri 401b'!N:N,0),0)</f>
        <v>1421752.5264069429</v>
      </c>
      <c r="S372" s="25">
        <f t="shared" ca="1" si="267"/>
        <v>1323393.6330226182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-107199.33362712034</v>
      </c>
      <c r="R373" s="25">
        <f t="array" aca="1" ref="R373" ca="1">INDEX('Lorri 401b'!L:L,MATCH('Retirement Calculator'!A373,'Lorri 401b'!N:N,0),0)</f>
        <v>1405930.9613210822</v>
      </c>
      <c r="S373" s="25">
        <f t="shared" ca="1" si="267"/>
        <v>1298731.6276939618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-116076.60903759445</v>
      </c>
      <c r="R374" s="25">
        <f t="array" aca="1" ref="R374" ca="1">INDEX('Lorri 401b'!L:L,MATCH('Retirement Calculator'!A374,'Lorri 401b'!N:N,0),0)</f>
        <v>1390043.4730473638</v>
      </c>
      <c r="S374" s="25">
        <f t="shared" ca="1" si="267"/>
        <v>1273966.8640097694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-124990.87309561219</v>
      </c>
      <c r="R375" s="25">
        <f t="array" aca="1" ref="R375" ca="1">INDEX('Lorri 401b'!L:L,MATCH('Retirement Calculator'!A375,'Lorri 401b'!N:N,0),0)</f>
        <v>1374089.7869058382</v>
      </c>
      <c r="S375" s="25">
        <f t="shared" ca="1" si="267"/>
        <v>1249098.9138102259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-133942.27992053833</v>
      </c>
      <c r="R376" s="25">
        <f t="array" aca="1" ref="R376" ca="1">INDEX('Lorri 401b'!L:L,MATCH('Retirement Calculator'!A376,'Lorri 401b'!N:N,0),0)</f>
        <v>1358069.6270720563</v>
      </c>
      <c r="S376" s="25">
        <f t="shared" ca="1" si="267"/>
        <v>1224127.3471515179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-142930.98427390167</v>
      </c>
      <c r="R377" s="25">
        <f t="array" aca="1" ref="R377" ca="1">INDEX('Lorri 401b'!L:L,MATCH('Retirement Calculator'!A377,'Lorri 401b'!N:N,0),0)</f>
        <v>1341982.7165723003</v>
      </c>
      <c r="S377" s="25">
        <f t="shared" ca="1" si="267"/>
        <v>1199051.7322983986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-151957.1415620707</v>
      </c>
      <c r="R378" s="25">
        <f t="array" aca="1" ref="R378" ca="1">INDEX('Lorri 401b'!L:L,MATCH('Retirement Calculator'!A378,'Lorri 401b'!N:N,0),0)</f>
        <v>1325828.7772787954</v>
      </c>
      <c r="S378" s="25">
        <f t="shared" ca="1" si="267"/>
        <v>1173871.6357167247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-161020.90783894042</v>
      </c>
      <c r="R379" s="25">
        <f t="array" aca="1" ref="R379" ca="1">INDEX('Lorri 401b'!L:L,MATCH('Retirement Calculator'!A379,'Lorri 401b'!N:N,0),0)</f>
        <v>1309607.5299049008</v>
      </c>
      <c r="S379" s="25">
        <f t="shared" ca="1" si="267"/>
        <v>1148586.6220659604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-170122.43980863044</v>
      </c>
      <c r="R380" s="25">
        <f t="array" aca="1" ref="R380" ca="1">INDEX('Lorri 401b'!L:L,MATCH('Retirement Calculator'!A380,'Lorri 401b'!N:N,0),0)</f>
        <v>1293318.6940002816</v>
      </c>
      <c r="S380" s="25">
        <f t="shared" ca="1" si="267"/>
        <v>1123196.2541916512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-179261.89482819417</v>
      </c>
      <c r="R381" s="25">
        <f t="array" aca="1" ref="R381" ca="1">INDEX('Lorri 401b'!L:L,MATCH('Retirement Calculator'!A381,'Lorri 401b'!N:N,0),0)</f>
        <v>1276961.9879460598</v>
      </c>
      <c r="S381" s="25">
        <f t="shared" ca="1" si="267"/>
        <v>1097700.0931178657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-188439.4309103394</v>
      </c>
      <c r="R382" s="25">
        <f t="array" aca="1" ref="R382" ca="1">INDEX('Lorri 401b'!L:L,MATCH('Retirement Calculator'!A382,'Lorri 401b'!N:N,0),0)</f>
        <v>1260537.1289499456</v>
      </c>
      <c r="S382" s="25">
        <f t="shared" ca="1" si="267"/>
        <v>1072097.6980396062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-197655.20672616025</v>
      </c>
      <c r="R383" s="25">
        <f t="array" aca="1" ref="R383" ca="1">INDEX('Lorri 401b'!L:L,MATCH('Retirement Calculator'!A383,'Lorri 401b'!N:N,0),0)</f>
        <v>1244043.8330413473</v>
      </c>
      <c r="S383" s="25">
        <f t="shared" ca="1" si="267"/>
        <v>1046388.6263151871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-206909.38160788035</v>
      </c>
      <c r="R384" s="25">
        <f t="array" aca="1" ref="R384" ca="1">INDEX('Lorri 401b'!L:L,MATCH('Retirement Calculator'!A384,'Lorri 401b'!N:N,0),0)</f>
        <v>1227481.8150664633</v>
      </c>
      <c r="S384" s="25">
        <f t="shared" ca="1" si="267"/>
        <v>1020572.433458583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-216202.11555160763</v>
      </c>
      <c r="R385" s="25">
        <f t="array" aca="1" ref="R385" ca="1">INDEX('Lorri 401b'!L:L,MATCH('Retirement Calculator'!A385,'Lorri 401b'!N:N,0),0)</f>
        <v>1210850.7886833507</v>
      </c>
      <c r="S385" s="25">
        <f t="shared" ca="1" si="267"/>
        <v>994648.67313174298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-225533.56922010041</v>
      </c>
      <c r="R386" s="25">
        <f t="array" aca="1" ref="R386" ca="1">INDEX('Lorri 401b'!L:L,MATCH('Retirement Calculator'!A386,'Lorri 401b'!N:N,0),0)</f>
        <v>1194150.466356975</v>
      </c>
      <c r="S386" s="25">
        <f t="shared" ca="1" si="267"/>
        <v>968616.89713687461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-234903.90394554526</v>
      </c>
      <c r="R387" s="25">
        <f t="array" aca="1" ref="R387" ca="1">INDEX('Lorri 401b'!L:L,MATCH('Retirement Calculator'!A387,'Lorri 401b'!N:N,0),0)</f>
        <v>1177380.5593542396</v>
      </c>
      <c r="S387" s="25">
        <f t="shared" ca="1" si="267"/>
        <v>942476.65540869441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-244313.28173234613</v>
      </c>
      <c r="R388" s="25">
        <f t="array" aca="1" ref="R388" ca="1">INDEX('Lorri 401b'!L:L,MATCH('Retirement Calculator'!A388,'Lorri 401b'!N:N,0),0)</f>
        <v>1160540.7777389926</v>
      </c>
      <c r="S388" s="25">
        <f t="shared" ca="1" si="267"/>
        <v>916227.49600664643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-253761.86525992534</v>
      </c>
      <c r="R389" s="25">
        <f t="array" aca="1" ref="R389" ca="1">INDEX('Lorri 401b'!L:L,MATCH('Retirement Calculator'!A389,'Lorri 401b'!N:N,0),0)</f>
        <v>1143630.8303670154</v>
      </c>
      <c r="S389" s="25">
        <f t="shared" ca="1" si="267"/>
        <v>889868.96510709007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-263249.81788553618</v>
      </c>
      <c r="R390" s="25">
        <f t="array" aca="1" ref="R390" ca="1">INDEX('Lorri 401b'!L:L,MATCH('Retirement Calculator'!A390,'Lorri 401b'!N:N,0),0)</f>
        <v>1126650.4248809884</v>
      </c>
      <c r="S390" s="25">
        <f t="shared" ca="1" si="267"/>
        <v>863400.6069954522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-272777.30364708701</v>
      </c>
      <c r="R391" s="25">
        <f t="array" aca="1" ref="R391" ca="1">INDEX('Lorri 401b'!L:L,MATCH('Retirement Calculator'!A391,'Lorri 401b'!N:N,0),0)</f>
        <v>1109599.2677054363</v>
      </c>
      <c r="S391" s="25">
        <f t="shared" ca="1" si="267"/>
        <v>836821.96405834937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-282344.48726597766</v>
      </c>
      <c r="R392" s="25">
        <f t="array" aca="1" ref="R392" ca="1">INDEX('Lorri 401b'!L:L,MATCH('Retirement Calculator'!A392,'Lorri 401b'!N:N,0),0)</f>
        <v>1092477.0640416527</v>
      </c>
      <c r="S392" s="25">
        <f t="shared" ca="1" si="267"/>
        <v>810132.57677567506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-291951.53414994699</v>
      </c>
      <c r="R393" s="25">
        <f t="array" aca="1" ref="R393" ca="1">INDEX('Lorri 401b'!L:L,MATCH('Retirement Calculator'!A393,'Lorri 401b'!N:N,0),0)</f>
        <v>1075283.5178626033</v>
      </c>
      <c r="S393" s="25">
        <f t="shared" ca="1" si="267"/>
        <v>783331.98371265631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-301598.61039593286</v>
      </c>
      <c r="R394" s="25">
        <f t="array" aca="1" ref="R394" ca="1">INDEX('Lorri 401b'!L:L,MATCH('Retirement Calculator'!A394,'Lorri 401b'!N:N,0),0)</f>
        <v>1058018.3319078078</v>
      </c>
      <c r="S394" s="25">
        <f t="shared" ca="1" si="267"/>
        <v>756419.72151187505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-311285.88279294368</v>
      </c>
      <c r="R395" s="25">
        <f t="array" aca="1" ref="R395" ca="1">INDEX('Lorri 401b'!L:L,MATCH('Retirement Calculator'!A395,'Lorri 401b'!N:N,0),0)</f>
        <v>1040681.2076782008</v>
      </c>
      <c r="S395" s="25">
        <f t="shared" ca="1" si="267"/>
        <v>729395.32488525705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-321013.51882494206</v>
      </c>
      <c r="R396" s="25">
        <f t="array" aca="1" ref="R396" ca="1">INDEX('Lorri 401b'!L:L,MATCH('Retirement Calculator'!A396,'Lorri 401b'!N:N,0),0)</f>
        <v>1023271.8454309705</v>
      </c>
      <c r="S396" s="25">
        <f t="shared" ca="1" si="267"/>
        <v>702258.32660602848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-330781.68667374039</v>
      </c>
      <c r="R397" s="25">
        <f t="array" aca="1" ref="R397" ca="1">INDEX('Lorri 401b'!L:L,MATCH('Retirement Calculator'!A397,'Lorri 401b'!N:N,0),0)</f>
        <v>1005789.9441743768</v>
      </c>
      <c r="S397" s="25">
        <f t="shared" ca="1" si="267"/>
        <v>675008.25750063639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-340590.55522190873</v>
      </c>
      <c r="R398" s="25">
        <f t="array" aca="1" ref="R398" ca="1">INDEX('Lorri 401b'!L:L,MATCH('Retirement Calculator'!A398,'Lorri 401b'!N:N,0),0)</f>
        <v>988235.20166254707</v>
      </c>
      <c r="S398" s="25">
        <f t="shared" ca="1" si="267"/>
        <v>647644.64644063835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-350440.29405569442</v>
      </c>
      <c r="R399" s="25">
        <f t="array" aca="1" ref="R399" ca="1">INDEX('Lorri 401b'!L:L,MATCH('Retirement Calculator'!A399,'Lorri 401b'!N:N,0),0)</f>
        <v>970607.31439025153</v>
      </c>
      <c r="S399" s="25">
        <f t="shared" ca="1" si="267"/>
        <v>620167.02033455716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-360331.07346795424</v>
      </c>
      <c r="R400" s="25">
        <f t="array" aca="1" ref="R400" ca="1">INDEX('Lorri 401b'!L:L,MATCH('Retirement Calculator'!A400,'Lorri 401b'!N:N,0),0)</f>
        <v>952905.97758765472</v>
      </c>
      <c r="S400" s="25">
        <f t="shared" ca="1" si="267"/>
        <v>592574.90411970043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-370263.06446109846</v>
      </c>
      <c r="R401" s="25">
        <f t="array" aca="1" ref="R401" ca="1">INDEX('Lorri 401b'!L:L,MATCH('Retirement Calculator'!A401,'Lorri 401b'!N:N,0),0)</f>
        <v>935130.88521504705</v>
      </c>
      <c r="S401" s="25">
        <f t="shared" ca="1" si="267"/>
        <v>564867.82075394853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-380236.43875004747</v>
      </c>
      <c r="R402" s="25">
        <f t="array" aca="1" ref="R402" ca="1">INDEX('Lorri 401b'!L:L,MATCH('Retirement Calculator'!A402,'Lorri 401b'!N:N,0),0)</f>
        <v>917281.72995755344</v>
      </c>
      <c r="S402" s="25">
        <f t="shared" ca="1" si="267"/>
        <v>537045.29120750597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-390251.36876520043</v>
      </c>
      <c r="R403" s="25">
        <f t="array" aca="1" ref="R403" ca="1">INDEX('Lorri 401b'!L:L,MATCH('Retirement Calculator'!A403,'Lorri 401b'!N:N,0),0)</f>
        <v>899358.2032198204</v>
      </c>
      <c r="S403" s="25">
        <f t="shared" ca="1" si="267"/>
        <v>509106.83445461997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-400308.02765541652</v>
      </c>
      <c r="R404" s="25">
        <f t="array" aca="1" ref="R404" ca="1">INDEX('Lorri 401b'!L:L,MATCH('Retirement Calculator'!A404,'Lorri 401b'!N:N,0),0)</f>
        <v>881359.99512068019</v>
      </c>
      <c r="S404" s="25">
        <f t="shared" ca="1" si="267"/>
        <v>481051.96746526367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-410406.58929100854</v>
      </c>
      <c r="R405" s="25">
        <f t="array" aca="1" ref="R405" ca="1">INDEX('Lorri 401b'!L:L,MATCH('Retirement Calculator'!A405,'Lorri 401b'!N:N,0),0)</f>
        <v>863286.79448779346</v>
      </c>
      <c r="S405" s="25">
        <f t="shared" ca="1" si="267"/>
        <v>452880.20519678493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-420547.22826674883</v>
      </c>
      <c r="R406" s="25">
        <f t="array" aca="1" ref="R406" ca="1">INDEX('Lorri 401b'!L:L,MATCH('Retirement Calculator'!A406,'Lorri 401b'!N:N,0),0)</f>
        <v>845138.28885226964</v>
      </c>
      <c r="S406" s="25">
        <f t="shared" ca="1" si="267"/>
        <v>424591.06058552081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-430730.11990488804</v>
      </c>
      <c r="R407" s="25">
        <f t="array" aca="1" ref="R407" ca="1">INDEX('Lorri 401b'!L:L,MATCH('Retirement Calculator'!A407,'Lorri 401b'!N:N,0),0)</f>
        <v>826914.1644432646</v>
      </c>
      <c r="S407" s="25">
        <f t="shared" ca="1" si="267"/>
        <v>396184.04453837656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-440955.44025818619</v>
      </c>
      <c r="R408" s="25">
        <f t="array" aca="1" ref="R408" ca="1">INDEX('Lorri 401b'!L:L,MATCH('Retirement Calculator'!A408,'Lorri 401b'!N:N,0),0)</f>
        <v>808614.10618255544</v>
      </c>
      <c r="S408" s="25">
        <f t="shared" ca="1" si="267"/>
        <v>367658.66592436924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-451223.36611295643</v>
      </c>
      <c r="R409" s="25">
        <f t="array" aca="1" ref="R409" ca="1">INDEX('Lorri 401b'!L:L,MATCH('Retirement Calculator'!A409,'Lorri 401b'!N:N,0),0)</f>
        <v>790237.7976790932</v>
      </c>
      <c r="S409" s="25">
        <f t="shared" ca="1" si="267"/>
        <v>339014.43156613677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-461534.07499212149</v>
      </c>
      <c r="R410" s="25">
        <f t="array" aca="1" ref="R410" ca="1">INDEX('Lorri 401b'!L:L,MATCH('Retirement Calculator'!A410,'Lorri 401b'!N:N,0),0)</f>
        <v>771784.92122353311</v>
      </c>
      <c r="S410" s="25">
        <f t="shared" ca="1" si="267"/>
        <v>310250.84623141162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-471887.7451582831</v>
      </c>
      <c r="R411" s="25">
        <f t="array" aca="1" ref="R411" ca="1">INDEX('Lorri 401b'!L:L,MATCH('Retirement Calculator'!A411,'Lorri 401b'!N:N,0),0)</f>
        <v>753255.15778274159</v>
      </c>
      <c r="S411" s="25">
        <f t="shared" ca="1" si="267"/>
        <v>281367.41262445849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-482284.5556168037</v>
      </c>
      <c r="R412" s="25">
        <f t="array" aca="1" ref="R412" ca="1">INDEX('Lorri 401b'!L:L,MATCH('Retirement Calculator'!A412,'Lorri 401b'!N:N,0),0)</f>
        <v>734648.18699428008</v>
      </c>
      <c r="S412" s="25">
        <f t="shared" ca="1" si="267"/>
        <v>252363.63137747638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-492724.68611890147</v>
      </c>
      <c r="R413" s="25">
        <f t="array" aca="1" ref="R413" ca="1">INDEX('Lorri 401b'!L:L,MATCH('Retirement Calculator'!A413,'Lorri 401b'!N:N,0),0)</f>
        <v>715963.6871608668</v>
      </c>
      <c r="S413" s="25">
        <f t="shared" ca="1" si="267"/>
        <v>223239.00104196533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-503208.31716475799</v>
      </c>
      <c r="R414" s="25">
        <f t="array" aca="1" ref="R414" ca="1">INDEX('Lorri 401b'!L:L,MATCH('Retirement Calculator'!A414,'Lorri 401b'!N:N,0),0)</f>
        <v>697201.33524481417</v>
      </c>
      <c r="S414" s="25">
        <f t="shared" ca="1" si="267"/>
        <v>193993.01808005618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-513735.63000663894</v>
      </c>
      <c r="R415" s="25">
        <f t="array" aca="1" ref="R415" ca="1">INDEX('Lorri 401b'!L:L,MATCH('Retirement Calculator'!A415,'Lorri 401b'!N:N,0),0)</f>
        <v>678360.80686244462</v>
      </c>
      <c r="S415" s="25">
        <f t="shared" ca="1" si="267"/>
        <v>164625.17685580568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-524306.80665202765</v>
      </c>
      <c r="R416" s="25">
        <f t="array" aca="1" ref="R416" ca="1">INDEX('Lorri 401b'!L:L,MATCH('Retirement Calculator'!A416,'Lorri 401b'!N:N,0),0)</f>
        <v>659441.77627848194</v>
      </c>
      <c r="S416" s="25">
        <f t="shared" ca="1" si="267"/>
        <v>135134.96962645429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-534922.02986677224</v>
      </c>
      <c r="R417" s="25">
        <f t="array" aca="1" ref="R417" ca="1">INDEX('Lorri 401b'!L:L,MATCH('Retirement Calculator'!A417,'Lorri 401b'!N:N,0),0)</f>
        <v>640443.91640041943</v>
      </c>
      <c r="S417" s="25">
        <f t="shared" ca="1" si="267"/>
        <v>105521.88653364719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-545581.4831782449</v>
      </c>
      <c r="R418" s="25">
        <f t="array" aca="1" ref="R418" ca="1">INDEX('Lorri 401b'!L:L,MATCH('Retirement Calculator'!A418,'Lorri 401b'!N:N,0),0)</f>
        <v>621366.89877286507</v>
      </c>
      <c r="S418" s="25">
        <f t="shared" ca="1" si="267"/>
        <v>75785.415594620164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-556285.3508785154</v>
      </c>
      <c r="R419" s="25">
        <f t="array" aca="1" ref="R419" ca="1">INDEX('Lorri 401b'!L:L,MATCH('Retirement Calculator'!A419,'Lorri 401b'!N:N,0),0)</f>
        <v>602210.39357186237</v>
      </c>
      <c r="S419" s="25">
        <f t="shared" ca="1" si="267"/>
        <v>45925.042693346972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-567033.81802753697</v>
      </c>
      <c r="R420" s="25">
        <f t="array" aca="1" ref="R420" ca="1">INDEX('Lorri 401b'!L:L,MATCH('Retirement Calculator'!A420,'Lorri 401b'!N:N,0),0)</f>
        <v>582974.06959918898</v>
      </c>
      <c r="S420" s="25">
        <f t="shared" ca="1" si="267"/>
        <v>15940.251571652014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-577827.07045634615</v>
      </c>
      <c r="R421" s="25">
        <f t="array" aca="1" ref="R421" ca="1">INDEX('Lorri 401b'!L:L,MATCH('Retirement Calculator'!A421,'Lorri 401b'!N:N,0),0)</f>
        <v>563657.5942766295</v>
      </c>
      <c r="S421" s="25">
        <f t="shared" ca="1" si="267"/>
        <v>-14169.476179716643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-588665.29477027536</v>
      </c>
      <c r="R422" s="25">
        <f t="array" aca="1" ref="R422" ca="1">INDEX('Lorri 401b'!L:L,MATCH('Retirement Calculator'!A422,'Lorri 401b'!N:N,0),0)</f>
        <v>544260.63364022598</v>
      </c>
      <c r="S422" s="25">
        <f t="shared" ca="1" si="267"/>
        <v>-44404.661130049382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-599548.67835217924</v>
      </c>
      <c r="R423" s="25">
        <f t="array" aca="1" ref="R423" ca="1">INDEX('Lorri 401b'!L:L,MATCH('Retirement Calculator'!A423,'Lorri 401b'!N:N,0),0)</f>
        <v>524782.85233450402</v>
      </c>
      <c r="S423" s="25">
        <f t="shared" ca="1" si="267"/>
        <v>-74765.826017675223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-610477.40936567436</v>
      </c>
      <c r="R424" s="25">
        <f t="array" aca="1" ref="R424" ca="1">INDEX('Lorri 401b'!L:L,MATCH('Retirement Calculator'!A424,'Lorri 401b'!N:N,0),0)</f>
        <v>505223.91360667493</v>
      </c>
      <c r="S424" s="25">
        <f t="shared" ca="1" si="267"/>
        <v>-105253.49575899943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-621451.67675839248</v>
      </c>
      <c r="R425" s="25">
        <f t="array" aca="1" ref="R425" ca="1">INDEX('Lorri 401b'!L:L,MATCH('Retirement Calculator'!A425,'Lorri 401b'!N:N,0),0)</f>
        <v>485583.47930081323</v>
      </c>
      <c r="S425" s="25">
        <f t="shared" ca="1" si="267"/>
        <v>-135868.19745757926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-632471.67026524688</v>
      </c>
      <c r="R426" s="25">
        <f t="array" aca="1" ref="R426" ca="1">INDEX('Lorri 401b'!L:L,MATCH('Retirement Calculator'!A426,'Lorri 401b'!N:N,0),0)</f>
        <v>465861.20985201042</v>
      </c>
      <c r="S426" s="25">
        <f t="shared" ca="1" si="267"/>
        <v>-166610.46041323646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-643537.58041171322</v>
      </c>
      <c r="R427" s="25">
        <f t="array" aca="1" ref="R427" ca="1">INDEX('Lorri 401b'!L:L,MATCH('Retirement Calculator'!A427,'Lorri 401b'!N:N,0),0)</f>
        <v>446056.76428050426</v>
      </c>
      <c r="S427" s="25">
        <f t="shared" ca="1" si="267"/>
        <v>-197480.81613120897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-654649.59851712314</v>
      </c>
      <c r="R428" s="25">
        <f t="array" aca="1" ref="R428" ca="1">INDEX('Lorri 401b'!L:L,MATCH('Retirement Calculator'!A428,'Lorri 401b'!N:N,0),0)</f>
        <v>426169.80018578348</v>
      </c>
      <c r="S428" s="25">
        <f t="shared" ca="1" si="267"/>
        <v>-228479.79833133967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-665807.91669797222</v>
      </c>
      <c r="R429" s="25">
        <f t="array" aca="1" ref="R429" ca="1">INDEX('Lorri 401b'!L:L,MATCH('Retirement Calculator'!A429,'Lorri 401b'!N:N,0),0)</f>
        <v>406199.97374066804</v>
      </c>
      <c r="S429" s="25">
        <f t="shared" ca="1" si="267"/>
        <v>-259607.94295730419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-677012.72787124151</v>
      </c>
      <c r="R430" s="25">
        <f t="array" aca="1" ref="R430" ca="1">INDEX('Lorri 401b'!L:L,MATCH('Retirement Calculator'!A430,'Lorri 401b'!N:N,0),0)</f>
        <v>386146.9396853646</v>
      </c>
      <c r="S430" s="25">
        <f t="shared" ca="1" si="267"/>
        <v>-290865.78818587691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-688264.22575773275</v>
      </c>
      <c r="R431" s="25">
        <f t="array" aca="1" ref="R431" ca="1">INDEX('Lorri 401b'!L:L,MATCH('Retirement Calculator'!A431,'Lorri 401b'!N:N,0),0)</f>
        <v>366010.35132149741</v>
      </c>
      <c r="S431" s="25">
        <f t="shared" ca="1" si="267"/>
        <v>-322253.87443623535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-699562.60488541774</v>
      </c>
      <c r="R432" s="25">
        <f t="array" aca="1" ref="R432" ca="1">INDEX('Lorri 401b'!L:L,MATCH('Retirement Calculator'!A432,'Lorri 401b'!N:N,0),0)</f>
        <v>345789.86050611414</v>
      </c>
      <c r="S432" s="25">
        <f t="shared" ca="1" si="267"/>
        <v>-353772.74437930359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-710908.06059280143</v>
      </c>
      <c r="R433" s="25">
        <f t="array" aca="1" ref="R433" ca="1">INDEX('Lorri 401b'!L:L,MATCH('Retirement Calculator'!A433,'Lorri 401b'!N:N,0),0)</f>
        <v>325485.11764566676</v>
      </c>
      <c r="S433" s="25">
        <f t="shared" ca="1" si="267"/>
        <v>-385422.94294713467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-722300.78903229919</v>
      </c>
      <c r="R434" s="25">
        <f t="array" aca="1" ref="R434" ca="1">INDEX('Lorri 401b'!L:L,MATCH('Retirement Calculator'!A434,'Lorri 401b'!N:N,0),0)</f>
        <v>305095.77168996749</v>
      </c>
      <c r="S434" s="25">
        <f t="shared" ca="1" si="267"/>
        <v>-417205.0173423317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-733740.98717362818</v>
      </c>
      <c r="R435" s="25">
        <f t="array" aca="1" ref="R435" ca="1">INDEX('Lorri 401b'!L:L,MATCH('Retirement Calculator'!A435,'Lorri 401b'!N:N,0),0)</f>
        <v>284621.4701261195</v>
      </c>
      <c r="S435" s="25">
        <f t="shared" ca="1" si="267"/>
        <v>-449119.51704750868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-745228.85280721274</v>
      </c>
      <c r="R436" s="25">
        <f t="array" aca="1" ref="R436" ca="1">INDEX('Lorri 401b'!L:L,MATCH('Retirement Calculator'!A436,'Lorri 401b'!N:N,0),0)</f>
        <v>264061.85897242214</v>
      </c>
      <c r="S436" s="25">
        <f t="shared" ca="1" si="267"/>
        <v>-481166.9938347906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-756764.58454760385</v>
      </c>
      <c r="R437" s="25">
        <f t="array" aca="1" ref="R437" ca="1">INDEX('Lorri 401b'!L:L,MATCH('Retirement Calculator'!A437,'Lorri 401b'!N:N,0),0)</f>
        <v>243416.58277225104</v>
      </c>
      <c r="S437" s="25">
        <f t="shared" ca="1" si="267"/>
        <v>-513348.00177535281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-768348.38183691329</v>
      </c>
      <c r="R438" s="25">
        <f t="array" aca="1" ref="R438" ca="1">INDEX('Lorri 401b'!L:L,MATCH('Retirement Calculator'!A438,'Lorri 401b'!N:N,0),0)</f>
        <v>222685.28458791255</v>
      </c>
      <c r="S438" s="25">
        <f t="shared" ca="1" si="267"/>
        <v>-545663.0972490008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-779980.44494826149</v>
      </c>
      <c r="R439" s="25">
        <f t="array" aca="1" ref="R439" ca="1">INDEX('Lorri 401b'!L:L,MATCH('Retirement Calculator'!A439,'Lorri 401b'!N:N,0),0)</f>
        <v>201867.60599447266</v>
      </c>
      <c r="S439" s="25">
        <f t="shared" ca="1" si="267"/>
        <v>-578112.83895378886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-791660.97498924029</v>
      </c>
      <c r="R440" s="25">
        <f t="array" aca="1" ref="R440" ca="1">INDEX('Lorri 401b'!L:L,MATCH('Retirement Calculator'!A440,'Lorri 401b'!N:N,0),0)</f>
        <v>180963.18707356008</v>
      </c>
      <c r="S440" s="25">
        <f t="shared" ca="1" si="267"/>
        <v>-610697.78791568021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-803390.17390538985</v>
      </c>
      <c r="R441" s="25">
        <f t="array" aca="1" ref="R441" ca="1">INDEX('Lorri 401b'!L:L,MATCH('Retirement Calculator'!A441,'Lorri 401b'!N:N,0),0)</f>
        <v>159971.66640714373</v>
      </c>
      <c r="S441" s="25">
        <f t="shared" ca="1" si="267"/>
        <v>-643418.50749824615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-815168.24448369013</v>
      </c>
      <c r="R442" s="25">
        <f t="array" aca="1" ref="R442" ca="1">INDEX('Lorri 401b'!L:L,MATCH('Retirement Calculator'!A442,'Lorri 401b'!N:N,0),0)</f>
        <v>138892.68107128397</v>
      </c>
      <c r="S442" s="25">
        <f t="shared" ca="1" si="267"/>
        <v>-676275.56341240613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-826995.39035606664</v>
      </c>
      <c r="R443" s="25">
        <f t="array" aca="1" ref="R443" ca="1">INDEX('Lorri 401b'!L:L,MATCH('Retirement Calculator'!A443,'Lorri 401b'!N:N,0),0)</f>
        <v>117725.86662985812</v>
      </c>
      <c r="S443" s="25">
        <f t="shared" ca="1" si="267"/>
        <v>-709269.52372620848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-838871.81600291131</v>
      </c>
      <c r="R444" s="25">
        <f t="array" aca="1" ref="R444" ca="1">INDEX('Lorri 401b'!L:L,MATCH('Retirement Calculator'!A444,'Lorri 401b'!N:N,0),0)</f>
        <v>96470.857128259668</v>
      </c>
      <c r="S444" s="25">
        <f t="shared" ca="1" si="267"/>
        <v>-742400.9588746517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-850797.72675661789</v>
      </c>
      <c r="R445" s="25">
        <f t="array" aca="1" ref="R445" ca="1">INDEX('Lorri 401b'!L:L,MATCH('Retirement Calculator'!A445,'Lorri 401b'!N:N,0),0)</f>
        <v>75127.285087071214</v>
      </c>
      <c r="S445" s="25">
        <f t="shared" ca="1" si="267"/>
        <v>-775670.44166954665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-862773.3288051316</v>
      </c>
      <c r="R446" s="25">
        <f t="array" aca="1" ref="R446" ca="1">INDEX('Lorri 401b'!L:L,MATCH('Retirement Calculator'!A446,'Lorri 401b'!N:N,0),0)</f>
        <v>53694.781495711148</v>
      </c>
      <c r="S446" s="25">
        <f t="shared" ca="1" si="267"/>
        <v>-809078.54730942042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-874798.82919551409</v>
      </c>
      <c r="R447" s="25">
        <f t="array" aca="1" ref="R447" ca="1">INDEX('Lorri 401b'!L:L,MATCH('Retirement Calculator'!A447,'Lorri 401b'!N:N,0),0)</f>
        <v>32172.975806053746</v>
      </c>
      <c r="S447" s="25">
        <f t="shared" ca="1" si="267"/>
        <v>-842625.85338946036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-886874.4358375232</v>
      </c>
      <c r="R448" s="25">
        <f t="array" aca="1" ref="R448" ca="1">INDEX('Lorri 401b'!L:L,MATCH('Retirement Calculator'!A448,'Lorri 401b'!N:N,0),0)</f>
        <v>10561.495926022772</v>
      </c>
      <c r="S448" s="25">
        <f t="shared" ca="1" si="267"/>
        <v>-876312.93991150043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-899000.35750720731</v>
      </c>
      <c r="R449" s="25">
        <f t="array" aca="1" ref="R449" ca="1">INDEX('Lorri 401b'!L:L,MATCH('Retirement Calculator'!A449,'Lorri 401b'!N:N,0),0)</f>
        <v>-11140.031786841666</v>
      </c>
      <c r="S449" s="25">
        <f t="shared" ca="1" si="267"/>
        <v>-910140.389294049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-911176.80385051516</v>
      </c>
      <c r="R450" s="25">
        <f t="array" aca="1" ref="R450" ca="1">INDEX('Lorri 401b'!L:L,MATCH('Retirement Calculator'!A450,'Lorri 401b'!N:N,0),0)</f>
        <v>-32931.982531843038</v>
      </c>
      <c r="S450" s="25">
        <f t="shared" ca="1" si="267"/>
        <v>-944108.78638235817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-923403.98538692005</v>
      </c>
      <c r="R451" s="25">
        <f t="array" aca="1" ref="R451" ca="1">INDEX('Lorri 401b'!L:L,MATCH('Retirement Calculator'!A451,'Lorri 401b'!N:N,0),0)</f>
        <v>-54814.73307161525</v>
      </c>
      <c r="S451" s="25">
        <f t="shared" ca="1" si="267"/>
        <v>-978218.71845853527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-935682.11351306003</v>
      </c>
      <c r="R452" s="25">
        <f t="array" aca="1" ref="R452" ca="1">INDEX('Lorri 401b'!L:L,MATCH('Retirement Calculator'!A452,'Lorri 401b'!N:N,0),0)</f>
        <v>-76788.661738636511</v>
      </c>
      <c r="S452" s="25">
        <f t="shared" ca="1" si="267"/>
        <v>-1012470.7752516966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-948011.40050639224</v>
      </c>
      <c r="R453" s="25">
        <f t="array" aca="1" ref="R453" ca="1">INDEX('Lorri 401b'!L:L,MATCH('Retirement Calculator'!A453,'Lorri 401b'!N:N,0),0)</f>
        <v>-98854.148441770361</v>
      </c>
      <c r="S453" s="25">
        <f t="shared" ca="1" si="267"/>
        <v>-1046865.5489481626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-960392.05952886329</v>
      </c>
      <c r="R454" s="25">
        <f t="array" aca="1" ref="R454" ca="1">INDEX('Lorri 401b'!L:L,MATCH('Retirement Calculator'!A454,'Lorri 401b'!N:N,0),0)</f>
        <v>-121011.57467283394</v>
      </c>
      <c r="S454" s="25">
        <f t="shared" ca="1" si="267"/>
        <v>-1081403.6342016973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-972824.30463059468</v>
      </c>
      <c r="R455" s="25">
        <f t="array" aca="1" ref="R455" ca="1">INDEX('Lorri 401b'!L:L,MATCH('Retirement Calculator'!A455,'Lorri 401b'!N:N,0),0)</f>
        <v>-143261.32351319364</v>
      </c>
      <c r="S455" s="25">
        <f t="shared" ca="1" si="267"/>
        <v>-1116085.6281437883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-985308.35075358325</v>
      </c>
      <c r="R456" s="25">
        <f t="array" aca="1" ref="R456" ca="1">INDEX('Lorri 401b'!L:L,MATCH('Retirement Calculator'!A456,'Lorri 401b'!N:N,0),0)</f>
        <v>-165603.77964038815</v>
      </c>
      <c r="S456" s="25">
        <f t="shared" ca="1" si="267"/>
        <v>-1150912.1303939715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-997844.41373541765</v>
      </c>
      <c r="R457" s="25">
        <f t="array" aca="1" ref="R457" ca="1">INDEX('Lorri 401b'!L:L,MATCH('Retirement Calculator'!A457,'Lorri 401b'!N:N,0),0)</f>
        <v>-188039.32933477929</v>
      </c>
      <c r="S457" s="25">
        <f t="shared" ca="1" si="267"/>
        <v>-1185883.7430701968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-1010432.7103130097</v>
      </c>
      <c r="R458" s="25">
        <f t="array" aca="1" ref="R458" ca="1">INDEX('Lorri 401b'!L:L,MATCH('Retirement Calculator'!A458,'Lorri 401b'!N:N,0),0)</f>
        <v>-210568.36048623041</v>
      </c>
      <c r="S458" s="25">
        <f t="shared" ca="1" si="267"/>
        <v>-1221001.0707992401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-1023073.4581263417</v>
      </c>
      <c r="R459" s="25">
        <f t="array" aca="1" ref="R459" ca="1">INDEX('Lorri 401b'!L:L,MATCH('Retirement Calculator'!A459,'Lorri 401b'!N:N,0),0)</f>
        <v>-233191.26260081257</v>
      </c>
      <c r="S459" s="25">
        <f t="shared" ca="1" si="267"/>
        <v>-1256264.7207271543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-1035766.8757222292</v>
      </c>
      <c r="R460" s="25">
        <f t="array" aca="1" ref="R460" ca="1">INDEX('Lorri 401b'!L:L,MATCH('Retirement Calculator'!A460,'Lorri 401b'!N:N,0),0)</f>
        <v>-255908.42680753881</v>
      </c>
      <c r="S460" s="25">
        <f t="shared" ca="1" si="267"/>
        <v>-1291675.3025297681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-1048513.1825580996</v>
      </c>
      <c r="R461" s="25">
        <f t="array" aca="1" ref="R461" ca="1">INDEX('Lorri 401b'!L:L,MATCH('Retirement Calculator'!A461,'Lorri 401b'!N:N,0),0)</f>
        <v>-278720.24586512637</v>
      </c>
      <c r="S461" s="25">
        <f t="shared" ca="1" si="267"/>
        <v>-1327233.4284232259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-1061312.5990057862</v>
      </c>
      <c r="R462" s="25">
        <f t="array" aca="1" ref="R462" ca="1">INDEX('Lorri 401b'!L:L,MATCH('Retirement Calculator'!A462,'Lorri 401b'!N:N,0),0)</f>
        <v>-301627.11416878726</v>
      </c>
      <c r="S462" s="25">
        <f t="shared" ca="1" si="267"/>
        <v>-1362939.7131745736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-1074165.3463553381</v>
      </c>
      <c r="R463" s="25">
        <f t="array" aca="1" ref="R463" ca="1">INDEX('Lorri 401b'!L:L,MATCH('Retirement Calculator'!A463,'Lorri 401b'!N:N,0),0)</f>
        <v>-324629.42775704671</v>
      </c>
      <c r="S463" s="25">
        <f t="shared" ca="1" si="267"/>
        <v>-1398794.7741123848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-1087071.6468188465</v>
      </c>
      <c r="R464" s="25">
        <f t="array" aca="1" ref="R464" ca="1">INDEX('Lorri 401b'!L:L,MATCH('Retirement Calculator'!A464,'Lorri 401b'!N:N,0),0)</f>
        <v>-347727.58431859058</v>
      </c>
      <c r="S464" s="25">
        <f t="shared" ca="1" si="267"/>
        <v>-1434799.231137437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-1100031.723534286</v>
      </c>
      <c r="R465" s="25">
        <f t="array" aca="1" ref="R465" ca="1">INDEX('Lorri 401b'!L:L,MATCH('Retirement Calculator'!A465,'Lorri 401b'!N:N,0),0)</f>
        <v>-370921.98319914093</v>
      </c>
      <c r="S465" s="25">
        <f t="shared" ca="1" si="267"/>
        <v>-1470953.706733427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-1113045.8005693734</v>
      </c>
      <c r="R466" s="25">
        <f t="array" aca="1" ref="R466" ca="1">INDEX('Lorri 401b'!L:L,MATCH('Retirement Calculator'!A466,'Lorri 401b'!N:N,0),0)</f>
        <v>-394213.02540836023</v>
      </c>
      <c r="S466" s="25">
        <f t="shared" ca="1" si="267"/>
        <v>-1507258.8259777336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-1126114.1029254403</v>
      </c>
      <c r="R467" s="25">
        <f t="array" aca="1" ref="R467" ca="1">INDEX('Lorri 401b'!L:L,MATCH('Retirement Calculator'!A467,'Lorri 401b'!N:N,0),0)</f>
        <v>-417601.11362678459</v>
      </c>
      <c r="S467" s="25">
        <f t="shared" ca="1" si="267"/>
        <v>-1543715.2165522249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-1139236.8565413242</v>
      </c>
      <c r="R468" s="25">
        <f t="array" aca="1" ref="R468" ca="1">INDEX('Lorri 401b'!L:L,MATCH('Retirement Calculator'!A468,'Lorri 401b'!N:N,0),0)</f>
        <v>-441086.65221278573</v>
      </c>
      <c r="S468" s="25">
        <f t="shared" ca="1" si="267"/>
        <v>-1580323.50875411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-1152414.2882972741</v>
      </c>
      <c r="R469" s="25">
        <f t="array" aca="1" ref="R469" ca="1">INDEX('Lorri 401b'!L:L,MATCH('Retirement Calculator'!A469,'Lorri 401b'!N:N,0),0)</f>
        <v>-464670.04720956186</v>
      </c>
      <c r="S469" s="25">
        <f t="shared" ca="1" si="267"/>
        <v>-1617084.335506836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-1165646.6260188739</v>
      </c>
      <c r="R470" s="25">
        <f t="array" aca="1" ref="R470" ca="1">INDEX('Lorri 401b'!L:L,MATCH('Retirement Calculator'!A470,'Lorri 401b'!N:N,0),0)</f>
        <v>-488351.70635215793</v>
      </c>
      <c r="S470" s="25">
        <f t="shared" ca="1" si="267"/>
        <v>-1653998.3323710319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-1178934.0984809804</v>
      </c>
      <c r="R471" s="25">
        <f t="array" aca="1" ref="R471" ca="1">INDEX('Lorri 401b'!L:L,MATCH('Retirement Calculator'!A471,'Lorri 401b'!N:N,0),0)</f>
        <v>-512132.03907451476</v>
      </c>
      <c r="S471" s="25">
        <f t="shared" ca="1" si="267"/>
        <v>-1691066.1375554951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-1192276.9354116789</v>
      </c>
      <c r="R472" s="25">
        <f t="array" aca="1" ref="R472" ca="1">INDEX('Lorri 401b'!L:L,MATCH('Retirement Calculator'!A472,'Lorri 401b'!N:N,0),0)</f>
        <v>-536011.45651654818</v>
      </c>
      <c r="S472" s="25">
        <f t="shared" ca="1" si="267"/>
        <v>-1728288.3919282272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-1205675.3674962553</v>
      </c>
      <c r="R473" s="25">
        <f t="array" aca="1" ref="R473" ca="1">INDEX('Lorri 401b'!L:L,MATCH('Retirement Calculator'!A473,'Lorri 401b'!N:N,0),0)</f>
        <v>-559990.37153125659</v>
      </c>
      <c r="S473" s="25">
        <f t="shared" ca="1" si="267"/>
        <v>-1765665.7390275118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-1219129.6263811842</v>
      </c>
      <c r="R474" s="25">
        <f t="array" aca="1" ref="R474" ca="1">INDEX('Lorri 401b'!L:L,MATCH('Retirement Calculator'!A474,'Lorri 401b'!N:N,0),0)</f>
        <v>-584069.19869185961</v>
      </c>
      <c r="S474" s="25">
        <f t="shared" ca="1" si="267"/>
        <v>-1803198.8250730438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-1232639.9446781336</v>
      </c>
      <c r="R475" s="25">
        <f t="array" aca="1" ref="R475" ca="1">INDEX('Lorri 401b'!L:L,MATCH('Retirement Calculator'!A475,'Lorri 401b'!N:N,0),0)</f>
        <v>-608248.35429896531</v>
      </c>
      <c r="S475" s="25">
        <f t="shared" ca="1" si="267"/>
        <v>-1840888.2989770989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-1246206.5559679868</v>
      </c>
      <c r="R476" s="25">
        <f t="array" aca="1" ref="R476" ca="1">INDEX('Lorri 401b'!L:L,MATCH('Retirement Calculator'!A476,'Lorri 401b'!N:N,0),0)</f>
        <v>-632528.25638776727</v>
      </c>
      <c r="S476" s="25">
        <f t="shared" ca="1" si="267"/>
        <v>-1878734.812355754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-1259829.6948048812</v>
      </c>
      <c r="R477" s="25">
        <f t="array" aca="1" ref="R477" ca="1">INDEX('Lorri 401b'!L:L,MATCH('Retirement Calculator'!A477,'Lorri 401b'!N:N,0),0)</f>
        <v>-656909.32473527244</v>
      </c>
      <c r="S477" s="25">
        <f t="shared" ca="1" si="267"/>
        <v>-1916739.0195401537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-1273509.5967202627</v>
      </c>
      <c r="R478" s="25">
        <f t="array" aca="1" ref="R478" ca="1">INDEX('Lorri 401b'!L:L,MATCH('Retirement Calculator'!A478,'Lorri 401b'!N:N,0),0)</f>
        <v>-681391.98086755897</v>
      </c>
      <c r="S478" s="25">
        <f t="shared" ca="1" si="267"/>
        <v>-1954901.5775878215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-1287246.4982269581</v>
      </c>
      <c r="R479" s="25">
        <f t="array" aca="1" ref="R479" ca="1">INDEX('Lorri 401b'!L:L,MATCH('Retirement Calculator'!A479,'Lorri 401b'!N:N,0),0)</f>
        <v>-705976.6480670633</v>
      </c>
      <c r="S479" s="25">
        <f t="shared" ca="1" si="267"/>
        <v>-1993223.1462940215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-1301040.6368232649</v>
      </c>
      <c r="R480" s="25">
        <f t="array" aca="1" ref="R480" ca="1">INDEX('Lorri 401b'!L:L,MATCH('Retirement Calculator'!A480,'Lorri 401b'!N:N,0),0)</f>
        <v>-730663.75137989887</v>
      </c>
      <c r="S480" s="25">
        <f t="shared" ca="1" si="267"/>
        <v>-2031704.3882031636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-1314892.2509970563</v>
      </c>
      <c r="R481" s="25">
        <f t="array" aca="1" ref="R481" ca="1">INDEX('Lorri 401b'!L:L,MATCH('Retirement Calculator'!A481,'Lorri 401b'!N:N,0),0)</f>
        <v>-755453.71762320457</v>
      </c>
      <c r="S481" s="25">
        <f t="shared" ca="1" si="267"/>
        <v>-2070345.9686202607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-1328801.5802299052</v>
      </c>
      <c r="R482" s="25">
        <f t="array" aca="1" ref="R482" ca="1">INDEX('Lorri 401b'!L:L,MATCH('Retirement Calculator'!A482,'Lorri 401b'!N:N,0),0)</f>
        <v>-780346.97539252404</v>
      </c>
      <c r="S482" s="25">
        <f t="shared" ca="1" si="267"/>
        <v>-2109148.5556224291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-1342768.8650012242</v>
      </c>
      <c r="R483" s="25">
        <f t="array" aca="1" ref="R483" ca="1">INDEX('Lorri 401b'!L:L,MATCH('Retirement Calculator'!A483,'Lorri 401b'!N:N,0),0)</f>
        <v>-805343.95506921574</v>
      </c>
      <c r="S483" s="25">
        <f t="shared" ca="1" si="267"/>
        <v>-2148112.8200704399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-1356794.3467924236</v>
      </c>
      <c r="R484" s="25">
        <f t="array" aca="1" ref="R484" ca="1">INDEX('Lorri 401b'!L:L,MATCH('Retirement Calculator'!A484,'Lorri 401b'!N:N,0),0)</f>
        <v>-830445.08882789372</v>
      </c>
      <c r="S484" s="25">
        <f t="shared" ca="1" si="267"/>
        <v>-2187239.4356203172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-1370878.2680910865</v>
      </c>
      <c r="R485" s="25">
        <f t="array" aca="1" ref="R485" ca="1">INDEX('Lorri 401b'!L:L,MATCH('Retirement Calculator'!A485,'Lorri 401b'!N:N,0),0)</f>
        <v>-855650.81064389937</v>
      </c>
      <c r="S485" s="25">
        <f t="shared" ca="1" si="267"/>
        <v>-2226529.078734986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-1385020.8723951606</v>
      </c>
      <c r="R486" s="25">
        <f t="array" aca="1" ref="R486" ca="1">INDEX('Lorri 401b'!L:L,MATCH('Retirement Calculator'!A486,'Lorri 401b'!N:N,0),0)</f>
        <v>-880961.55630080507</v>
      </c>
      <c r="S486" s="25">
        <f t="shared" ca="1" si="267"/>
        <v>-2265982.4286959656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-1399222.4042171682</v>
      </c>
      <c r="R487" s="25">
        <f t="array" aca="1" ref="R487" ca="1">INDEX('Lorri 401b'!L:L,MATCH('Retirement Calculator'!A487,'Lorri 401b'!N:N,0),0)</f>
        <v>-906377.76339794789</v>
      </c>
      <c r="S487" s="25">
        <f t="shared" ca="1" si="267"/>
        <v>-2305600.1676151161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-1413483.1090884341</v>
      </c>
      <c r="R488" s="25">
        <f t="array" aca="1" ref="R488" ca="1">INDEX('Lorri 401b'!L:L,MATCH('Retirement Calculator'!A488,'Lorri 401b'!N:N,0),0)</f>
        <v>-931899.87135799555</v>
      </c>
      <c r="S488" s="25">
        <f t="shared" ca="1" si="267"/>
        <v>-2345382.9804464299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-1427803.2335633305</v>
      </c>
      <c r="R489" s="25">
        <f t="array" aca="1" ref="R489" ca="1">INDEX('Lorri 401b'!L:L,MATCH('Retirement Calculator'!A489,'Lorri 401b'!N:N,0),0)</f>
        <v>-957528.32143454347</v>
      </c>
      <c r="S489" s="25">
        <f t="shared" ca="1" si="267"/>
        <v>-2385331.554997874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-1442183.0252235387</v>
      </c>
      <c r="R490" s="25">
        <f t="array" aca="1" ref="R490" ca="1">INDEX('Lorri 401b'!L:L,MATCH('Retirement Calculator'!A490,'Lorri 401b'!N:N,0),0)</f>
        <v>-983263.55671974365</v>
      </c>
      <c r="S490" s="25">
        <f t="shared" ca="1" si="267"/>
        <v>-2425446.5819432824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-1456622.7326823312</v>
      </c>
      <c r="R491" s="25">
        <f t="array" aca="1" ref="R491" ca="1">INDEX('Lorri 401b'!L:L,MATCH('Retirement Calculator'!A491,'Lorri 401b'!N:N,0),0)</f>
        <v>-1009106.0221519655</v>
      </c>
      <c r="S491" s="25">
        <f t="shared" ca="1" si="267"/>
        <v>-2465728.7548342966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-1471122.6055888687</v>
      </c>
      <c r="R492" s="25">
        <f t="array" aca="1" ref="R492" ca="1">INDEX('Lorri 401b'!L:L,MATCH('Retirement Calculator'!A492,'Lorri 401b'!N:N,0),0)</f>
        <v>-1035056.1645234881</v>
      </c>
      <c r="S492" s="25">
        <f t="shared" ca="1" si="267"/>
        <v>-2506178.7701123571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-1485682.8946325169</v>
      </c>
      <c r="R493" s="25">
        <f t="array" aca="1" ref="R493" ca="1">INDEX('Lorri 401b'!L:L,MATCH('Retirement Calculator'!A493,'Lorri 401b'!N:N,0),0)</f>
        <v>-1061114.4324882256</v>
      </c>
      <c r="S493" s="25">
        <f t="shared" ca="1" si="267"/>
        <v>-2546797.3271207428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-1500303.8515471802</v>
      </c>
      <c r="R494" s="25">
        <f t="array" aca="1" ref="R494" ca="1">INDEX('Lorri 401b'!L:L,MATCH('Retirement Calculator'!A494,'Lorri 401b'!N:N,0),0)</f>
        <v>-1087281.2765694829</v>
      </c>
      <c r="S494" s="25">
        <f t="shared" ca="1" si="267"/>
        <v>-2587585.1281166631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-1514985.7291156545</v>
      </c>
      <c r="R495" s="25">
        <f t="array" aca="1" ref="R495" ca="1">INDEX('Lorri 401b'!L:L,MATCH('Retirement Calculator'!A495,'Lorri 401b'!N:N,0),0)</f>
        <v>-1113557.1491677454</v>
      </c>
      <c r="S495" s="25">
        <f t="shared" ca="1" si="267"/>
        <v>-2628542.8782834001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-1529728.7811739976</v>
      </c>
      <c r="R496" s="25">
        <f t="array" aca="1" ref="R496" ca="1">INDEX('Lorri 401b'!L:L,MATCH('Retirement Calculator'!A496,'Lorri 401b'!N:N,0),0)</f>
        <v>-1139942.5045685007</v>
      </c>
      <c r="S496" s="25">
        <f t="shared" ca="1" si="267"/>
        <v>-2669671.285742498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-1544533.262615917</v>
      </c>
      <c r="R497" s="25">
        <f t="array" aca="1" ref="R497" ca="1">INDEX('Lorri 401b'!L:L,MATCH('Retirement Calculator'!A497,'Lorri 401b'!N:N,0),0)</f>
        <v>-1166437.7989500924</v>
      </c>
      <c r="S497" s="25">
        <f t="shared" ca="1" si="267"/>
        <v>-2710971.0615660092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-1559399.4293971779</v>
      </c>
      <c r="R498" s="25">
        <f t="array" aca="1" ref="R498" ca="1">INDEX('Lorri 401b'!L:L,MATCH('Retirement Calculator'!A498,'Lorri 401b'!N:N,0),0)</f>
        <v>-1193043.4903916074</v>
      </c>
      <c r="S498" s="25">
        <f t="shared" ca="1" si="267"/>
        <v>-2752442.9197887853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-1574327.5385400273</v>
      </c>
      <c r="R499" s="25">
        <f t="array" aca="1" ref="R499" ca="1">INDEX('Lorri 401b'!L:L,MATCH('Retirement Calculator'!A499,'Lorri 401b'!N:N,0),0)</f>
        <v>-1219760.0388807952</v>
      </c>
      <c r="S499" s="25">
        <f t="shared" ca="1" si="267"/>
        <v>-2794087.5774208223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-1589317.8481376385</v>
      </c>
      <c r="R500" s="25">
        <f t="array" aca="1" ref="R500" ca="1">INDEX('Lorri 401b'!L:L,MATCH('Retirement Calculator'!A500,'Lorri 401b'!N:N,0),0)</f>
        <v>-1246587.9063220215</v>
      </c>
      <c r="S500" s="25">
        <f t="shared" ca="1" si="267"/>
        <v>-2835905.75445966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-1604370.617358573</v>
      </c>
      <c r="R501" s="25">
        <f t="array" aca="1" ref="R501" ca="1">INDEX('Lorri 401b'!L:L,MATCH('Retirement Calculator'!A501,'Lorri 401b'!N:N,0),0)</f>
        <v>-1273527.5565442529</v>
      </c>
      <c r="S501" s="25">
        <f t="shared" ca="1" si="267"/>
        <v>-2877898.1739028259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-1619486.1064512616</v>
      </c>
      <c r="R502" s="25">
        <f t="array" aca="1" ref="R502" ca="1">INDEX('Lorri 401b'!L:L,MATCH('Retirement Calculator'!A502,'Lorri 401b'!N:N,0),0)</f>
        <v>-1300579.4553090769</v>
      </c>
      <c r="S502" s="25">
        <f t="shared" ca="1" si="267"/>
        <v>-2920065.5617603385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-1634664.5767485029</v>
      </c>
      <c r="R503" s="25">
        <f t="array" aca="1" ref="R503" ca="1">INDEX('Lorri 401b'!L:L,MATCH('Retirement Calculator'!A503,'Lorri 401b'!N:N,0),0)</f>
        <v>-1327744.0703187543</v>
      </c>
      <c r="S503" s="25">
        <f t="shared" ca="1" si="267"/>
        <v>-2962408.6470672572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-1649906.2906719828</v>
      </c>
      <c r="R504" s="25">
        <f t="array" aca="1" ref="R504" ca="1">INDEX('Lorri 401b'!L:L,MATCH('Retirement Calculator'!A504,'Lorri 401b'!N:N,0),0)</f>
        <v>-1355021.8712243054</v>
      </c>
      <c r="S504" s="25">
        <f t="shared" ca="1" si="267"/>
        <v>-3004928.1618962884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-1665211.5117368104</v>
      </c>
      <c r="R505" s="25">
        <f t="array" aca="1" ref="R505" ca="1">INDEX('Lorri 401b'!L:L,MATCH('Retirement Calculator'!A505,'Lorri 401b'!N:N,0),0)</f>
        <v>-1382413.3296336296</v>
      </c>
      <c r="S505" s="25">
        <f t="shared" ca="1" si="267"/>
        <v>-3047624.8413704401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-1680580.504556075</v>
      </c>
      <c r="R506" s="25">
        <f t="array" aca="1" ref="R506" ca="1">INDEX('Lorri 401b'!L:L,MATCH('Retirement Calculator'!A506,'Lorri 401b'!N:N,0),0)</f>
        <v>-1409918.9191196593</v>
      </c>
      <c r="S506" s="25">
        <f t="shared" ca="1" si="267"/>
        <v>-3090499.4236757345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-1696013.5348454197</v>
      </c>
      <c r="R507" s="25">
        <f t="array" aca="1" ref="R507" ca="1">INDEX('Lorri 401b'!L:L,MATCH('Retirement Calculator'!A507,'Lorri 401b'!N:N,0),0)</f>
        <v>-1437539.1152285475</v>
      </c>
      <c r="S507" s="25">
        <f t="shared" ca="1" si="267"/>
        <v>-3133552.6500739669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-1711510.8694276367</v>
      </c>
      <c r="R508" s="25">
        <f t="array" aca="1" ref="R508" ca="1">INDEX('Lorri 401b'!L:L,MATCH('Retirement Calculator'!A508,'Lorri 401b'!N:N,0),0)</f>
        <v>-1465274.3954878894</v>
      </c>
      <c r="S508" s="25">
        <f t="shared" ca="1" si="267"/>
        <v>-3176785.2649155259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-1727072.7762372796</v>
      </c>
      <c r="R509" s="25">
        <f t="array" aca="1" ref="R509" ca="1">INDEX('Lorri 401b'!L:L,MATCH('Retirement Calculator'!A509,'Lorri 401b'!N:N,0),0)</f>
        <v>-1493125.2394149785</v>
      </c>
      <c r="S509" s="25">
        <f t="shared" ca="1" si="267"/>
        <v>-3220198.0156522579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-1742699.524325296</v>
      </c>
      <c r="R510" s="25">
        <f t="array" aca="1" ref="R510" ca="1">INDEX('Lorri 401b'!L:L,MATCH('Retirement Calculator'!A510,'Lorri 401b'!N:N,0),0)</f>
        <v>-1521092.1285250972</v>
      </c>
      <c r="S510" s="25">
        <f t="shared" ca="1" si="267"/>
        <v>-3263791.6528503932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-1758391.3838636791</v>
      </c>
      <c r="R511" s="25">
        <f t="array" aca="1" ref="R511" ca="1">INDEX('Lorri 401b'!L:L,MATCH('Retirement Calculator'!A511,'Lorri 401b'!N:N,0),0)</f>
        <v>-1549175.5463398413</v>
      </c>
      <c r="S511" s="25">
        <f t="shared" ca="1" si="267"/>
        <v>-3307566.9302035207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-1774148.6261501389</v>
      </c>
      <c r="R512" s="25">
        <f t="array" aca="1" ref="R512" ca="1">INDEX('Lorri 401b'!L:L,MATCH('Retirement Calculator'!A512,'Lorri 401b'!N:N,0),0)</f>
        <v>-1577375.9783954802</v>
      </c>
      <c r="S512" s="25">
        <f t="shared" ca="1" si="267"/>
        <v>-3351524.6045456193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-1789971.5236127921</v>
      </c>
      <c r="R513" s="25">
        <f t="array" aca="1" ref="R513" ca="1">INDEX('Lorri 401b'!L:L,MATCH('Retirement Calculator'!A513,'Lorri 401b'!N:N,0),0)</f>
        <v>-1605693.9122513509</v>
      </c>
      <c r="S513" s="25">
        <f t="shared" ca="1" si="267"/>
        <v>-3395665.4358641431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-1805860.3498148732</v>
      </c>
      <c r="R514" s="25">
        <f t="array" aca="1" ref="R514" ca="1">INDEX('Lorri 401b'!L:L,MATCH('Retirement Calculator'!A514,'Lorri 401b'!N:N,0),0)</f>
        <v>-1634129.8374982879</v>
      </c>
      <c r="S514" s="25">
        <f t="shared" ca="1" si="267"/>
        <v>-3439990.1873131609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-1821815.3794594628</v>
      </c>
      <c r="R515" s="25">
        <f t="array" aca="1" ref="R515" ca="1">INDEX('Lorri 401b'!L:L,MATCH('Retirement Calculator'!A515,'Lorri 401b'!N:N,0),0)</f>
        <v>-1662684.245767087</v>
      </c>
      <c r="S515" s="25">
        <f t="shared" ca="1" si="267"/>
        <v>-3484499.6252265498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-1837836.8883942384</v>
      </c>
      <c r="R516" s="25">
        <f t="array" aca="1" ref="R516" ca="1">INDEX('Lorri 401b'!L:L,MATCH('Retirement Calculator'!A516,'Lorri 401b'!N:N,0),0)</f>
        <v>-1691357.6307370062</v>
      </c>
      <c r="S516" s="25">
        <f t="shared" ca="1" si="267"/>
        <v>-3529194.5191312446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-1853925.1536162421</v>
      </c>
      <c r="R517" s="25">
        <f t="array" aca="1" ref="R517" ca="1">INDEX('Lorri 401b'!L:L,MATCH('Retirement Calculator'!A517,'Lorri 401b'!N:N,0),0)</f>
        <v>-1720150.4881442999</v>
      </c>
      <c r="S517" s="25">
        <f t="shared" ca="1" si="267"/>
        <v>-3574075.6417605421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-1870080.4532766708</v>
      </c>
      <c r="R518" s="25">
        <f t="array" aca="1" ref="R518" ca="1">INDEX('Lorri 401b'!L:L,MATCH('Retirement Calculator'!A518,'Lorri 401b'!N:N,0),0)</f>
        <v>-1749063.3157907908</v>
      </c>
      <c r="S518" s="25">
        <f t="shared" ca="1" si="267"/>
        <v>-3619143.7690674616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-1886303.0666856847</v>
      </c>
      <c r="R519" s="25">
        <f t="array" aca="1" ref="R519" ca="1">INDEX('Lorri 401b'!L:L,MATCH('Retirement Calculator'!A519,'Lorri 401b'!N:N,0),0)</f>
        <v>-1778096.6135524753</v>
      </c>
      <c r="S519" s="25">
        <f t="shared" ca="1" si="267"/>
        <v>-3664399.6802381603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-1902593.2743172362</v>
      </c>
      <c r="R520" s="25">
        <f t="array" aca="1" ref="R520" ca="1">INDEX('Lorri 401b'!L:L,MATCH('Retirement Calculator'!A520,'Lorri 401b'!N:N,0),0)</f>
        <v>-1807250.883388167</v>
      </c>
      <c r="S520" s="25">
        <f t="shared" ca="1" si="267"/>
        <v>-3709844.1577054029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-1918951.357813919</v>
      </c>
      <c r="R521" s="25">
        <f t="array" aca="1" ref="R521" ca="1">INDEX('Lorri 401b'!L:L,MATCH('Retirement Calculator'!A521,'Lorri 401b'!N:N,0),0)</f>
        <v>-1836526.629348174</v>
      </c>
      <c r="S521" s="25">
        <f t="shared" ref="S521:S775" ca="1" si="527">SUM(Q521:R521)</f>
        <v>-3755477.9871620927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-1935377.599991838</v>
      </c>
      <c r="R522" s="25">
        <f t="array" aca="1" ref="R522" ca="1">INDEX('Lorri 401b'!L:L,MATCH('Retirement Calculator'!A522,'Lorri 401b'!N:N,0),0)</f>
        <v>-1865924.3575830143</v>
      </c>
      <c r="S522" s="25">
        <f t="shared" ca="1" si="527"/>
        <v>-3801301.9575748523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-1951872.2848454984</v>
      </c>
      <c r="R523" s="25">
        <f t="array" aca="1" ref="R523" ca="1">INDEX('Lorri 401b'!L:L,MATCH('Retirement Calculator'!A523,'Lorri 401b'!N:N,0),0)</f>
        <v>-1895444.5763521665</v>
      </c>
      <c r="S523" s="25">
        <f t="shared" ca="1" si="527"/>
        <v>-3847316.8611976649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-1968435.6975527157</v>
      </c>
      <c r="R524" s="25">
        <f t="array" aca="1" ref="R524" ca="1">INDEX('Lorri 401b'!L:L,MATCH('Retirement Calculator'!A524,'Lorri 401b'!N:N,0),0)</f>
        <v>-1925087.7960328567</v>
      </c>
      <c r="S524" s="25">
        <f t="shared" ca="1" si="527"/>
        <v>-3893523.4935855726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-1985068.1244795464</v>
      </c>
      <c r="R525" s="25">
        <f t="array" aca="1" ref="R525" ca="1">INDEX('Lorri 401b'!L:L,MATCH('Retirement Calculator'!A525,'Lorri 401b'!N:N,0),0)</f>
        <v>-1954854.5291288833</v>
      </c>
      <c r="S525" s="25">
        <f t="shared" ca="1" si="527"/>
        <v>-3939922.6536084297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-2001769.853185239</v>
      </c>
      <c r="R526" s="25">
        <f t="array" aca="1" ref="R526" ca="1">INDEX('Lorri 401b'!L:L,MATCH('Retirement Calculator'!A526,'Lorri 401b'!N:N,0),0)</f>
        <v>-1984745.2902794764</v>
      </c>
      <c r="S526" s="25">
        <f t="shared" ca="1" si="527"/>
        <v>-3986515.1434647152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-2018541.1724272054</v>
      </c>
      <c r="R527" s="25">
        <f t="array" aca="1" ref="R527" ca="1">INDEX('Lorri 401b'!L:L,MATCH('Retirement Calculator'!A527,'Lorri 401b'!N:N,0),0)</f>
        <v>-2014760.5962681973</v>
      </c>
      <c r="S527" s="25">
        <f t="shared" ca="1" si="527"/>
        <v>-4033301.7686954029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-2035382.3721660131</v>
      </c>
      <c r="R528" s="25">
        <f t="array" aca="1" ref="R528" ca="1">INDEX('Lorri 401b'!L:L,MATCH('Retirement Calculator'!A528,'Lorri 401b'!N:N,0),0)</f>
        <v>-2044900.966031871</v>
      </c>
      <c r="S528" s="25">
        <f t="shared" ca="1" si="527"/>
        <v>-4080283.3381978841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-2052293.7435703992</v>
      </c>
      <c r="R529" s="25">
        <f t="array" aca="1" ref="R529" ca="1">INDEX('Lorri 401b'!L:L,MATCH('Retirement Calculator'!A529,'Lorri 401b'!N:N,0),0)</f>
        <v>-2075166.9206695601</v>
      </c>
      <c r="S529" s="25">
        <f t="shared" ca="1" si="527"/>
        <v>-4127460.6642399593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-2069275.5790223037</v>
      </c>
      <c r="R530" s="25">
        <f t="array" aca="1" ref="R530" ca="1">INDEX('Lorri 401b'!L:L,MATCH('Retirement Calculator'!A530,'Lorri 401b'!N:N,0),0)</f>
        <v>-2105558.9834515727</v>
      </c>
      <c r="S530" s="25">
        <f t="shared" ca="1" si="527"/>
        <v>-4174834.5624738764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-2086328.1721219243</v>
      </c>
      <c r="R531" s="25">
        <f t="array" aca="1" ref="R531" ca="1">INDEX('Lorri 401b'!L:L,MATCH('Retirement Calculator'!A531,'Lorri 401b'!N:N,0),0)</f>
        <v>-2136077.6798285106</v>
      </c>
      <c r="S531" s="25">
        <f t="shared" ca="1" si="527"/>
        <v>-4222405.851950435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-2103451.8176927934</v>
      </c>
      <c r="R532" s="25">
        <f t="array" aca="1" ref="R532" ca="1">INDEX('Lorri 401b'!L:L,MATCH('Retirement Calculator'!A532,'Lorri 401b'!N:N,0),0)</f>
        <v>-2166723.5374403521</v>
      </c>
      <c r="S532" s="25">
        <f t="shared" ca="1" si="527"/>
        <v>-4270175.355133146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-2120646.8117868747</v>
      </c>
      <c r="R533" s="25">
        <f t="array" aca="1" ref="R533" ca="1">INDEX('Lorri 401b'!L:L,MATCH('Retirement Calculator'!A533,'Lorri 401b'!N:N,0),0)</f>
        <v>-2197497.0861255764</v>
      </c>
      <c r="S533" s="25">
        <f t="shared" ca="1" si="527"/>
        <v>-4318143.8979124511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-2137913.4516896815</v>
      </c>
      <c r="R534" s="25">
        <f t="array" aca="1" ref="R534" ca="1">INDEX('Lorri 401b'!L:L,MATCH('Retirement Calculator'!A534,'Lorri 401b'!N:N,0),0)</f>
        <v>-2228398.8579303226</v>
      </c>
      <c r="S534" s="25">
        <f t="shared" ca="1" si="527"/>
        <v>-4366312.3096200041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-2155252.0359254167</v>
      </c>
      <c r="R535" s="25">
        <f t="array" aca="1" ref="R535" ca="1">INDEX('Lorri 401b'!L:L,MATCH('Retirement Calculator'!A535,'Lorri 401b'!N:N,0),0)</f>
        <v>-2259429.3871175884</v>
      </c>
      <c r="S535" s="25">
        <f t="shared" ca="1" si="527"/>
        <v>-4414681.4230430052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-2172662.8642621338</v>
      </c>
      <c r="R536" s="25">
        <f t="array" aca="1" ref="R536" ca="1">INDEX('Lorri 401b'!L:L,MATCH('Retirement Calculator'!A536,'Lorri 401b'!N:N,0),0)</f>
        <v>-2290589.2101764679</v>
      </c>
      <c r="S536" s="25">
        <f t="shared" ca="1" si="527"/>
        <v>-4463252.0744386017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-2190146.2377169207</v>
      </c>
      <c r="R537" s="25">
        <f t="array" aca="1" ref="R537" ca="1">INDEX('Lorri 401b'!L:L,MATCH('Retirement Calculator'!A537,'Lorri 401b'!N:N,0),0)</f>
        <v>-2321878.8658314259</v>
      </c>
      <c r="S537" s="25">
        <f t="shared" ca="1" si="527"/>
        <v>-4512025.1035483461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-2207702.4585611024</v>
      </c>
      <c r="R538" s="25">
        <f t="array" aca="1" ref="R538" ca="1">INDEX('Lorri 401b'!L:L,MATCH('Retirement Calculator'!A538,'Lorri 401b'!N:N,0),0)</f>
        <v>-2353298.895051613</v>
      </c>
      <c r="S538" s="25">
        <f t="shared" ca="1" si="527"/>
        <v>-4561001.3536127154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-2225331.8303254684</v>
      </c>
      <c r="R539" s="25">
        <f t="array" aca="1" ref="R539" ca="1">INDEX('Lorri 401b'!L:L,MATCH('Retirement Calculator'!A539,'Lorri 401b'!N:N,0),0)</f>
        <v>-2384849.8410602175</v>
      </c>
      <c r="S539" s="25">
        <f t="shared" ca="1" si="527"/>
        <v>-4610181.6713856859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-2243034.6578055192</v>
      </c>
      <c r="R540" s="25">
        <f t="array" aca="1" ref="R540" ca="1">INDEX('Lorri 401b'!L:L,MATCH('Retirement Calculator'!A540,'Lorri 401b'!N:N,0),0)</f>
        <v>-2416532.2493438581</v>
      </c>
      <c r="S540" s="25">
        <f t="shared" ca="1" si="527"/>
        <v>-4659566.9071493773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-2260811.2470667367</v>
      </c>
      <c r="R541" s="25">
        <f t="array" aca="1" ref="R541" ca="1">INDEX('Lorri 401b'!L:L,MATCH('Retirement Calculator'!A541,'Lorri 401b'!N:N,0),0)</f>
        <v>-2448346.6676620138</v>
      </c>
      <c r="S541" s="25">
        <f t="shared" ca="1" si="527"/>
        <v>-4709157.9147287505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-2278661.9054498761</v>
      </c>
      <c r="R542" s="25">
        <f t="array" aca="1" ref="R542" ca="1">INDEX('Lorri 401b'!L:L,MATCH('Retirement Calculator'!A542,'Lorri 401b'!N:N,0),0)</f>
        <v>-2480293.6460564951</v>
      </c>
      <c r="S542" s="25">
        <f t="shared" ca="1" si="527"/>
        <v>-4758955.5515063712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-2296586.9415762788</v>
      </c>
      <c r="R543" s="25">
        <f t="array" aca="1" ref="R543" ca="1">INDEX('Lorri 401b'!L:L,MATCH('Retirement Calculator'!A543,'Lorri 401b'!N:N,0),0)</f>
        <v>-2512373.7368609533</v>
      </c>
      <c r="S543" s="25">
        <f t="shared" ca="1" si="527"/>
        <v>-4808960.678437232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-2314586.6653532078</v>
      </c>
      <c r="R544" s="25">
        <f t="array" aca="1" ref="R544" ca="1">INDEX('Lorri 401b'!L:L,MATCH('Retirement Calculator'!A544,'Lorri 401b'!N:N,0),0)</f>
        <v>-2544587.49471043</v>
      </c>
      <c r="S544" s="25">
        <f t="shared" ca="1" si="527"/>
        <v>-4859174.1600636374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-2332661.3879792076</v>
      </c>
      <c r="R545" s="25">
        <f t="array" aca="1" ref="R545" ca="1">INDEX('Lorri 401b'!L:L,MATCH('Retirement Calculator'!A545,'Lorri 401b'!N:N,0),0)</f>
        <v>-2576935.4765509465</v>
      </c>
      <c r="S545" s="25">
        <f t="shared" ca="1" si="527"/>
        <v>-4909596.8645301536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-2350811.4219494821</v>
      </c>
      <c r="R546" s="25">
        <f t="array" aca="1" ref="R546" ca="1">INDEX('Lorri 401b'!L:L,MATCH('Retirement Calculator'!A546,'Lorri 401b'!N:N,0),0)</f>
        <v>-2609418.2416491318</v>
      </c>
      <c r="S546" s="25">
        <f t="shared" ca="1" si="527"/>
        <v>-4960229.6635986138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-2369037.0810612994</v>
      </c>
      <c r="R547" s="25">
        <f t="array" aca="1" ref="R547" ca="1">INDEX('Lorri 401b'!L:L,MATCH('Retirement Calculator'!A547,'Lorri 401b'!N:N,0),0)</f>
        <v>-2642036.3516018926</v>
      </c>
      <c r="S547" s="25">
        <f t="shared" ca="1" si="527"/>
        <v>-5011073.432663192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-2387338.6804194162</v>
      </c>
      <c r="R548" s="25">
        <f t="array" aca="1" ref="R548" ca="1">INDEX('Lorri 401b'!L:L,MATCH('Retirement Calculator'!A548,'Lorri 401b'!N:N,0),0)</f>
        <v>-2674790.3703461234</v>
      </c>
      <c r="S548" s="25">
        <f t="shared" ca="1" si="527"/>
        <v>-5062129.0507655395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-2405716.536441525</v>
      </c>
      <c r="R549" s="25">
        <f t="array" aca="1" ref="R549" ca="1">INDEX('Lorri 401b'!L:L,MATCH('Retirement Calculator'!A549,'Lorri 401b'!N:N,0),0)</f>
        <v>-2707680.8641684549</v>
      </c>
      <c r="S549" s="25">
        <f t="shared" ca="1" si="527"/>
        <v>-5113397.4006099794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-2424170.9668637258</v>
      </c>
      <c r="R550" s="25">
        <f t="array" aca="1" ref="R550" ca="1">INDEX('Lorri 401b'!L:L,MATCH('Retirement Calculator'!A550,'Lorri 401b'!N:N,0),0)</f>
        <v>-2740708.4017150463</v>
      </c>
      <c r="S550" s="25">
        <f t="shared" ca="1" si="527"/>
        <v>-5164879.3685787721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-2442702.2907460192</v>
      </c>
      <c r="R551" s="25">
        <f t="array" aca="1" ref="R551" ca="1">INDEX('Lorri 401b'!L:L,MATCH('Retirement Calculator'!A551,'Lorri 401b'!N:N,0),0)</f>
        <v>-2773873.5540014151</v>
      </c>
      <c r="S551" s="25">
        <f t="shared" ca="1" si="527"/>
        <v>-5216575.8447474344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-2461310.8284778222</v>
      </c>
      <c r="R552" s="25">
        <f t="array" aca="1" ref="R552" ca="1">INDEX('Lorri 401b'!L:L,MATCH('Retirement Calculator'!A552,'Lorri 401b'!N:N,0),0)</f>
        <v>-2807176.8944223104</v>
      </c>
      <c r="S552" s="25">
        <f t="shared" ca="1" si="527"/>
        <v>-5268487.7229001326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-2479996.9017835078</v>
      </c>
      <c r="R553" s="25">
        <f t="array" aca="1" ref="R553" ca="1">INDEX('Lorri 401b'!L:L,MATCH('Retirement Calculator'!A553,'Lorri 401b'!N:N,0),0)</f>
        <v>-2840618.9987616264</v>
      </c>
      <c r="S553" s="25">
        <f t="shared" ca="1" si="527"/>
        <v>-5320615.9005451342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-2498760.833727967</v>
      </c>
      <c r="R554" s="25">
        <f t="array" aca="1" ref="R554" ca="1">INDEX('Lorri 401b'!L:L,MATCH('Retirement Calculator'!A554,'Lorri 401b'!N:N,0),0)</f>
        <v>-2874200.4452023562</v>
      </c>
      <c r="S554" s="25">
        <f t="shared" ca="1" si="527"/>
        <v>-5372961.2789303232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-2517602.9487221949</v>
      </c>
      <c r="R555" s="25">
        <f t="array" aca="1" ref="R555" ca="1">INDEX('Lorri 401b'!L:L,MATCH('Retirement Calculator'!A555,'Lorri 401b'!N:N,0),0)</f>
        <v>-2907921.8143365891</v>
      </c>
      <c r="S555" s="25">
        <f t="shared" ca="1" si="527"/>
        <v>-5425524.7630587835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-2536523.5725288987</v>
      </c>
      <c r="R556" s="25">
        <f t="array" aca="1" ref="R556" ca="1">INDEX('Lorri 401b'!L:L,MATCH('Retirement Calculator'!A556,'Lorri 401b'!N:N,0),0)</f>
        <v>-2941783.6891755476</v>
      </c>
      <c r="S556" s="25">
        <f t="shared" ca="1" si="527"/>
        <v>-5478307.2617044467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-2555523.0322681307</v>
      </c>
      <c r="R557" s="25">
        <f t="array" aca="1" ref="R557" ca="1">INDEX('Lorri 401b'!L:L,MATCH('Retirement Calculator'!A557,'Lorri 401b'!N:N,0),0)</f>
        <v>-2975786.6551596685</v>
      </c>
      <c r="S557" s="25">
        <f t="shared" ca="1" si="527"/>
        <v>-5531309.6874277992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-2574601.6564229424</v>
      </c>
      <c r="R558" s="25">
        <f t="array" aca="1" ref="R558" ca="1">INDEX('Lorri 401b'!L:L,MATCH('Retirement Calculator'!A558,'Lorri 401b'!N:N,0),0)</f>
        <v>-3009931.3001687233</v>
      </c>
      <c r="S558" s="25">
        <f t="shared" ca="1" si="527"/>
        <v>-5584532.9565916657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-2593759.774845066</v>
      </c>
      <c r="R559" s="25">
        <f t="array" aca="1" ref="R559" ca="1">INDEX('Lorri 401b'!L:L,MATCH('Retirement Calculator'!A559,'Lorri 401b'!N:N,0),0)</f>
        <v>-3044218.2145319828</v>
      </c>
      <c r="S559" s="25">
        <f t="shared" ca="1" si="527"/>
        <v>-5637977.9893770488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-2612997.7187606152</v>
      </c>
      <c r="R560" s="25">
        <f t="array" aca="1" ref="R560" ca="1">INDEX('Lorri 401b'!L:L,MATCH('Retirement Calculator'!A560,'Lorri 401b'!N:N,0),0)</f>
        <v>-3078647.9910384221</v>
      </c>
      <c r="S560" s="25">
        <f t="shared" ca="1" si="527"/>
        <v>-5691645.7097990373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-2632315.8207758125</v>
      </c>
      <c r="R561" s="25">
        <f t="array" aca="1" ref="R561" ca="1">INDEX('Lorri 401b'!L:L,MATCH('Retirement Calculator'!A561,'Lorri 401b'!N:N,0),0)</f>
        <v>-3113221.224946972</v>
      </c>
      <c r="S561" s="25">
        <f t="shared" ca="1" si="527"/>
        <v>-5745537.0457227845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-2651714.4148827395</v>
      </c>
      <c r="R562" s="25">
        <f t="array" aca="1" ref="R562" ca="1">INDEX('Lorri 401b'!L:L,MATCH('Retirement Calculator'!A562,'Lorri 401b'!N:N,0),0)</f>
        <v>-3147938.5139968074</v>
      </c>
      <c r="S562" s="25">
        <f t="shared" ca="1" si="527"/>
        <v>-5799652.9288795469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-2671193.8364651124</v>
      </c>
      <c r="R563" s="25">
        <f t="array" aca="1" ref="R563" ca="1">INDEX('Lorri 401b'!L:L,MATCH('Retirement Calculator'!A563,'Lorri 401b'!N:N,0),0)</f>
        <v>-3182800.4584176838</v>
      </c>
      <c r="S563" s="25">
        <f t="shared" ca="1" si="527"/>
        <v>-5853994.2948827967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-2690754.4223040785</v>
      </c>
      <c r="R564" s="25">
        <f t="array" aca="1" ref="R564" ca="1">INDEX('Lorri 401b'!L:L,MATCH('Retirement Calculator'!A564,'Lorri 401b'!N:N,0),0)</f>
        <v>-3217807.6609403137</v>
      </c>
      <c r="S564" s="25">
        <f t="shared" ca="1" si="527"/>
        <v>-5908562.0832443926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-2710396.5105840401</v>
      </c>
      <c r="R565" s="25">
        <f t="array" aca="1" ref="R565" ca="1">INDEX('Lorri 401b'!L:L,MATCH('Retirement Calculator'!A565,'Lorri 401b'!N:N,0),0)</f>
        <v>-3252960.7268067878</v>
      </c>
      <c r="S565" s="25">
        <f t="shared" ca="1" si="527"/>
        <v>-5963357.2373908274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-2730120.4408985018</v>
      </c>
      <c r="R566" s="25">
        <f t="array" aca="1" ref="R566" ca="1">INDEX('Lorri 401b'!L:L,MATCH('Retirement Calculator'!A566,'Lorri 401b'!N:N,0),0)</f>
        <v>-3288260.263781039</v>
      </c>
      <c r="S566" s="25">
        <f t="shared" ca="1" si="527"/>
        <v>-6018380.7046795413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-2749926.55425594</v>
      </c>
      <c r="R567" s="25">
        <f t="array" aca="1" ref="R567" ca="1">INDEX('Lorri 401b'!L:L,MATCH('Retirement Calculator'!A567,'Lorri 401b'!N:N,0),0)</f>
        <v>-3323706.8821593495</v>
      </c>
      <c r="S567" s="25">
        <f t="shared" ca="1" si="527"/>
        <v>-6073633.4364152895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-2769815.1930857012</v>
      </c>
      <c r="R568" s="25">
        <f t="array" aca="1" ref="R568" ca="1">INDEX('Lorri 401b'!L:L,MATCH('Retirement Calculator'!A568,'Lorri 401b'!N:N,0),0)</f>
        <v>-3359301.1947809029</v>
      </c>
      <c r="S568" s="25">
        <f t="shared" ca="1" si="527"/>
        <v>-6129116.3878666041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-2789786.7012439198</v>
      </c>
      <c r="R569" s="25">
        <f t="array" aca="1" ref="R569" ca="1">INDEX('Lorri 401b'!L:L,MATCH('Retirement Calculator'!A569,'Lorri 401b'!N:N,0),0)</f>
        <v>-3395043.8170383796</v>
      </c>
      <c r="S569" s="25">
        <f t="shared" ca="1" si="527"/>
        <v>-6184830.5182822999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-2809841.4240194643</v>
      </c>
      <c r="R570" s="25">
        <f t="array" aca="1" ref="R570" ca="1">INDEX('Lorri 401b'!L:L,MATCH('Retirement Calculator'!A570,'Lorri 401b'!N:N,0),0)</f>
        <v>-3430935.3668885957</v>
      </c>
      <c r="S570" s="25">
        <f t="shared" ca="1" si="527"/>
        <v>-6240776.79090806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-2829979.7081399066</v>
      </c>
      <c r="R571" s="25">
        <f t="array" aca="1" ref="R571" ca="1">INDEX('Lorri 401b'!L:L,MATCH('Retirement Calculator'!A571,'Lorri 401b'!N:N,0),0)</f>
        <v>-3466976.4648631876</v>
      </c>
      <c r="S571" s="25">
        <f t="shared" ca="1" si="527"/>
        <v>-6296956.1730030943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-2850201.9017775175</v>
      </c>
      <c r="R572" s="25">
        <f t="array" aca="1" ref="R572" ca="1">INDEX('Lorri 401b'!L:L,MATCH('Retirement Calculator'!A572,'Lorri 401b'!N:N,0),0)</f>
        <v>-3503167.7340793405</v>
      </c>
      <c r="S572" s="25">
        <f t="shared" ca="1" si="527"/>
        <v>-6353369.6358568575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-2870508.3545552851</v>
      </c>
      <c r="R573" s="25">
        <f t="array" aca="1" ref="R573" ca="1">INDEX('Lorri 401b'!L:L,MATCH('Retirement Calculator'!A573,'Lorri 401b'!N:N,0),0)</f>
        <v>-3539509.8002505605</v>
      </c>
      <c r="S573" s="25">
        <f t="shared" ca="1" si="527"/>
        <v>-6410018.1548058456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-2890899.4175529601</v>
      </c>
      <c r="R574" s="25">
        <f t="array" aca="1" ref="R574" ca="1">INDEX('Lorri 401b'!L:L,MATCH('Retirement Calculator'!A574,'Lorri 401b'!N:N,0),0)</f>
        <v>-3576003.2916974942</v>
      </c>
      <c r="S574" s="25">
        <f t="shared" ca="1" si="527"/>
        <v>-6466902.7092504539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-2911375.4433131255</v>
      </c>
      <c r="R575" s="25">
        <f t="array" aca="1" ref="R575" ca="1">INDEX('Lorri 401b'!L:L,MATCH('Retirement Calculator'!A575,'Lorri 401b'!N:N,0),0)</f>
        <v>-3612648.8393587898</v>
      </c>
      <c r="S575" s="25">
        <f t="shared" ca="1" si="527"/>
        <v>-6524024.2826719154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-2931936.7858472914</v>
      </c>
      <c r="R576" s="25">
        <f t="array" aca="1" ref="R576" ca="1">INDEX('Lorri 401b'!L:L,MATCH('Retirement Calculator'!A576,'Lorri 401b'!N:N,0),0)</f>
        <v>-3649447.0768020079</v>
      </c>
      <c r="S576" s="25">
        <f t="shared" ca="1" si="527"/>
        <v>-6581383.8626492992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-2952583.8006420163</v>
      </c>
      <c r="R577" s="25">
        <f t="array" aca="1" ref="R577" ca="1">INDEX('Lorri 401b'!L:L,MATCH('Retirement Calculator'!A577,'Lorri 401b'!N:N,0),0)</f>
        <v>-3686398.6402345723</v>
      </c>
      <c r="S577" s="25">
        <f t="shared" ca="1" si="527"/>
        <v>-6638982.4408765882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-2973316.8446650528</v>
      </c>
      <c r="R578" s="25">
        <f t="array" aca="1" ref="R578" ca="1">INDEX('Lorri 401b'!L:L,MATCH('Retirement Calculator'!A578,'Lorri 401b'!N:N,0),0)</f>
        <v>-3723504.1685147728</v>
      </c>
      <c r="S578" s="25">
        <f t="shared" ca="1" si="527"/>
        <v>-6696821.0131798256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-2994136.2763715186</v>
      </c>
      <c r="R579" s="25">
        <f t="array" aca="1" ref="R579" ca="1">INDEX('Lorri 401b'!L:L,MATCH('Retirement Calculator'!A579,'Lorri 401b'!N:N,0),0)</f>
        <v>-3760764.3031628071</v>
      </c>
      <c r="S579" s="25">
        <f t="shared" ca="1" si="527"/>
        <v>-6754900.5795343257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-3015042.4557100944</v>
      </c>
      <c r="R580" s="25">
        <f t="array" aca="1" ref="R580" ca="1">INDEX('Lorri 401b'!L:L,MATCH('Retirement Calculator'!A580,'Lorri 401b'!N:N,0),0)</f>
        <v>-3798179.6883718749</v>
      </c>
      <c r="S580" s="25">
        <f t="shared" ca="1" si="527"/>
        <v>-6813222.1440819688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-3036035.744129248</v>
      </c>
      <c r="R581" s="25">
        <f t="array" aca="1" ref="R581" ca="1">INDEX('Lorri 401b'!L:L,MATCH('Retirement Calculator'!A581,'Lorri 401b'!N:N,0),0)</f>
        <v>-3835750.9710193141</v>
      </c>
      <c r="S581" s="25">
        <f t="shared" ca="1" si="527"/>
        <v>-6871786.7151485626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-3057116.5045834812</v>
      </c>
      <c r="R582" s="25">
        <f t="array" aca="1" ref="R582" ca="1">INDEX('Lorri 401b'!L:L,MATCH('Retirement Calculator'!A582,'Lorri 401b'!N:N,0),0)</f>
        <v>-3873478.8006777843</v>
      </c>
      <c r="S582" s="25">
        <f t="shared" ca="1" si="527"/>
        <v>-6930595.3052612655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-3078285.1015396072</v>
      </c>
      <c r="R583" s="25">
        <f t="array" aca="1" ref="R583" ca="1">INDEX('Lorri 401b'!L:L,MATCH('Retirement Calculator'!A583,'Lorri 401b'!N:N,0),0)</f>
        <v>-3911363.8296264978</v>
      </c>
      <c r="S583" s="25">
        <f t="shared" ca="1" si="527"/>
        <v>-6989648.931166105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-3099541.90098305</v>
      </c>
      <c r="R584" s="25">
        <f t="array" aca="1" ref="R584" ca="1">INDEX('Lorri 401b'!L:L,MATCH('Retirement Calculator'!A584,'Lorri 401b'!N:N,0),0)</f>
        <v>-3949406.7128624977</v>
      </c>
      <c r="S584" s="25">
        <f t="shared" ca="1" si="527"/>
        <v>-7048948.6138455477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-3120887.2704241741</v>
      </c>
      <c r="R585" s="25">
        <f t="array" aca="1" ref="R585" ca="1">INDEX('Lorri 401b'!L:L,MATCH('Retirement Calculator'!A585,'Lorri 401b'!N:N,0),0)</f>
        <v>-3987608.1081119808</v>
      </c>
      <c r="S585" s="25">
        <f t="shared" ca="1" si="527"/>
        <v>-7108495.3785361554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-3142321.5789046362</v>
      </c>
      <c r="R586" s="25">
        <f t="array" aca="1" ref="R586" ca="1">INDEX('Lorri 401b'!L:L,MATCH('Retirement Calculator'!A586,'Lorri 401b'!N:N,0),0)</f>
        <v>-4025968.6758416705</v>
      </c>
      <c r="S586" s="25">
        <f t="shared" ca="1" si="527"/>
        <v>-7168290.2547463067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-3163845.1970037669</v>
      </c>
      <c r="R587" s="25">
        <f t="array" aca="1" ref="R587" ca="1">INDEX('Lorri 401b'!L:L,MATCH('Retirement Calculator'!A587,'Lorri 401b'!N:N,0),0)</f>
        <v>-4064489.0792702339</v>
      </c>
      <c r="S587" s="25">
        <f t="shared" ca="1" si="527"/>
        <v>-7228334.2762740012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-3185458.4968449771</v>
      </c>
      <c r="R588" s="25">
        <f t="array" aca="1" ref="R588" ca="1">INDEX('Lorri 401b'!L:L,MATCH('Retirement Calculator'!A588,'Lorri 401b'!N:N,0),0)</f>
        <v>-4103169.9843797493</v>
      </c>
      <c r="S588" s="25">
        <f t="shared" ca="1" si="527"/>
        <v>-7288628.4812247269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-3207161.8521021926</v>
      </c>
      <c r="R589" s="25">
        <f t="array" aca="1" ref="R589" ca="1">INDEX('Lorri 401b'!L:L,MATCH('Retirement Calculator'!A589,'Lorri 401b'!N:N,0),0)</f>
        <v>-4142012.0599272214</v>
      </c>
      <c r="S589" s="25">
        <f t="shared" ca="1" si="527"/>
        <v>-7349173.9120294135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-3228955.6380063132</v>
      </c>
      <c r="R590" s="25">
        <f t="array" aca="1" ref="R590" ca="1">INDEX('Lorri 401b'!L:L,MATCH('Retirement Calculator'!A590,'Lorri 401b'!N:N,0),0)</f>
        <v>-4181015.9774561413</v>
      </c>
      <c r="S590" s="25">
        <f t="shared" ca="1" si="527"/>
        <v>-7409971.615462454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-3250840.2313517011</v>
      </c>
      <c r="R591" s="25">
        <f t="array" aca="1" ref="R591" ca="1">INDEX('Lorri 401b'!L:L,MATCH('Retirement Calculator'!A591,'Lorri 401b'!N:N,0),0)</f>
        <v>-4220182.4113080977</v>
      </c>
      <c r="S591" s="25">
        <f t="shared" ca="1" si="527"/>
        <v>-7471022.6426597983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-3272816.0105026946</v>
      </c>
      <c r="R592" s="25">
        <f t="array" aca="1" ref="R592" ca="1">INDEX('Lorri 401b'!L:L,MATCH('Retirement Calculator'!A592,'Lorri 401b'!N:N,0),0)</f>
        <v>-4259512.0386344371</v>
      </c>
      <c r="S592" s="25">
        <f t="shared" ca="1" si="527"/>
        <v>-7532328.0491371322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-3294883.3554001506</v>
      </c>
      <c r="R593" s="25">
        <f t="array" aca="1" ref="R593" ca="1">INDEX('Lorri 401b'!L:L,MATCH('Retirement Calculator'!A593,'Lorri 401b'!N:N,0),0)</f>
        <v>-4299005.5394079695</v>
      </c>
      <c r="S593" s="25">
        <f t="shared" ca="1" si="527"/>
        <v>-7593888.8948081201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-3317042.6475680126</v>
      </c>
      <c r="R594" s="25">
        <f t="array" aca="1" ref="R594" ca="1">INDEX('Lorri 401b'!L:L,MATCH('Retirement Calculator'!A594,'Lorri 401b'!N:N,0),0)</f>
        <v>-4338663.5964347254</v>
      </c>
      <c r="S594" s="25">
        <f t="shared" ca="1" si="527"/>
        <v>-7655706.244002738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-3339294.2701199073</v>
      </c>
      <c r="R595" s="25">
        <f t="array" aca="1" ref="R595" ca="1">INDEX('Lorri 401b'!L:L,MATCH('Retirement Calculator'!A595,'Lorri 401b'!N:N,0),0)</f>
        <v>-4378486.8953657588</v>
      </c>
      <c r="S595" s="25">
        <f t="shared" ca="1" si="527"/>
        <v>-7717781.1654856661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-3361638.6077657682</v>
      </c>
      <c r="R596" s="25">
        <f t="array" aca="1" ref="R596" ca="1">INDEX('Lorri 401b'!L:L,MATCH('Retirement Calculator'!A596,'Lorri 401b'!N:N,0),0)</f>
        <v>-4418476.1247090055</v>
      </c>
      <c r="S596" s="25">
        <f t="shared" ca="1" si="527"/>
        <v>-7780114.7324747741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-3384076.0468184869</v>
      </c>
      <c r="R597" s="25">
        <f t="array" aca="1" ref="R597" ca="1">INDEX('Lorri 401b'!L:L,MATCH('Retirement Calculator'!A597,'Lorri 401b'!N:N,0),0)</f>
        <v>-4458631.9758411823</v>
      </c>
      <c r="S597" s="25">
        <f t="shared" ca="1" si="527"/>
        <v>-7842708.0226596687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-3406606.9752005921</v>
      </c>
      <c r="R598" s="25">
        <f t="array" aca="1" ref="R598" ca="1">INDEX('Lorri 401b'!L:L,MATCH('Retirement Calculator'!A598,'Lorri 401b'!N:N,0),0)</f>
        <v>-4498955.1430197433</v>
      </c>
      <c r="S598" s="25">
        <f t="shared" ca="1" si="527"/>
        <v>-7905562.1182203349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-3429231.7824509558</v>
      </c>
      <c r="R599" s="25">
        <f t="array" aca="1" ref="R599" ca="1">INDEX('Lorri 401b'!L:L,MATCH('Retirement Calculator'!A599,'Lorri 401b'!N:N,0),0)</f>
        <v>-4539446.3233948816</v>
      </c>
      <c r="S599" s="25">
        <f t="shared" ca="1" si="527"/>
        <v>-7968678.1058458369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-3451950.8597315294</v>
      </c>
      <c r="R600" s="25">
        <f t="array" aca="1" ref="R600" ca="1">INDEX('Lorri 401b'!L:L,MATCH('Retirement Calculator'!A600,'Lorri 401b'!N:N,0),0)</f>
        <v>-4580106.2170215826</v>
      </c>
      <c r="S600" s="25">
        <f t="shared" ca="1" si="527"/>
        <v>-8032057.0767531116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-3474764.5998341055</v>
      </c>
      <c r="R601" s="25">
        <f t="array" aca="1" ref="R601" ca="1">INDEX('Lorri 401b'!L:L,MATCH('Retirement Calculator'!A601,'Lorri 401b'!N:N,0),0)</f>
        <v>-4620935.5268717287</v>
      </c>
      <c r="S601" s="25">
        <f t="shared" ca="1" si="527"/>
        <v>-8095700.1267058346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-3497673.3971871091</v>
      </c>
      <c r="R602" s="25">
        <f t="array" aca="1" ref="R602" ca="1">INDEX('Lorri 401b'!L:L,MATCH('Retirement Calculator'!A602,'Lorri 401b'!N:N,0),0)</f>
        <v>-4661934.9588462496</v>
      </c>
      <c r="S602" s="25">
        <f t="shared" ca="1" si="527"/>
        <v>-8159608.3560333587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-3520677.6478624167</v>
      </c>
      <c r="R603" s="25">
        <f t="array" aca="1" ref="R603" ca="1">INDEX('Lorri 401b'!L:L,MATCH('Retirement Calculator'!A603,'Lorri 401b'!N:N,0),0)</f>
        <v>-4703105.2217873316</v>
      </c>
      <c r="S603" s="25">
        <f t="shared" ca="1" si="527"/>
        <v>-8223782.8696497483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-3543777.749582205</v>
      </c>
      <c r="R604" s="25">
        <f t="array" aca="1" ref="R604" ca="1">INDEX('Lorri 401b'!L:L,MATCH('Retirement Calculator'!A604,'Lorri 401b'!N:N,0),0)</f>
        <v>-4744447.027490668</v>
      </c>
      <c r="S604" s="25">
        <f t="shared" ca="1" si="527"/>
        <v>-8288224.777072873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-3566974.1017258256</v>
      </c>
      <c r="R605" s="25">
        <f t="array" aca="1" ref="R605" ca="1">INDEX('Lorri 401b'!L:L,MATCH('Retirement Calculator'!A605,'Lorri 401b'!N:N,0),0)</f>
        <v>-4785961.0907177683</v>
      </c>
      <c r="S605" s="25">
        <f t="shared" ca="1" si="527"/>
        <v>-8352935.1924435943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-3590267.1053367113</v>
      </c>
      <c r="R606" s="25">
        <f t="array" aca="1" ref="R606" ca="1">INDEX('Lorri 401b'!L:L,MATCH('Retirement Calculator'!A606,'Lorri 401b'!N:N,0),0)</f>
        <v>-4827648.1292083152</v>
      </c>
      <c r="S606" s="25">
        <f t="shared" ca="1" si="527"/>
        <v>-8417915.234545026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-3613657.1631293087</v>
      </c>
      <c r="R607" s="25">
        <f t="array" aca="1" ref="R607" ca="1">INDEX('Lorri 401b'!L:L,MATCH('Retirement Calculator'!A607,'Lorri 401b'!N:N,0),0)</f>
        <v>-4869508.8636925723</v>
      </c>
      <c r="S607" s="25">
        <f t="shared" ca="1" si="527"/>
        <v>-8483166.0268218815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-3637144.679496042</v>
      </c>
      <c r="R608" s="25">
        <f t="array" aca="1" ref="R608" ca="1">INDEX('Lorri 401b'!L:L,MATCH('Retirement Calculator'!A608,'Lorri 401b'!N:N,0),0)</f>
        <v>-4911544.0179038476</v>
      </c>
      <c r="S608" s="25">
        <f t="shared" ca="1" si="527"/>
        <v>-8548688.6973998901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-3660730.0605143034</v>
      </c>
      <c r="R609" s="25">
        <f t="array" aca="1" ref="R609" ca="1">INDEX('Lorri 401b'!L:L,MATCH('Retirement Calculator'!A609,'Lorri 401b'!N:N,0),0)</f>
        <v>-4953754.3185910024</v>
      </c>
      <c r="S609" s="25">
        <f t="shared" ca="1" si="527"/>
        <v>-8614484.3791053053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-3684413.7139534745</v>
      </c>
      <c r="R610" s="25">
        <f t="array" aca="1" ref="R610" ca="1">INDEX('Lorri 401b'!L:L,MATCH('Retirement Calculator'!A610,'Lorri 401b'!N:N,0),0)</f>
        <v>-4996140.4955310207</v>
      </c>
      <c r="S610" s="25">
        <f t="shared" ca="1" si="527"/>
        <v>-8680554.2094844952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-3708196.0492819753</v>
      </c>
      <c r="R611" s="25">
        <f t="array" aca="1" ref="R611" ca="1">INDEX('Lorri 401b'!L:L,MATCH('Retirement Calculator'!A611,'Lorri 401b'!N:N,0),0)</f>
        <v>-5038703.2815416222</v>
      </c>
      <c r="S611" s="25">
        <f t="shared" ca="1" si="527"/>
        <v>-8746899.3308235966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-3732077.477674345</v>
      </c>
      <c r="R612" s="25">
        <f t="array" aca="1" ref="R612" ca="1">INDEX('Lorri 401b'!L:L,MATCH('Retirement Calculator'!A612,'Lorri 401b'!N:N,0),0)</f>
        <v>-5081443.4124939349</v>
      </c>
      <c r="S612" s="25">
        <f t="shared" ca="1" si="527"/>
        <v>-8813520.8901682794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-3756058.4120183494</v>
      </c>
      <c r="R613" s="25">
        <f t="array" aca="1" ref="R613" ca="1">INDEX('Lorri 401b'!L:L,MATCH('Retirement Calculator'!A613,'Lorri 401b'!N:N,0),0)</f>
        <v>-5124361.6273252154</v>
      </c>
      <c r="S613" s="25">
        <f t="shared" ca="1" si="527"/>
        <v>-8880420.0393435657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-3780139.2669221205</v>
      </c>
      <c r="R614" s="25">
        <f t="array" aca="1" ref="R614" ca="1">INDEX('Lorri 401b'!L:L,MATCH('Retirement Calculator'!A614,'Lorri 401b'!N:N,0),0)</f>
        <v>-5167458.6680516265</v>
      </c>
      <c r="S614" s="25">
        <f t="shared" ca="1" si="527"/>
        <v>-8947597.9349737465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-3804320.4587213239</v>
      </c>
      <c r="R615" s="25">
        <f t="array" aca="1" ref="R615" ca="1">INDEX('Lorri 401b'!L:L,MATCH('Retirement Calculator'!A615,'Lorri 401b'!N:N,0),0)</f>
        <v>-5210735.279781064</v>
      </c>
      <c r="S615" s="25">
        <f t="shared" ca="1" si="527"/>
        <v>-9015055.738502387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-3828602.4054863574</v>
      </c>
      <c r="R616" s="25">
        <f t="array" aca="1" ref="R616" ca="1">INDEX('Lorri 401b'!L:L,MATCH('Retirement Calculator'!A616,'Lorri 401b'!N:N,0),0)</f>
        <v>-5254192.2107260413</v>
      </c>
      <c r="S616" s="25">
        <f t="shared" ca="1" si="527"/>
        <v>-9082794.6162123978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-3852985.5270295786</v>
      </c>
      <c r="R617" s="25">
        <f t="array" aca="1" ref="R617" ca="1">INDEX('Lorri 401b'!L:L,MATCH('Retirement Calculator'!A617,'Lorri 401b'!N:N,0),0)</f>
        <v>-5297830.2122166222</v>
      </c>
      <c r="S617" s="25">
        <f t="shared" ca="1" si="527"/>
        <v>-9150815.7392462008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-3877470.2449125634</v>
      </c>
      <c r="R618" s="25">
        <f t="array" aca="1" ref="R618" ca="1">INDEX('Lorri 401b'!L:L,MATCH('Retirement Calculator'!A618,'Lorri 401b'!N:N,0),0)</f>
        <v>-5341650.0387134142</v>
      </c>
      <c r="S618" s="25">
        <f t="shared" ca="1" si="527"/>
        <v>-9219120.2836259771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-3902056.9824533937</v>
      </c>
      <c r="R619" s="25">
        <f t="array" aca="1" ref="R619" ca="1">INDEX('Lorri 401b'!L:L,MATCH('Retirement Calculator'!A619,'Lorri 401b'!N:N,0),0)</f>
        <v>-5385652.4478206094</v>
      </c>
      <c r="S619" s="25">
        <f t="shared" ca="1" si="527"/>
        <v>-9287709.4302740023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-3926746.1647339775</v>
      </c>
      <c r="R620" s="25">
        <f t="array" aca="1" ref="R620" ca="1">INDEX('Lorri 401b'!L:L,MATCH('Retirement Calculator'!A620,'Lorri 401b'!N:N,0),0)</f>
        <v>-5429838.2002990842</v>
      </c>
      <c r="S620" s="25">
        <f t="shared" ca="1" si="527"/>
        <v>-9356584.3650330622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-3951538.2186073973</v>
      </c>
      <c r="R621" s="25">
        <f t="array" aca="1" ref="R621" ca="1">INDEX('Lorri 401b'!L:L,MATCH('Retirement Calculator'!A621,'Lorri 401b'!N:N,0),0)</f>
        <v>-5474208.0600795532</v>
      </c>
      <c r="S621" s="25">
        <f t="shared" ca="1" si="527"/>
        <v>-9425746.27868695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-3976433.5727052893</v>
      </c>
      <c r="R622" s="25">
        <f t="array" aca="1" ref="R622" ca="1">INDEX('Lorri 401b'!L:L,MATCH('Retirement Calculator'!A622,'Lorri 401b'!N:N,0),0)</f>
        <v>-5518762.7942757737</v>
      </c>
      <c r="S622" s="25">
        <f t="shared" ca="1" si="527"/>
        <v>-9495196.366981063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-4001432.6574452561</v>
      </c>
      <c r="R623" s="25">
        <f t="array" aca="1" ref="R623" ca="1">INDEX('Lorri 401b'!L:L,MATCH('Retirement Calculator'!A623,'Lorri 401b'!N:N,0),0)</f>
        <v>-5563503.1731978115</v>
      </c>
      <c r="S623" s="25">
        <f t="shared" ca="1" si="527"/>
        <v>-9564935.8306430671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-4026535.905038306</v>
      </c>
      <c r="R624" s="25">
        <f t="array" aca="1" ref="R624" ca="1">INDEX('Lorri 401b'!L:L,MATCH('Retirement Calculator'!A624,'Lorri 401b'!N:N,0),0)</f>
        <v>-5608429.9703653585</v>
      </c>
      <c r="S624" s="25">
        <f t="shared" ca="1" si="527"/>
        <v>-9634965.875403665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-4051743.7494963268</v>
      </c>
      <c r="R625" s="25">
        <f t="array" aca="1" ref="R625" ca="1">INDEX('Lorri 401b'!L:L,MATCH('Retirement Calculator'!A625,'Lorri 401b'!N:N,0),0)</f>
        <v>-5653543.9625211032</v>
      </c>
      <c r="S625" s="25">
        <f t="shared" ca="1" si="527"/>
        <v>-9705287.71201743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-4077056.6266395897</v>
      </c>
      <c r="R626" s="25">
        <f t="array" aca="1" ref="R626" ca="1">INDEX('Lorri 401b'!L:L,MATCH('Retirement Calculator'!A626,'Lorri 401b'!N:N,0),0)</f>
        <v>-5698845.9296441637</v>
      </c>
      <c r="S626" s="25">
        <f t="shared" ca="1" si="527"/>
        <v>-9775902.5562837534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-4102474.9741042824</v>
      </c>
      <c r="R627" s="25">
        <f t="array" aca="1" ref="R627" ca="1">INDEX('Lorri 401b'!L:L,MATCH('Retirement Calculator'!A627,'Lorri 401b'!N:N,0),0)</f>
        <v>-5744336.6549635697</v>
      </c>
      <c r="S627" s="25">
        <f t="shared" ca="1" si="527"/>
        <v>-9846811.6290678531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-4127999.2313500782</v>
      </c>
      <c r="R628" s="25">
        <f t="array" aca="1" ref="R628" ca="1">INDEX('Lorri 401b'!L:L,MATCH('Retirement Calculator'!A628,'Lorri 401b'!N:N,0),0)</f>
        <v>-5790016.9249718068</v>
      </c>
      <c r="S628" s="25">
        <f t="shared" ca="1" si="527"/>
        <v>-9918016.1563218851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-4153629.8396677314</v>
      </c>
      <c r="R629" s="25">
        <f t="array" aca="1" ref="R629" ca="1">INDEX('Lorri 401b'!L:L,MATCH('Retirement Calculator'!A629,'Lorri 401b'!N:N,0),0)</f>
        <v>-5835887.5294384118</v>
      </c>
      <c r="S629" s="25">
        <f t="shared" ca="1" si="527"/>
        <v>-9989517.3691061437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-4179367.2421867084</v>
      </c>
      <c r="R630" s="25">
        <f t="array" aca="1" ref="R630" ca="1">INDEX('Lorri 401b'!L:L,MATCH('Retirement Calculator'!A630,'Lorri 401b'!N:N,0),0)</f>
        <v>-5881949.2614236278</v>
      </c>
      <c r="S630" s="25">
        <f t="shared" ca="1" si="527"/>
        <v>-10061316.503610335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-4205211.8838828476</v>
      </c>
      <c r="R631" s="25">
        <f t="array" aca="1" ref="R631" ca="1">INDEX('Lorri 401b'!L:L,MATCH('Retirement Calculator'!A631,'Lorri 401b'!N:N,0),0)</f>
        <v>-5928202.9172921153</v>
      </c>
      <c r="S631" s="25">
        <f t="shared" ca="1" si="527"/>
        <v>-10133414.801174963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-4231164.2115860544</v>
      </c>
      <c r="R632" s="25">
        <f t="array" aca="1" ref="R632" ca="1">INDEX('Lorri 401b'!L:L,MATCH('Retirement Calculator'!A632,'Lorri 401b'!N:N,0),0)</f>
        <v>-5974649.2967267213</v>
      </c>
      <c r="S632" s="25">
        <f t="shared" ca="1" si="527"/>
        <v>-10205813.508312777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-4257224.6739880247</v>
      </c>
      <c r="R633" s="25">
        <f t="array" aca="1" ref="R633" ca="1">INDEX('Lorri 401b'!L:L,MATCH('Retirement Calculator'!A633,'Lorri 401b'!N:N,0),0)</f>
        <v>-6021289.2027423056</v>
      </c>
      <c r="S633" s="25">
        <f t="shared" ca="1" si="527"/>
        <v>-10278513.87673033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-4283393.7216500025</v>
      </c>
      <c r="R634" s="25">
        <f t="array" aca="1" ref="R634" ca="1">INDEX('Lorri 401b'!L:L,MATCH('Retirement Calculator'!A634,'Lorri 401b'!N:N,0),0)</f>
        <v>-6068123.4416996213</v>
      </c>
      <c r="S634" s="25">
        <f t="shared" ca="1" si="527"/>
        <v>-10351517.163349625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-4309671.8070105724</v>
      </c>
      <c r="R635" s="25">
        <f t="array" aca="1" ref="R635" ca="1">INDEX('Lorri 401b'!L:L,MATCH('Retirement Calculator'!A635,'Lorri 401b'!N:N,0),0)</f>
        <v>-6115152.8233192591</v>
      </c>
      <c r="S635" s="25">
        <f t="shared" ca="1" si="527"/>
        <v>-10424824.630329832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-4336059.3843934778</v>
      </c>
      <c r="R636" s="25">
        <f t="array" aca="1" ref="R636" ca="1">INDEX('Lorri 401b'!L:L,MATCH('Retirement Calculator'!A636,'Lorri 401b'!N:N,0),0)</f>
        <v>-6162378.160695645</v>
      </c>
      <c r="S636" s="25">
        <f t="shared" ca="1" si="527"/>
        <v>-10498437.545089122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-4362556.9100154787</v>
      </c>
      <c r="R637" s="25">
        <f t="array" aca="1" ref="R637" ca="1">INDEX('Lorri 401b'!L:L,MATCH('Retirement Calculator'!A637,'Lorri 401b'!N:N,0),0)</f>
        <v>-6209800.2703110995</v>
      </c>
      <c r="S637" s="25">
        <f t="shared" ca="1" si="527"/>
        <v>-10572357.180326577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-4389164.8419942381</v>
      </c>
      <c r="R638" s="25">
        <f t="array" aca="1" ref="R638" ca="1">INDEX('Lorri 401b'!L:L,MATCH('Retirement Calculator'!A638,'Lorri 401b'!N:N,0),0)</f>
        <v>-6257419.9720499516</v>
      </c>
      <c r="S638" s="25">
        <f t="shared" ca="1" si="527"/>
        <v>-10646584.814044189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-4415883.6403562417</v>
      </c>
      <c r="R639" s="25">
        <f t="array" aca="1" ref="R639" ca="1">INDEX('Lorri 401b'!L:L,MATCH('Retirement Calculator'!A639,'Lorri 401b'!N:N,0),0)</f>
        <v>-6305238.0892127156</v>
      </c>
      <c r="S639" s="25">
        <f t="shared" ca="1" si="527"/>
        <v>-10721121.729568958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-4442713.7670447538</v>
      </c>
      <c r="R640" s="25">
        <f t="array" aca="1" ref="R640" ca="1">INDEX('Lorri 401b'!L:L,MATCH('Retirement Calculator'!A640,'Lorri 401b'!N:N,0),0)</f>
        <v>-6353255.4485303247</v>
      </c>
      <c r="S640" s="25">
        <f t="shared" ca="1" si="527"/>
        <v>-10795969.215575079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-4469655.6859278018</v>
      </c>
      <c r="R641" s="25">
        <f t="array" aca="1" ref="R641" ca="1">INDEX('Lorri 401b'!L:L,MATCH('Retirement Calculator'!A641,'Lorri 401b'!N:N,0),0)</f>
        <v>-6401472.8801784236</v>
      </c>
      <c r="S641" s="25">
        <f t="shared" ca="1" si="527"/>
        <v>-10871128.566106226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-4496709.8628061954</v>
      </c>
      <c r="R642" s="25">
        <f t="array" aca="1" ref="R642" ca="1">INDEX('Lorri 401b'!L:L,MATCH('Retirement Calculator'!A642,'Lorri 401b'!N:N,0),0)</f>
        <v>-6449891.2177917231</v>
      </c>
      <c r="S642" s="25">
        <f t="shared" ca="1" si="527"/>
        <v>-10946601.080597918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-4523876.7654215824</v>
      </c>
      <c r="R643" s="25">
        <f t="array" aca="1" ref="R643" ca="1">INDEX('Lorri 401b'!L:L,MATCH('Retirement Calculator'!A643,'Lorri 401b'!N:N,0),0)</f>
        <v>-6498511.2984784115</v>
      </c>
      <c r="S643" s="25">
        <f t="shared" ca="1" si="527"/>
        <v>-11022388.063899994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-4551156.8634645334</v>
      </c>
      <c r="R644" s="25">
        <f t="array" aca="1" ref="R644" ca="1">INDEX('Lorri 401b'!L:L,MATCH('Retirement Calculator'!A644,'Lorri 401b'!N:N,0),0)</f>
        <v>-6547333.9628346274</v>
      </c>
      <c r="S644" s="25">
        <f t="shared" ca="1" si="527"/>
        <v>-11098490.826299161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-4578550.6285826638</v>
      </c>
      <c r="R645" s="25">
        <f t="array" aca="1" ref="R645" ca="1">INDEX('Lorri 401b'!L:L,MATCH('Retirement Calculator'!A645,'Lorri 401b'!N:N,0),0)</f>
        <v>-6596360.0549589945</v>
      </c>
      <c r="S645" s="25">
        <f t="shared" ca="1" si="527"/>
        <v>-11174910.683541659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-4606058.5343887862</v>
      </c>
      <c r="R646" s="25">
        <f t="array" aca="1" ref="R646" ca="1">INDEX('Lorri 401b'!L:L,MATCH('Retirement Calculator'!A646,'Lorri 401b'!N:N,0),0)</f>
        <v>-6645590.4224672131</v>
      </c>
      <c r="S646" s="25">
        <f t="shared" ca="1" si="527"/>
        <v>-11251648.956855999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-4633681.0564691005</v>
      </c>
      <c r="R647" s="25">
        <f t="array" aca="1" ref="R647" ca="1">INDEX('Lorri 401b'!L:L,MATCH('Retirement Calculator'!A647,'Lorri 401b'!N:N,0),0)</f>
        <v>-6695025.9165067161</v>
      </c>
      <c r="S647" s="25">
        <f t="shared" ca="1" si="527"/>
        <v>-11328706.972975817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-4661418.6723914165</v>
      </c>
      <c r="R648" s="25">
        <f t="array" aca="1" ref="R648" ca="1">INDEX('Lorri 401b'!L:L,MATCH('Retirement Calculator'!A648,'Lorri 401b'!N:N,0),0)</f>
        <v>-6744667.3917713836</v>
      </c>
      <c r="S648" s="25">
        <f t="shared" ca="1" si="527"/>
        <v>-11406086.0641628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-4689271.8617134085</v>
      </c>
      <c r="R649" s="25">
        <f t="array" aca="1" ref="R649" ca="1">INDEX('Lorri 401b'!L:L,MATCH('Retirement Calculator'!A649,'Lorri 401b'!N:N,0),0)</f>
        <v>-6794515.7065163199</v>
      </c>
      <c r="S649" s="25">
        <f t="shared" ca="1" si="527"/>
        <v>-11483787.568229727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-4717241.105990909</v>
      </c>
      <c r="R650" s="25">
        <f t="array" aca="1" ref="R650" ca="1">INDEX('Lorri 401b'!L:L,MATCH('Retirement Calculator'!A650,'Lorri 401b'!N:N,0),0)</f>
        <v>-6844571.7225726936</v>
      </c>
      <c r="S650" s="25">
        <f t="shared" ca="1" si="527"/>
        <v>-11561812.828563603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-4745326.8887862321</v>
      </c>
      <c r="R651" s="25">
        <f t="array" aca="1" ref="R651" ca="1">INDEX('Lorri 401b'!L:L,MATCH('Retirement Calculator'!A651,'Lorri 401b'!N:N,0),0)</f>
        <v>-6894836.3053626353</v>
      </c>
      <c r="S651" s="25">
        <f t="shared" ca="1" si="527"/>
        <v>-11640163.194148868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-4773529.6956765363</v>
      </c>
      <c r="R652" s="25">
        <f t="array" aca="1" ref="R652" ca="1">INDEX('Lorri 401b'!L:L,MATCH('Retirement Calculator'!A652,'Lorri 401b'!N:N,0),0)</f>
        <v>-6945310.3239142019</v>
      </c>
      <c r="S652" s="25">
        <f t="shared" ca="1" si="527"/>
        <v>-11718840.019590739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-4801850.0142622162</v>
      </c>
      <c r="R653" s="25">
        <f t="array" aca="1" ref="R653" ca="1">INDEX('Lorri 401b'!L:L,MATCH('Retirement Calculator'!A653,'Lorri 401b'!N:N,0),0)</f>
        <v>-6995994.6508764001</v>
      </c>
      <c r="S653" s="25">
        <f t="shared" ca="1" si="527"/>
        <v>-11797844.665138617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-4830288.3341753371</v>
      </c>
      <c r="R654" s="25">
        <f t="array" aca="1" ref="R654" ca="1">INDEX('Lorri 401b'!L:L,MATCH('Retirement Calculator'!A654,'Lorri 401b'!N:N,0),0)</f>
        <v>-7046890.1625342742</v>
      </c>
      <c r="S654" s="25">
        <f t="shared" ca="1" si="527"/>
        <v>-11877178.496709611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-4858845.1470880955</v>
      </c>
      <c r="R655" s="25">
        <f t="array" aca="1" ref="R655" ca="1">INDEX('Lorri 401b'!L:L,MATCH('Retirement Calculator'!A655,'Lorri 401b'!N:N,0),0)</f>
        <v>-7097997.7388240565</v>
      </c>
      <c r="S655" s="25">
        <f t="shared" ca="1" si="527"/>
        <v>-11956842.885912152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-4887520.9467213238</v>
      </c>
      <c r="R656" s="25">
        <f t="array" aca="1" ref="R656" ca="1">INDEX('Lorri 401b'!L:L,MATCH('Retirement Calculator'!A656,'Lorri 401b'!N:N,0),0)</f>
        <v>-7149318.2633483792</v>
      </c>
      <c r="S656" s="25">
        <f t="shared" ca="1" si="527"/>
        <v>-12036839.210069703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-4916316.2288530236</v>
      </c>
      <c r="R657" s="25">
        <f t="array" aca="1" ref="R657" ca="1">INDEX('Lorri 401b'!L:L,MATCH('Retirement Calculator'!A657,'Lorri 401b'!N:N,0),0)</f>
        <v>-7200852.6233915528</v>
      </c>
      <c r="S657" s="25">
        <f t="shared" ca="1" si="527"/>
        <v>-12117168.852244576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-4945231.4913269393</v>
      </c>
      <c r="R658" s="25">
        <f t="array" aca="1" ref="R658" ca="1">INDEX('Lorri 401b'!L:L,MATCH('Retirement Calculator'!A658,'Lorri 401b'!N:N,0),0)</f>
        <v>-7252601.709934907</v>
      </c>
      <c r="S658" s="25">
        <f t="shared" ca="1" si="527"/>
        <v>-12197833.201261846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-4974267.2340611629</v>
      </c>
      <c r="R659" s="25">
        <f t="array" aca="1" ref="R659" ca="1">INDEX('Lorri 401b'!L:L,MATCH('Retirement Calculator'!A659,'Lorri 401b'!N:N,0),0)</f>
        <v>-7304566.4176721917</v>
      </c>
      <c r="S659" s="25">
        <f t="shared" ca="1" si="527"/>
        <v>-12278833.651733354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-5003423.9590567788</v>
      </c>
      <c r="R660" s="25">
        <f t="array" aca="1" ref="R660" ca="1">INDEX('Lorri 401b'!L:L,MATCH('Retirement Calculator'!A660,'Lorri 401b'!N:N,0),0)</f>
        <v>-7356747.6450250484</v>
      </c>
      <c r="S660" s="25">
        <f t="shared" ca="1" si="527"/>
        <v>-12360171.604081828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-5032702.1704065436</v>
      </c>
      <c r="R661" s="25">
        <f t="array" aca="1" ref="R661" ca="1">INDEX('Lorri 401b'!L:L,MATCH('Retirement Calculator'!A661,'Lorri 401b'!N:N,0),0)</f>
        <v>-7409146.2941585416</v>
      </c>
      <c r="S661" s="25">
        <f t="shared" ca="1" si="527"/>
        <v>-12441848.464565085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-5062102.3743035989</v>
      </c>
      <c r="R662" s="25">
        <f t="array" aca="1" ref="R662" ca="1">INDEX('Lorri 401b'!L:L,MATCH('Retirement Calculator'!A662,'Lorri 401b'!N:N,0),0)</f>
        <v>-7461763.2709967578</v>
      </c>
      <c r="S662" s="25">
        <f t="shared" ca="1" si="527"/>
        <v>-12523865.645300357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-5091625.0790502252</v>
      </c>
      <c r="R663" s="25">
        <f t="array" aca="1" ref="R663" ca="1">INDEX('Lorri 401b'!L:L,MATCH('Retirement Calculator'!A663,'Lorri 401b'!N:N,0),0)</f>
        <v>-7514599.4852384664</v>
      </c>
      <c r="S663" s="25">
        <f t="shared" ca="1" si="527"/>
        <v>-12606224.564288691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-5121270.7950666295</v>
      </c>
      <c r="R664" s="25">
        <f t="array" aca="1" ref="R664" ca="1">INDEX('Lorri 401b'!L:L,MATCH('Retirement Calculator'!A664,'Lorri 401b'!N:N,0),0)</f>
        <v>-7567655.850372849</v>
      </c>
      <c r="S664" s="25">
        <f t="shared" ca="1" si="527"/>
        <v>-12688926.64543948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-5151040.0348997684</v>
      </c>
      <c r="R665" s="25">
        <f t="array" aca="1" ref="R665" ca="1">INDEX('Lorri 401b'!L:L,MATCH('Retirement Calculator'!A665,'Lorri 401b'!N:N,0),0)</f>
        <v>-7620933.2836952917</v>
      </c>
      <c r="S665" s="25">
        <f t="shared" ca="1" si="527"/>
        <v>-12771973.318595059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-5180933.3132322123</v>
      </c>
      <c r="R666" s="25">
        <f t="array" aca="1" ref="R666" ca="1">INDEX('Lorri 401b'!L:L,MATCH('Retirement Calculator'!A666,'Lorri 401b'!N:N,0),0)</f>
        <v>-7674432.7063232446</v>
      </c>
      <c r="S666" s="25">
        <f t="shared" ca="1" si="527"/>
        <v>-12855366.019555457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-5210951.1468910417</v>
      </c>
      <c r="R667" s="25">
        <f t="array" aca="1" ref="R667" ca="1">INDEX('Lorri 401b'!L:L,MATCH('Retirement Calculator'!A667,'Lorri 401b'!N:N,0),0)</f>
        <v>-7728155.0432121474</v>
      </c>
      <c r="S667" s="25">
        <f t="shared" ca="1" si="527"/>
        <v>-12939106.190103188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-5241094.0548567828</v>
      </c>
      <c r="R668" s="25">
        <f t="array" aca="1" ref="R668" ca="1">INDEX('Lorri 401b'!L:L,MATCH('Retirement Calculator'!A668,'Lorri 401b'!N:N,0),0)</f>
        <v>-7782101.2231714204</v>
      </c>
      <c r="S668" s="25">
        <f t="shared" ca="1" si="527"/>
        <v>-13023195.278028203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-5271362.5582723804</v>
      </c>
      <c r="R669" s="25">
        <f t="array" aca="1" ref="R669" ca="1">INDEX('Lorri 401b'!L:L,MATCH('Retirement Calculator'!A669,'Lorri 401b'!N:N,0),0)</f>
        <v>-7836272.1788805239</v>
      </c>
      <c r="S669" s="25">
        <f t="shared" ca="1" si="527"/>
        <v>-13107634.737152904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-5301757.1804522099</v>
      </c>
      <c r="R670" s="25">
        <f t="array" aca="1" ref="R670" ca="1">INDEX('Lorri 401b'!L:L,MATCH('Retirement Calculator'!A670,'Lorri 401b'!N:N,0),0)</f>
        <v>-7890668.8469050815</v>
      </c>
      <c r="S670" s="25">
        <f t="shared" ca="1" si="527"/>
        <v>-13192426.027357291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-5332278.4468911225</v>
      </c>
      <c r="R671" s="25">
        <f t="array" aca="1" ref="R671" ca="1">INDEX('Lorri 401b'!L:L,MATCH('Retirement Calculator'!A671,'Lorri 401b'!N:N,0),0)</f>
        <v>-7945292.1677130749</v>
      </c>
      <c r="S671" s="25">
        <f t="shared" ca="1" si="527"/>
        <v>-13277570.614604197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-5362926.8852735301</v>
      </c>
      <c r="R672" s="25">
        <f t="array" aca="1" ref="R672" ca="1">INDEX('Lorri 401b'!L:L,MATCH('Retirement Calculator'!A672,'Lorri 401b'!N:N,0),0)</f>
        <v>-8000143.0856911018</v>
      </c>
      <c r="S672" s="25">
        <f t="shared" ca="1" si="527"/>
        <v>-13363069.970964633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-5393703.0254825316</v>
      </c>
      <c r="R673" s="25">
        <f t="array" aca="1" ref="R673" ca="1">INDEX('Lorri 401b'!L:L,MATCH('Retirement Calculator'!A673,'Lorri 401b'!N:N,0),0)</f>
        <v>-8055222.549160704</v>
      </c>
      <c r="S673" s="25">
        <f t="shared" ca="1" si="527"/>
        <v>-13448925.574643236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-5424607.3996090703</v>
      </c>
      <c r="R674" s="25">
        <f t="array" aca="1" ref="R674" ca="1">INDEX('Lorri 401b'!L:L,MATCH('Retirement Calculator'!A674,'Lorri 401b'!N:N,0),0)</f>
        <v>-8110531.5103947632</v>
      </c>
      <c r="S674" s="25">
        <f t="shared" ca="1" si="527"/>
        <v>-13535138.910003833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-5455640.5419611363</v>
      </c>
      <c r="R675" s="25">
        <f t="array" aca="1" ref="R675" ca="1">INDEX('Lorri 401b'!L:L,MATCH('Retirement Calculator'!A675,'Lorri 401b'!N:N,0),0)</f>
        <v>-8166070.9256339641</v>
      </c>
      <c r="S675" s="25">
        <f t="shared" ca="1" si="527"/>
        <v>-13621711.4675951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-5486802.9890730027</v>
      </c>
      <c r="R676" s="25">
        <f t="array" aca="1" ref="R676" ca="1">INDEX('Lorri 401b'!L:L,MATCH('Retirement Calculator'!A676,'Lorri 401b'!N:N,0),0)</f>
        <v>-8221841.7551033283</v>
      </c>
      <c r="S676" s="25">
        <f t="shared" ca="1" si="527"/>
        <v>-13708644.744176332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-5518095.2797145015</v>
      </c>
      <c r="R677" s="25">
        <f t="array" aca="1" ref="R677" ca="1">INDEX('Lorri 401b'!L:L,MATCH('Retirement Calculator'!A677,'Lorri 401b'!N:N,0),0)</f>
        <v>-8277844.9630288146</v>
      </c>
      <c r="S677" s="25">
        <f t="shared" ca="1" si="527"/>
        <v>-13795940.242743317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-5549517.9549003402</v>
      </c>
      <c r="R678" s="25">
        <f t="array" aca="1" ref="R678" ca="1">INDEX('Lorri 401b'!L:L,MATCH('Retirement Calculator'!A678,'Lorri 401b'!N:N,0),0)</f>
        <v>-8334081.5176539905</v>
      </c>
      <c r="S678" s="25">
        <f t="shared" ca="1" si="527"/>
        <v>-13883599.47255433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-5581071.5578994527</v>
      </c>
      <c r="R679" s="25">
        <f t="array" aca="1" ref="R679" ca="1">INDEX('Lorri 401b'!L:L,MATCH('Retirement Calculator'!A679,'Lorri 401b'!N:N,0),0)</f>
        <v>-8390552.391256772</v>
      </c>
      <c r="S679" s="25">
        <f t="shared" ca="1" si="527"/>
        <v>-13971623.949156225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-5612756.6342443954</v>
      </c>
      <c r="R680" s="25">
        <f t="array" aca="1" ref="R680" ca="1">INDEX('Lorri 401b'!L:L,MATCH('Retirement Calculator'!A680,'Lorri 401b'!N:N,0),0)</f>
        <v>-8447258.5601662323</v>
      </c>
      <c r="S680" s="25">
        <f t="shared" ca="1" si="527"/>
        <v>-14060015.194410628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-5644573.7317407755</v>
      </c>
      <c r="R681" s="25">
        <f t="array" aca="1" ref="R681" ca="1">INDEX('Lorri 401b'!L:L,MATCH('Retirement Calculator'!A681,'Lorri 401b'!N:N,0),0)</f>
        <v>-8504201.0047794823</v>
      </c>
      <c r="S681" s="25">
        <f t="shared" ca="1" si="527"/>
        <v>-14148774.736520257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-5676523.400476723</v>
      </c>
      <c r="R682" s="25">
        <f t="array" aca="1" ref="R682" ca="1">INDEX('Lorri 401b'!L:L,MATCH('Retirement Calculator'!A682,'Lorri 401b'!N:N,0),0)</f>
        <v>-8561380.7095786203</v>
      </c>
      <c r="S682" s="25">
        <f t="shared" ca="1" si="527"/>
        <v>-14237904.110055342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-5708606.1928324038</v>
      </c>
      <c r="R683" s="25">
        <f t="array" aca="1" ref="R683" ca="1">INDEX('Lorri 401b'!L:L,MATCH('Retirement Calculator'!A683,'Lorri 401b'!N:N,0),0)</f>
        <v>-8618798.663147755</v>
      </c>
      <c r="S683" s="25">
        <f t="shared" ca="1" si="527"/>
        <v>-14327404.855980158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-5740822.6634895671</v>
      </c>
      <c r="R684" s="25">
        <f t="array" aca="1" ref="R684" ca="1">INDEX('Lorri 401b'!L:L,MATCH('Retirement Calculator'!A684,'Lorri 401b'!N:N,0),0)</f>
        <v>-8676455.8581900932</v>
      </c>
      <c r="S684" s="25">
        <f t="shared" ca="1" si="527"/>
        <v>-14417278.52167966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-5773173.3694411349</v>
      </c>
      <c r="R685" s="25">
        <f t="array" aca="1" ref="R685" ca="1">INDEX('Lorri 401b'!L:L,MATCH('Retirement Calculator'!A685,'Lorri 401b'!N:N,0),0)</f>
        <v>-8734353.291545108</v>
      </c>
      <c r="S685" s="25">
        <f t="shared" ca="1" si="527"/>
        <v>-14507526.660986243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-5805658.8700008346</v>
      </c>
      <c r="R686" s="25">
        <f t="array" aca="1" ref="R686" ca="1">INDEX('Lorri 401b'!L:L,MATCH('Retirement Calculator'!A686,'Lorri 401b'!N:N,0),0)</f>
        <v>-8792491.9642057698</v>
      </c>
      <c r="S686" s="25">
        <f t="shared" ca="1" si="527"/>
        <v>-14598150.834206603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-5838279.7268128665</v>
      </c>
      <c r="R687" s="25">
        <f t="array" aca="1" ref="R687" ca="1">INDEX('Lorri 401b'!L:L,MATCH('Retirement Calculator'!A687,'Lorri 401b'!N:N,0),0)</f>
        <v>-8850872.8813358508</v>
      </c>
      <c r="S687" s="25">
        <f t="shared" ca="1" si="527"/>
        <v>-14689152.608148716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-5871036.5038616145</v>
      </c>
      <c r="R688" s="25">
        <f t="array" aca="1" ref="R688" ca="1">INDEX('Lorri 401b'!L:L,MATCH('Retirement Calculator'!A688,'Lorri 401b'!N:N,0),0)</f>
        <v>-8909497.0522873066</v>
      </c>
      <c r="S688" s="25">
        <f t="shared" ca="1" si="527"/>
        <v>-14780533.55614892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-5903929.7674813988</v>
      </c>
      <c r="R689" s="25">
        <f t="array" aca="1" ref="R689" ca="1">INDEX('Lorri 401b'!L:L,MATCH('Retirement Calculator'!A689,'Lorri 401b'!N:N,0),0)</f>
        <v>-8968365.4906177279</v>
      </c>
      <c r="S689" s="25">
        <f t="shared" ca="1" si="527"/>
        <v>-14872295.258099128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-5936960.086366266</v>
      </c>
      <c r="R690" s="25">
        <f t="array" aca="1" ref="R690" ca="1">INDEX('Lorri 401b'!L:L,MATCH('Retirement Calculator'!A690,'Lorri 401b'!N:N,0),0)</f>
        <v>-9027479.214107858</v>
      </c>
      <c r="S690" s="25">
        <f t="shared" ca="1" si="527"/>
        <v>-14964439.300474124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-5970128.0315798204</v>
      </c>
      <c r="R691" s="25">
        <f t="array" aca="1" ref="R691" ca="1">INDEX('Lorri 401b'!L:L,MATCH('Retirement Calculator'!A691,'Lorri 401b'!N:N,0),0)</f>
        <v>-9086839.2447791975</v>
      </c>
      <c r="S691" s="25">
        <f t="shared" ca="1" si="527"/>
        <v>-15056967.276359018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-6003434.1765650976</v>
      </c>
      <c r="R692" s="25">
        <f t="array" aca="1" ref="R692" ca="1">INDEX('Lorri 401b'!L:L,MATCH('Retirement Calculator'!A692,'Lorri 401b'!N:N,0),0)</f>
        <v>-9146446.608911667</v>
      </c>
      <c r="S692" s="25">
        <f t="shared" ca="1" si="527"/>
        <v>-15149880.785476765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-6036879.0971544804</v>
      </c>
      <c r="R693" s="25">
        <f t="array" aca="1" ref="R693" ca="1">INDEX('Lorri 401b'!L:L,MATCH('Retirement Calculator'!A693,'Lorri 401b'!N:N,0),0)</f>
        <v>-9206302.3370613549</v>
      </c>
      <c r="S693" s="25">
        <f t="shared" ca="1" si="527"/>
        <v>-15243181.434215836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-6070463.3715796517</v>
      </c>
      <c r="R694" s="25">
        <f t="array" aca="1" ref="R694" ca="1">INDEX('Lorri 401b'!L:L,MATCH('Retirement Calculator'!A694,'Lorri 401b'!N:N,0),0)</f>
        <v>-9266407.4640783332</v>
      </c>
      <c r="S694" s="25">
        <f t="shared" ca="1" si="527"/>
        <v>-15336870.835657984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-6104187.5804815954</v>
      </c>
      <c r="R695" s="25">
        <f t="array" aca="1" ref="R695" ca="1">INDEX('Lorri 401b'!L:L,MATCH('Retirement Calculator'!A695,'Lorri 401b'!N:N,0),0)</f>
        <v>-9326763.0291245505</v>
      </c>
      <c r="S695" s="25">
        <f t="shared" ca="1" si="527"/>
        <v>-15430950.609606147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-6138052.3069206299</v>
      </c>
      <c r="R696" s="25">
        <f t="array" aca="1" ref="R696" ca="1">INDEX('Lorri 401b'!L:L,MATCH('Retirement Calculator'!A696,'Lorri 401b'!N:N,0),0)</f>
        <v>-9387370.0756917931</v>
      </c>
      <c r="S696" s="25">
        <f t="shared" ca="1" si="527"/>
        <v>-15525422.382612422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-6172058.1363864942</v>
      </c>
      <c r="R697" s="25">
        <f t="array" aca="1" ref="R697" ca="1">INDEX('Lorri 401b'!L:L,MATCH('Retirement Calculator'!A697,'Lorri 401b'!N:N,0),0)</f>
        <v>-9448229.6516197324</v>
      </c>
      <c r="S697" s="25">
        <f t="shared" ca="1" si="527"/>
        <v>-15620287.788006227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-6206205.6568084657</v>
      </c>
      <c r="R698" s="25">
        <f t="array" aca="1" ref="R698" ca="1">INDEX('Lorri 401b'!L:L,MATCH('Retirement Calculator'!A698,'Lorri 401b'!N:N,0),0)</f>
        <v>-9509342.8091140371</v>
      </c>
      <c r="S698" s="25">
        <f t="shared" ca="1" si="527"/>
        <v>-15715548.465922503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-6240495.4585655294</v>
      </c>
      <c r="R699" s="25">
        <f t="array" aca="1" ref="R699" ca="1">INDEX('Lorri 401b'!L:L,MATCH('Retirement Calculator'!A699,'Lorri 401b'!N:N,0),0)</f>
        <v>-9570710.6047645696</v>
      </c>
      <c r="S699" s="25">
        <f t="shared" ca="1" si="527"/>
        <v>-15811206.063330099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-6274928.1344965808</v>
      </c>
      <c r="R700" s="25">
        <f t="array" aca="1" ref="R700" ca="1">INDEX('Lorri 401b'!L:L,MATCH('Retirement Calculator'!A700,'Lorri 401b'!N:N,0),0)</f>
        <v>-9632334.0995636452</v>
      </c>
      <c r="S700" s="25">
        <f t="shared" ca="1" si="527"/>
        <v>-15907262.234060226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-6309504.279910678</v>
      </c>
      <c r="R701" s="25">
        <f t="array" aca="1" ref="R701" ca="1">INDEX('Lorri 401b'!L:L,MATCH('Retirement Calculator'!A701,'Lorri 401b'!N:N,0),0)</f>
        <v>-9694214.3589243833</v>
      </c>
      <c r="S701" s="25">
        <f t="shared" ca="1" si="527"/>
        <v>-16003718.638835061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-6344224.4925973341</v>
      </c>
      <c r="R702" s="25">
        <f t="array" aca="1" ref="R702" ca="1">INDEX('Lorri 401b'!L:L,MATCH('Retirement Calculator'!A702,'Lorri 401b'!N:N,0),0)</f>
        <v>-9756352.4526991248</v>
      </c>
      <c r="S702" s="25">
        <f t="shared" ca="1" si="527"/>
        <v>-16100576.945296459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-6379089.3728368506</v>
      </c>
      <c r="R703" s="25">
        <f t="array" aca="1" ref="R703" ca="1">INDEX('Lorri 401b'!L:L,MATCH('Retirement Calculator'!A703,'Lorri 401b'!N:N,0),0)</f>
        <v>-9818749.4551979285</v>
      </c>
      <c r="S703" s="25">
        <f t="shared" ca="1" si="527"/>
        <v>-16197838.828034779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-6414099.5234106984</v>
      </c>
      <c r="R704" s="25">
        <f t="array" aca="1" ref="R704" ca="1">INDEX('Lorri 401b'!L:L,MATCH('Retirement Calculator'!A704,'Lorri 401b'!N:N,0),0)</f>
        <v>-9881406.4452071432</v>
      </c>
      <c r="S704" s="25">
        <f t="shared" ca="1" si="527"/>
        <v>-16295505.968617842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-6449255.5496119373</v>
      </c>
      <c r="R705" s="25">
        <f t="array" aca="1" ref="R705" ca="1">INDEX('Lorri 401b'!L:L,MATCH('Retirement Calculator'!A705,'Lorri 401b'!N:N,0),0)</f>
        <v>-9944324.5060080625</v>
      </c>
      <c r="S705" s="25">
        <f t="shared" ca="1" si="527"/>
        <v>-16393580.05562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-6484558.0592556819</v>
      </c>
      <c r="R706" s="25">
        <f t="array" aca="1" ref="R706" ca="1">INDEX('Lorri 401b'!L:L,MATCH('Retirement Calculator'!A706,'Lorri 401b'!N:N,0),0)</f>
        <v>-10007504.725395653</v>
      </c>
      <c r="S706" s="25">
        <f t="shared" ca="1" si="527"/>
        <v>-16492062.784651335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-6520007.6626896085</v>
      </c>
      <c r="R707" s="25">
        <f t="array" aca="1" ref="R707" ca="1">INDEX('Lorri 401b'!L:L,MATCH('Retirement Calculator'!A707,'Lorri 401b'!N:N,0),0)</f>
        <v>-10070948.195697358</v>
      </c>
      <c r="S707" s="25">
        <f t="shared" ca="1" si="527"/>
        <v>-16590955.858386967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-6555604.97280451</v>
      </c>
      <c r="R708" s="25">
        <f t="array" aca="1" ref="R708" ca="1">INDEX('Lorri 401b'!L:L,MATCH('Retirement Calculator'!A708,'Lorri 401b'!N:N,0),0)</f>
        <v>-10134656.013791988</v>
      </c>
      <c r="S708" s="25">
        <f t="shared" ca="1" si="527"/>
        <v>-16690260.986596499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-6591350.6050448902</v>
      </c>
      <c r="R709" s="25">
        <f t="array" aca="1" ref="R709" ca="1">INDEX('Lorri 401b'!L:L,MATCH('Retirement Calculator'!A709,'Lorri 401b'!N:N,0),0)</f>
        <v>-10198629.281128678</v>
      </c>
      <c r="S709" s="25">
        <f t="shared" ca="1" si="527"/>
        <v>-16789979.886173569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-6627245.1774196057</v>
      </c>
      <c r="R710" s="25">
        <f t="array" aca="1" ref="R710" ca="1">INDEX('Lorri 401b'!L:L,MATCH('Retirement Calculator'!A710,'Lorri 401b'!N:N,0),0)</f>
        <v>-10262869.103745937</v>
      </c>
      <c r="S710" s="25">
        <f t="shared" ca="1" si="527"/>
        <v>-16890114.281165544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-6663289.3105125483</v>
      </c>
      <c r="R711" s="25">
        <f t="array" aca="1" ref="R711" ca="1">INDEX('Lorri 401b'!L:L,MATCH('Retirement Calculator'!A711,'Lorri 401b'!N:N,0),0)</f>
        <v>-10327376.592290768</v>
      </c>
      <c r="S711" s="25">
        <f t="shared" ca="1" si="527"/>
        <v>-16990665.902803317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-6699483.6274933787</v>
      </c>
      <c r="R712" s="25">
        <f t="array" aca="1" ref="R712" ca="1">INDEX('Lorri 401b'!L:L,MATCH('Retirement Calculator'!A712,'Lorri 401b'!N:N,0),0)</f>
        <v>-10392152.862037869</v>
      </c>
      <c r="S712" s="25">
        <f t="shared" ca="1" si="527"/>
        <v>-17091636.489531249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-6735828.7541282959</v>
      </c>
      <c r="R713" s="25">
        <f t="array" aca="1" ref="R713" ca="1">INDEX('Lorri 401b'!L:L,MATCH('Retirement Calculator'!A713,'Lorri 401b'!N:N,0),0)</f>
        <v>-10457199.032908916</v>
      </c>
      <c r="S713" s="25">
        <f t="shared" ca="1" si="527"/>
        <v>-17193027.787037212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-6772325.3187908586</v>
      </c>
      <c r="R714" s="25">
        <f t="array" aca="1" ref="R714" ca="1">INDEX('Lorri 401b'!L:L,MATCH('Retirement Calculator'!A714,'Lorri 401b'!N:N,0),0)</f>
        <v>-10522516.229491927</v>
      </c>
      <c r="S714" s="25">
        <f t="shared" ca="1" si="527"/>
        <v>-17294841.548282787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-6808973.9524728488</v>
      </c>
      <c r="R715" s="25">
        <f t="array" aca="1" ref="R715" ca="1">INDEX('Lorri 401b'!L:L,MATCH('Retirement Calculator'!A715,'Lorri 401b'!N:N,0),0)</f>
        <v>-10588105.5810607</v>
      </c>
      <c r="S715" s="25">
        <f t="shared" ca="1" si="527"/>
        <v>-17397079.533533551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-6845775.2887951806</v>
      </c>
      <c r="R716" s="25">
        <f t="array" aca="1" ref="R716" ca="1">INDEX('Lorri 401b'!L:L,MATCH('Retirement Calculator'!A716,'Lorri 401b'!N:N,0),0)</f>
        <v>-10653968.221594343</v>
      </c>
      <c r="S716" s="25">
        <f t="shared" ca="1" si="527"/>
        <v>-17499743.510389522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-6882729.9640188552</v>
      </c>
      <c r="R717" s="25">
        <f t="array" aca="1" ref="R717" ca="1">INDEX('Lorri 401b'!L:L,MATCH('Retirement Calculator'!A717,'Lorri 401b'!N:N,0),0)</f>
        <v>-10720105.289796876</v>
      </c>
      <c r="S717" s="25">
        <f t="shared" ca="1" si="527"/>
        <v>-17602835.253815733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-6919838.6170559619</v>
      </c>
      <c r="R718" s="25">
        <f t="array" aca="1" ref="R718" ca="1">INDEX('Lorri 401b'!L:L,MATCH('Retirement Calculator'!A718,'Lorri 401b'!N:N,0),0)</f>
        <v>-10786517.92911692</v>
      </c>
      <c r="S718" s="25">
        <f t="shared" ca="1" si="527"/>
        <v>-17706356.54617288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-6957101.8894807231</v>
      </c>
      <c r="R719" s="25">
        <f t="array" aca="1" ref="R719" ca="1">INDEX('Lorri 401b'!L:L,MATCH('Retirement Calculator'!A719,'Lorri 401b'!N:N,0),0)</f>
        <v>-10853207.287767464</v>
      </c>
      <c r="S719" s="25">
        <f t="shared" ca="1" si="527"/>
        <v>-17810309.177248187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-6994520.4255405879</v>
      </c>
      <c r="R720" s="25">
        <f t="array" aca="1" ref="R720" ca="1">INDEX('Lorri 401b'!L:L,MATCH('Retirement Calculator'!A720,'Lorri 401b'!N:N,0),0)</f>
        <v>-10920174.518745719</v>
      </c>
      <c r="S720" s="25">
        <f t="shared" ca="1" si="527"/>
        <v>-17914694.944286305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-7032094.8721673684</v>
      </c>
      <c r="R721" s="25">
        <f t="array" aca="1" ref="R721" ca="1">INDEX('Lorri 401b'!L:L,MATCH('Retirement Calculator'!A721,'Lorri 401b'!N:N,0),0)</f>
        <v>-10987420.77985305</v>
      </c>
      <c r="S721" s="25">
        <f t="shared" ca="1" si="527"/>
        <v>-18019515.652020417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-7069825.8789884271</v>
      </c>
      <c r="R722" s="25">
        <f t="array" aca="1" ref="R722" ca="1">INDEX('Lorri 401b'!L:L,MATCH('Retirement Calculator'!A722,'Lorri 401b'!N:N,0),0)</f>
        <v>-11054947.233714994</v>
      </c>
      <c r="S722" s="25">
        <f t="shared" ca="1" si="527"/>
        <v>-18124773.11270342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-7107714.0983379073</v>
      </c>
      <c r="R723" s="25">
        <f t="array" aca="1" ref="R723" ca="1">INDEX('Lorri 401b'!L:L,MATCH('Retirement Calculator'!A723,'Lorri 401b'!N:N,0),0)</f>
        <v>-11122755.047801362</v>
      </c>
      <c r="S723" s="25">
        <f t="shared" ca="1" si="527"/>
        <v>-18230469.146139272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-7145760.18526801</v>
      </c>
      <c r="R724" s="25">
        <f t="array" aca="1" ref="R724" ca="1">INDEX('Lorri 401b'!L:L,MATCH('Retirement Calculator'!A724,'Lorri 401b'!N:N,0),0)</f>
        <v>-11190845.394446425</v>
      </c>
      <c r="S724" s="25">
        <f t="shared" ca="1" si="527"/>
        <v>-18336605.579714436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-7183964.7975603212</v>
      </c>
      <c r="R725" s="25">
        <f t="array" aca="1" ref="R725" ca="1">INDEX('Lorri 401b'!L:L,MATCH('Retirement Calculator'!A725,'Lorri 401b'!N:N,0),0)</f>
        <v>-11259219.450869175</v>
      </c>
      <c r="S725" s="25">
        <f t="shared" ca="1" si="527"/>
        <v>-18443184.248429496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-7222328.5957371835</v>
      </c>
      <c r="R726" s="25">
        <f t="array" aca="1" ref="R726" ca="1">INDEX('Lorri 401b'!L:L,MATCH('Retirement Calculator'!A726,'Lorri 401b'!N:N,0),0)</f>
        <v>-11327878.399193686</v>
      </c>
      <c r="S726" s="25">
        <f t="shared" ca="1" si="527"/>
        <v>-18550206.994930871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-7260852.2430731161</v>
      </c>
      <c r="R727" s="25">
        <f t="array" aca="1" ref="R727" ca="1">INDEX('Lorri 401b'!L:L,MATCH('Retirement Calculator'!A727,'Lorri 401b'!N:N,0),0)</f>
        <v>-11396823.42646955</v>
      </c>
      <c r="S727" s="25">
        <f t="shared" ca="1" si="527"/>
        <v>-18657675.669542667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-7299536.4056062819</v>
      </c>
      <c r="R728" s="25">
        <f t="array" aca="1" ref="R728" ca="1">INDEX('Lorri 401b'!L:L,MATCH('Retirement Calculator'!A728,'Lorri 401b'!N:N,0),0)</f>
        <v>-11466055.724692397</v>
      </c>
      <c r="S728" s="25">
        <f t="shared" ca="1" si="527"/>
        <v>-18765592.130298678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-7338381.7521500029</v>
      </c>
      <c r="R729" s="25">
        <f t="array" aca="1" ref="R729" ca="1">INDEX('Lorri 401b'!L:L,MATCH('Retirement Calculator'!A729,'Lorri 401b'!N:N,0),0)</f>
        <v>-11535576.490824506</v>
      </c>
      <c r="S729" s="25">
        <f t="shared" ca="1" si="527"/>
        <v>-18873958.242974509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-7377388.9543043226</v>
      </c>
      <c r="R730" s="25">
        <f t="array" aca="1" ref="R730" ca="1">INDEX('Lorri 401b'!L:L,MATCH('Retirement Calculator'!A730,'Lorri 401b'!N:N,0),0)</f>
        <v>-11605386.926815499</v>
      </c>
      <c r="S730" s="25">
        <f t="shared" ca="1" si="527"/>
        <v>-18982775.881119821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-7416558.6864676187</v>
      </c>
      <c r="R731" s="25">
        <f t="array" aca="1" ref="R731" ca="1">INDEX('Lorri 401b'!L:L,MATCH('Retirement Calculator'!A731,'Lorri 401b'!N:N,0),0)</f>
        <v>-11675488.23962312</v>
      </c>
      <c r="S731" s="25">
        <f t="shared" ca="1" si="527"/>
        <v>-19092046.92609074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-7455891.6258482616</v>
      </c>
      <c r="R732" s="25">
        <f t="array" aca="1" ref="R732" ca="1">INDEX('Lorri 401b'!L:L,MATCH('Retirement Calculator'!A732,'Lorri 401b'!N:N,0),0)</f>
        <v>-11745881.641234107</v>
      </c>
      <c r="S732" s="25">
        <f t="shared" ca="1" si="527"/>
        <v>-19201773.267082371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-7495388.4524763245</v>
      </c>
      <c r="R733" s="25">
        <f t="array" aca="1" ref="R733" ca="1">INDEX('Lorri 401b'!L:L,MATCH('Retirement Calculator'!A733,'Lorri 401b'!N:N,0),0)</f>
        <v>-11816568.34868514</v>
      </c>
      <c r="S733" s="25">
        <f t="shared" ca="1" si="527"/>
        <v>-19311956.801161464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-7535049.8492153371</v>
      </c>
      <c r="R734" s="25">
        <f t="array" aca="1" ref="R734" ca="1">INDEX('Lorri 401b'!L:L,MATCH('Retirement Calculator'!A734,'Lorri 401b'!N:N,0),0)</f>
        <v>-11887549.584083885</v>
      </c>
      <c r="S734" s="25">
        <f t="shared" ca="1" si="527"/>
        <v>-19422599.433299221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-7574876.5017740959</v>
      </c>
      <c r="R735" s="25">
        <f t="array" aca="1" ref="R735" ca="1">INDEX('Lorri 401b'!L:L,MATCH('Retirement Calculator'!A735,'Lorri 401b'!N:N,0),0)</f>
        <v>-11958826.574630124</v>
      </c>
      <c r="S735" s="25">
        <f t="shared" ca="1" si="527"/>
        <v>-19533703.076404221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-7614869.0987185156</v>
      </c>
      <c r="R736" s="25">
        <f t="array" aca="1" ref="R736" ca="1">INDEX('Lorri 401b'!L:L,MATCH('Retirement Calculator'!A736,'Lorri 401b'!N:N,0),0)</f>
        <v>-12030400.552636974</v>
      </c>
      <c r="S736" s="25">
        <f t="shared" ca="1" si="527"/>
        <v>-19645269.65135549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-7655028.3314835373</v>
      </c>
      <c r="R737" s="25">
        <f t="array" aca="1" ref="R737" ca="1">INDEX('Lorri 401b'!L:L,MATCH('Retirement Calculator'!A737,'Lorri 401b'!N:N,0),0)</f>
        <v>-12102272.755552184</v>
      </c>
      <c r="S737" s="25">
        <f t="shared" ca="1" si="527"/>
        <v>-19757301.087035723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-7695354.8943850799</v>
      </c>
      <c r="R738" s="25">
        <f t="array" aca="1" ref="R738" ca="1">INDEX('Lorri 401b'!L:L,MATCH('Retirement Calculator'!A738,'Lorri 401b'!N:N,0),0)</f>
        <v>-12174444.425979542</v>
      </c>
      <c r="S738" s="25">
        <f t="shared" ca="1" si="527"/>
        <v>-19869799.320364621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-7735849.484632046</v>
      </c>
      <c r="R739" s="25">
        <f t="array" aca="1" ref="R739" ca="1">INDEX('Lorri 401b'!L:L,MATCH('Retirement Calculator'!A739,'Lorri 401b'!N:N,0),0)</f>
        <v>-12246916.811700346</v>
      </c>
      <c r="S739" s="25">
        <f t="shared" ca="1" si="527"/>
        <v>-19982766.296332393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-7776512.8023383738</v>
      </c>
      <c r="R740" s="25">
        <f t="array" aca="1" ref="R740" ca="1">INDEX('Lorri 401b'!L:L,MATCH('Retirement Calculator'!A740,'Lorri 401b'!N:N,0),0)</f>
        <v>-12319691.165694987</v>
      </c>
      <c r="S740" s="25">
        <f t="shared" ca="1" si="527"/>
        <v>-20096203.968033362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-7817345.5505351452</v>
      </c>
      <c r="R741" s="25">
        <f t="array" aca="1" ref="R741" ca="1">INDEX('Lorri 401b'!L:L,MATCH('Retirement Calculator'!A741,'Lorri 401b'!N:N,0),0)</f>
        <v>-12392768.746164607</v>
      </c>
      <c r="S741" s="25">
        <f t="shared" ca="1" si="527"/>
        <v>-20210114.296699751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-7858348.4351827363</v>
      </c>
      <c r="R742" s="25">
        <f t="array" aca="1" ref="R742" ca="1">INDEX('Lorri 401b'!L:L,MATCH('Retirement Calculator'!A742,'Lorri 401b'!N:N,0),0)</f>
        <v>-12466150.816552849</v>
      </c>
      <c r="S742" s="25">
        <f t="shared" ca="1" si="527"/>
        <v>-20324499.251735587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-7899522.1651830254</v>
      </c>
      <c r="R743" s="25">
        <f t="array" aca="1" ref="R743" ca="1">INDEX('Lorri 401b'!L:L,MATCH('Retirement Calculator'!A743,'Lorri 401b'!N:N,0),0)</f>
        <v>-12539838.64556771</v>
      </c>
      <c r="S743" s="25">
        <f t="shared" ca="1" si="527"/>
        <v>-20439360.810750734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-7940867.4523916496</v>
      </c>
      <c r="R744" s="25">
        <f t="array" aca="1" ref="R744" ca="1">INDEX('Lorri 401b'!L:L,MATCH('Retirement Calculator'!A744,'Lorri 401b'!N:N,0),0)</f>
        <v>-12613833.507203465</v>
      </c>
      <c r="S744" s="25">
        <f t="shared" ca="1" si="527"/>
        <v>-20554700.959595114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-7982385.0116303097</v>
      </c>
      <c r="R745" s="25">
        <f t="array" aca="1" ref="R745" ca="1">INDEX('Lorri 401b'!L:L,MATCH('Retirement Calculator'!A745,'Lorri 401b'!N:N,0),0)</f>
        <v>-12688136.680762703</v>
      </c>
      <c r="S745" s="25">
        <f t="shared" ca="1" si="527"/>
        <v>-20670521.692393012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-8024075.5606991304</v>
      </c>
      <c r="R746" s="25">
        <f t="array" aca="1" ref="R746" ca="1">INDEX('Lorri 401b'!L:L,MATCH('Retirement Calculator'!A746,'Lorri 401b'!N:N,0),0)</f>
        <v>-12762749.450878438</v>
      </c>
      <c r="S746" s="25">
        <f t="shared" ca="1" si="527"/>
        <v>-20786825.011577569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-8065939.8203890715</v>
      </c>
      <c r="R747" s="25">
        <f t="array" aca="1" ref="R747" ca="1">INDEX('Lorri 401b'!L:L,MATCH('Retirement Calculator'!A747,'Lorri 401b'!N:N,0),0)</f>
        <v>-12837673.107536322</v>
      </c>
      <c r="S747" s="25">
        <f t="shared" ca="1" si="527"/>
        <v>-20903612.927925393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-8107978.5144943874</v>
      </c>
      <c r="R748" s="25">
        <f t="array" aca="1" ref="R748" ca="1">INDEX('Lorri 401b'!L:L,MATCH('Retirement Calculator'!A748,'Lorri 401b'!N:N,0),0)</f>
        <v>-12912908.946096946</v>
      </c>
      <c r="S748" s="25">
        <f t="shared" ca="1" si="527"/>
        <v>-21020887.460591331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-8150192.3698251424</v>
      </c>
      <c r="R749" s="25">
        <f t="array" aca="1" ref="R749" ca="1">INDEX('Lorri 401b'!L:L,MATCH('Retirement Calculator'!A749,'Lorri 401b'!N:N,0),0)</f>
        <v>-12988458.267318239</v>
      </c>
      <c r="S749" s="25">
        <f t="shared" ca="1" si="527"/>
        <v>-21138650.637143381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-8192582.1162197748</v>
      </c>
      <c r="R750" s="25">
        <f t="array" aca="1" ref="R750" ca="1">INDEX('Lorri 401b'!L:L,MATCH('Retirement Calculator'!A750,'Lorri 401b'!N:N,0),0)</f>
        <v>-13064322.377377955</v>
      </c>
      <c r="S750" s="25">
        <f t="shared" ca="1" si="527"/>
        <v>-21256904.493597731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-8235148.4865577184</v>
      </c>
      <c r="R751" s="25">
        <f t="array" aca="1" ref="R751" ca="1">INDEX('Lorri 401b'!L:L,MATCH('Retirement Calculator'!A751,'Lorri 401b'!N:N,0),0)</f>
        <v>-13140502.587896254</v>
      </c>
      <c r="S751" s="25">
        <f t="shared" ca="1" si="527"/>
        <v>-21375651.074453972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-8277892.2167720702</v>
      </c>
      <c r="R752" s="25">
        <f t="array" aca="1" ref="R752" ca="1">INDEX('Lorri 401b'!L:L,MATCH('Retirement Calculator'!A752,'Lorri 401b'!N:N,0),0)</f>
        <v>-13217000.215958379</v>
      </c>
      <c r="S752" s="25">
        <f t="shared" ca="1" si="527"/>
        <v>-21494892.432730451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-8320814.0458623152</v>
      </c>
      <c r="R753" s="25">
        <f t="array" aca="1" ref="R753" ca="1">INDEX('Lorri 401b'!L:L,MATCH('Retirement Calculator'!A753,'Lorri 401b'!N:N,0),0)</f>
        <v>-13293816.584137429</v>
      </c>
      <c r="S753" s="25">
        <f t="shared" ca="1" si="527"/>
        <v>-21614630.629999742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-8363914.7159071025</v>
      </c>
      <c r="R754" s="25">
        <f t="array" aca="1" ref="R754" ca="1">INDEX('Lorri 401b'!L:L,MATCH('Retirement Calculator'!A754,'Lorri 401b'!N:N,0),0)</f>
        <v>-13370953.020517224</v>
      </c>
      <c r="S754" s="25">
        <f t="shared" ca="1" si="527"/>
        <v>-21734867.736424327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-8407194.9720770773</v>
      </c>
      <c r="R755" s="25">
        <f t="array" aca="1" ref="R755" ca="1">INDEX('Lorri 401b'!L:L,MATCH('Retirement Calculator'!A755,'Lorri 401b'!N:N,0),0)</f>
        <v>-13448410.85871527</v>
      </c>
      <c r="S755" s="25">
        <f t="shared" ca="1" si="527"/>
        <v>-21855605.830792345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-8450655.5626477599</v>
      </c>
      <c r="R756" s="25">
        <f t="array" aca="1" ref="R756" ca="1">INDEX('Lorri 401b'!L:L,MATCH('Retirement Calculator'!A756,'Lorri 401b'!N:N,0),0)</f>
        <v>-13526191.437905807</v>
      </c>
      <c r="S756" s="25">
        <f t="shared" ca="1" si="527"/>
        <v>-21976847.000553567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-8494297.2390124872</v>
      </c>
      <c r="R757" s="25">
        <f t="array" aca="1" ref="R757" ca="1">INDEX('Lorri 401b'!L:L,MATCH('Retirement Calculator'!A757,'Lorri 401b'!N:N,0),0)</f>
        <v>-13604296.102842972</v>
      </c>
      <c r="S757" s="25">
        <f t="shared" ca="1" si="527"/>
        <v>-22098593.341855459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-8538120.7556954008</v>
      </c>
      <c r="R758" s="25">
        <f t="array" aca="1" ref="R758" ca="1">INDEX('Lorri 401b'!L:L,MATCH('Retirement Calculator'!A758,'Lorri 401b'!N:N,0),0)</f>
        <v>-13682726.203884041</v>
      </c>
      <c r="S758" s="25">
        <f t="shared" ca="1" si="527"/>
        <v>-22220846.959579442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-8582126.8703644928</v>
      </c>
      <c r="R759" s="25">
        <f t="array" aca="1" ref="R759" ca="1">INDEX('Lorri 401b'!L:L,MATCH('Retirement Calculator'!A759,'Lorri 401b'!N:N,0),0)</f>
        <v>-13761483.097012781</v>
      </c>
      <c r="S759" s="25">
        <f t="shared" ca="1" si="527"/>
        <v>-22343609.967377275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-8626316.3438447062</v>
      </c>
      <c r="R760" s="25">
        <f t="array" aca="1" ref="R760" ca="1">INDEX('Lorri 401b'!L:L,MATCH('Retirement Calculator'!A760,'Lorri 401b'!N:N,0),0)</f>
        <v>-13840568.14386289</v>
      </c>
      <c r="S760" s="25">
        <f t="shared" ca="1" si="527"/>
        <v>-22466884.487707596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-8670689.9401310869</v>
      </c>
      <c r="R761" s="25">
        <f t="array" aca="1" ref="R761" ca="1">INDEX('Lorri 401b'!L:L,MATCH('Retirement Calculator'!A761,'Lorri 401b'!N:N,0),0)</f>
        <v>-13919982.711741542</v>
      </c>
      <c r="S761" s="25">
        <f t="shared" ca="1" si="527"/>
        <v>-22590672.651872627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-8715248.4264019951</v>
      </c>
      <c r="R762" s="25">
        <f t="array" aca="1" ref="R762" ca="1">INDEX('Lorri 401b'!L:L,MATCH('Retirement Calculator'!A762,'Lorri 401b'!N:N,0),0)</f>
        <v>-13999728.173653021</v>
      </c>
      <c r="S762" s="25">
        <f t="shared" ca="1" si="527"/>
        <v>-22714976.600055017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-8759992.5730323642</v>
      </c>
      <c r="R763" s="25">
        <f t="array" aca="1" ref="R763" ca="1">INDEX('Lorri 401b'!L:L,MATCH('Retirement Calculator'!A763,'Lorri 401b'!N:N,0),0)</f>
        <v>-14079805.908322467</v>
      </c>
      <c r="S763" s="25">
        <f t="shared" ca="1" si="527"/>
        <v>-22839798.481354833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-8804923.1536070276</v>
      </c>
      <c r="R764" s="25">
        <f t="array" aca="1" ref="R764" ca="1">INDEX('Lorri 401b'!L:L,MATCH('Retirement Calculator'!A764,'Lorri 401b'!N:N,0),0)</f>
        <v>-14160217.3002197</v>
      </c>
      <c r="S764" s="25">
        <f t="shared" ca="1" si="527"/>
        <v>-22965140.453826725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-8850040.944934085</v>
      </c>
      <c r="R765" s="25">
        <f t="array" aca="1" ref="R765" ca="1">INDEX('Lorri 401b'!L:L,MATCH('Retirement Calculator'!A765,'Lorri 401b'!N:N,0),0)</f>
        <v>-14240963.739583172</v>
      </c>
      <c r="S765" s="25">
        <f t="shared" ca="1" si="527"/>
        <v>-23091004.684517257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-8895346.727058338</v>
      </c>
      <c r="R766" s="25">
        <f t="array" aca="1" ref="R766" ca="1">INDEX('Lorri 401b'!L:L,MATCH('Retirement Calculator'!A766,'Lorri 401b'!N:N,0),0)</f>
        <v>-14322046.622443993</v>
      </c>
      <c r="S766" s="25">
        <f t="shared" ca="1" si="527"/>
        <v>-23217393.349502333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-8940841.2832747754</v>
      </c>
      <c r="R767" s="25">
        <f t="array" aca="1" ref="R767" ca="1">INDEX('Lorri 401b'!L:L,MATCH('Retirement Calculator'!A767,'Lorri 401b'!N:N,0),0)</f>
        <v>-14403467.350650067</v>
      </c>
      <c r="S767" s="25">
        <f t="shared" ca="1" si="527"/>
        <v>-23344308.633924842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-8986525.4001421146</v>
      </c>
      <c r="R768" s="25">
        <f t="array" aca="1" ref="R768" ca="1">INDEX('Lorri 401b'!L:L,MATCH('Retirement Calculator'!A768,'Lorri 401b'!N:N,0),0)</f>
        <v>-14485227.331890332</v>
      </c>
      <c r="S768" s="25">
        <f t="shared" ca="1" si="527"/>
        <v>-23471752.732032448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-9032399.8674964011</v>
      </c>
      <c r="R769" s="25">
        <f t="array" aca="1" ref="R769" ca="1">INDEX('Lorri 401b'!L:L,MATCH('Retirement Calculator'!A769,'Lorri 401b'!N:N,0),0)</f>
        <v>-14567327.979719099</v>
      </c>
      <c r="S769" s="25">
        <f t="shared" ca="1" si="527"/>
        <v>-23599727.8472155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-9078465.4784646649</v>
      </c>
      <c r="R770" s="25">
        <f t="array" aca="1" ref="R770" ca="1">INDEX('Lorri 401b'!L:L,MATCH('Retirement Calculator'!A770,'Lorri 401b'!N:N,0),0)</f>
        <v>-14649770.713580485</v>
      </c>
      <c r="S770" s="25">
        <f t="shared" ca="1" si="527"/>
        <v>-23728236.192045152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-9124723.0294786282</v>
      </c>
      <c r="R771" s="25">
        <f t="array" aca="1" ref="R771" ca="1">INDEX('Lorri 401b'!L:L,MATCH('Retirement Calculator'!A771,'Lorri 401b'!N:N,0),0)</f>
        <v>-14732556.958832961</v>
      </c>
      <c r="S771" s="25">
        <f t="shared" ca="1" si="527"/>
        <v>-23857279.988311589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-9171173.3202884831</v>
      </c>
      <c r="R772" s="25">
        <f t="array" aca="1" ref="R772" ca="1">INDEX('Lorri 401b'!L:L,MATCH('Retirement Calculator'!A772,'Lorri 401b'!N:N,0),0)</f>
        <v>-14815688.146773988</v>
      </c>
      <c r="S772" s="25">
        <f t="shared" ca="1" si="527"/>
        <v>-23986861.467062473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-9217817.1539767124</v>
      </c>
      <c r="R773" s="25">
        <f t="array" aca="1" ref="R773" ca="1">INDEX('Lorri 401b'!L:L,MATCH('Retirement Calculator'!A773,'Lorri 401b'!N:N,0),0)</f>
        <v>-14899165.71466477</v>
      </c>
      <c r="S773" s="25">
        <f t="shared" ca="1" si="527"/>
        <v>-24116982.868641481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-9264655.3369719759</v>
      </c>
      <c r="R774" s="25">
        <f t="array" aca="1" ref="R774" ca="1">INDEX('Lorri 401b'!L:L,MATCH('Retirement Calculator'!A774,'Lorri 401b'!N:N,0),0)</f>
        <v>-14982991.105755096</v>
      </c>
      <c r="S774" s="25">
        <f t="shared" ca="1" si="527"/>
        <v>-24247646.442727074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-9311688.6790630538</v>
      </c>
      <c r="R775" s="25">
        <f t="array" aca="1" ref="R775" ca="1">INDEX('Lorri 401b'!L:L,MATCH('Retirement Calculator'!A775,'Lorri 401b'!N:N,0),0)</f>
        <v>-15067165.769308299</v>
      </c>
      <c r="S775" s="25">
        <f t="shared" ca="1" si="527"/>
        <v>-24378854.448371351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-9358917.9934128448</v>
      </c>
      <c r="R776" s="25">
        <f t="array" aca="1" ref="R776" ca="1">INDEX('Lorri 401b'!L:L,MATCH('Retirement Calculator'!A776,'Lorri 401b'!N:N,0),0)</f>
        <v>-15151691.160626307</v>
      </c>
      <c r="S776" s="25">
        <f t="shared" ref="S776:S1030" ca="1" si="787">SUM(Q776:R776)</f>
        <v>-24510609.154039152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-9406344.0965724271</v>
      </c>
      <c r="R777" s="25">
        <f t="array" aca="1" ref="R777" ca="1">INDEX('Lorri 401b'!L:L,MATCH('Retirement Calculator'!A777,'Lorri 401b'!N:N,0),0)</f>
        <v>-15236568.741074806</v>
      </c>
      <c r="S777" s="25">
        <f t="shared" ca="1" si="787"/>
        <v>-24642912.837647233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-9453967.8084951732</v>
      </c>
      <c r="R778" s="25">
        <f t="array" aca="1" ref="R778" ca="1">INDEX('Lorri 401b'!L:L,MATCH('Retirement Calculator'!A778,'Lorri 401b'!N:N,0),0)</f>
        <v>-15321799.978108509</v>
      </c>
      <c r="S778" s="25">
        <f t="shared" ca="1" si="787"/>
        <v>-24775767.786603682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-9501789.9525509309</v>
      </c>
      <c r="R779" s="25">
        <f t="array" aca="1" ref="R779" ca="1">INDEX('Lorri 401b'!L:L,MATCH('Retirement Calculator'!A779,'Lorri 401b'!N:N,0),0)</f>
        <v>-15407386.345296517</v>
      </c>
      <c r="S779" s="25">
        <f t="shared" ca="1" si="787"/>
        <v>-24909176.29784745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-9549811.3555402551</v>
      </c>
      <c r="R780" s="25">
        <f t="array" aca="1" ref="R780" ca="1">INDEX('Lorri 401b'!L:L,MATCH('Retirement Calculator'!A780,'Lorri 401b'!N:N,0),0)</f>
        <v>-15493329.322347809</v>
      </c>
      <c r="S780" s="25">
        <f t="shared" ca="1" si="787"/>
        <v>-25043140.677888066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-9598032.8477087002</v>
      </c>
      <c r="R781" s="25">
        <f t="array" aca="1" ref="R781" ca="1">INDEX('Lorri 401b'!L:L,MATCH('Retirement Calculator'!A781,'Lorri 401b'!N:N,0),0)</f>
        <v>-15579630.395136815</v>
      </c>
      <c r="S781" s="25">
        <f t="shared" ca="1" si="787"/>
        <v>-25177663.242845513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-9646455.2627611812</v>
      </c>
      <c r="R782" s="25">
        <f t="array" aca="1" ref="R782" ca="1">INDEX('Lorri 401b'!L:L,MATCH('Retirement Calculator'!A782,'Lorri 401b'!N:N,0),0)</f>
        <v>-15666291.055729108</v>
      </c>
      <c r="S782" s="25">
        <f t="shared" ca="1" si="787"/>
        <v>-25312746.318490289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-9695079.437876381</v>
      </c>
      <c r="R783" s="25">
        <f t="array" aca="1" ref="R783" ca="1">INDEX('Lorri 401b'!L:L,MATCH('Retirement Calculator'!A783,'Lorri 401b'!N:N,0),0)</f>
        <v>-15753312.802407203</v>
      </c>
      <c r="S783" s="25">
        <f t="shared" ca="1" si="787"/>
        <v>-25448392.240283586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-9743906.2137212269</v>
      </c>
      <c r="R784" s="25">
        <f t="array" aca="1" ref="R784" ca="1">INDEX('Lorri 401b'!L:L,MATCH('Retirement Calculator'!A784,'Lorri 401b'!N:N,0),0)</f>
        <v>-15840697.139696456</v>
      </c>
      <c r="S784" s="25">
        <f t="shared" ca="1" si="787"/>
        <v>-25584603.353417683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-9792936.434465427</v>
      </c>
      <c r="R785" s="25">
        <f t="array" aca="1" ref="R785" ca="1">INDEX('Lorri 401b'!L:L,MATCH('Retirement Calculator'!A785,'Lorri 401b'!N:N,0),0)</f>
        <v>-15928445.578391083</v>
      </c>
      <c r="S785" s="25">
        <f t="shared" ca="1" si="787"/>
        <v>-25721382.01285651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-9842170.9477960616</v>
      </c>
      <c r="R786" s="25">
        <f t="array" aca="1" ref="R786" ca="1">INDEX('Lorri 401b'!L:L,MATCH('Retirement Calculator'!A786,'Lorri 401b'!N:N,0),0)</f>
        <v>-16016559.63558027</v>
      </c>
      <c r="S786" s="25">
        <f t="shared" ca="1" si="787"/>
        <v>-25858730.583376333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-9891610.6049322393</v>
      </c>
      <c r="R787" s="25">
        <f t="array" aca="1" ref="R787" ca="1">INDEX('Lorri 401b'!L:L,MATCH('Retirement Calculator'!A787,'Lorri 401b'!N:N,0),0)</f>
        <v>-16105040.834674411</v>
      </c>
      <c r="S787" s="25">
        <f t="shared" ca="1" si="787"/>
        <v>-25996651.439606652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-9941256.2606398184</v>
      </c>
      <c r="R788" s="25">
        <f t="array" aca="1" ref="R788" ca="1">INDEX('Lorri 401b'!L:L,MATCH('Retirement Calculator'!A788,'Lorri 401b'!N:N,0),0)</f>
        <v>-16193890.705431445</v>
      </c>
      <c r="S788" s="25">
        <f t="shared" ca="1" si="787"/>
        <v>-26135146.966071263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-9991108.7732461784</v>
      </c>
      <c r="R789" s="25">
        <f t="array" aca="1" ref="R789" ca="1">INDEX('Lorri 401b'!L:L,MATCH('Retirement Calculator'!A789,'Lorri 401b'!N:N,0),0)</f>
        <v>-16283110.7839833</v>
      </c>
      <c r="S789" s="25">
        <f t="shared" ca="1" si="787"/>
        <v>-26274219.557229478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-10041169.004655065</v>
      </c>
      <c r="R790" s="25">
        <f t="array" aca="1" ref="R790" ca="1">INDEX('Lorri 401b'!L:L,MATCH('Retirement Calculator'!A790,'Lorri 401b'!N:N,0),0)</f>
        <v>-16372702.612862453</v>
      </c>
      <c r="S790" s="25">
        <f t="shared" ca="1" si="787"/>
        <v>-26413871.617517516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-10091437.820361489</v>
      </c>
      <c r="R791" s="25">
        <f t="array" aca="1" ref="R791" ca="1">INDEX('Lorri 401b'!L:L,MATCH('Retirement Calculator'!A791,'Lorri 401b'!N:N,0),0)</f>
        <v>-16462667.741028603</v>
      </c>
      <c r="S791" s="25">
        <f t="shared" ca="1" si="787"/>
        <v>-26554105.561390094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-10141916.089466691</v>
      </c>
      <c r="R792" s="25">
        <f t="array" aca="1" ref="R792" ca="1">INDEX('Lorri 401b'!L:L,MATCH('Retirement Calculator'!A792,'Lorri 401b'!N:N,0),0)</f>
        <v>-16553007.723895445</v>
      </c>
      <c r="S792" s="25">
        <f t="shared" ca="1" si="787"/>
        <v>-26694923.813362136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-10192604.684693163</v>
      </c>
      <c r="R793" s="25">
        <f t="array" aca="1" ref="R793" ca="1">INDEX('Lorri 401b'!L:L,MATCH('Retirement Calculator'!A793,'Lorri 401b'!N:N,0),0)</f>
        <v>-16643724.123357566</v>
      </c>
      <c r="S793" s="25">
        <f t="shared" ca="1" si="787"/>
        <v>-26836328.808050729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-10243504.482399747</v>
      </c>
      <c r="R794" s="25">
        <f t="array" aca="1" ref="R794" ca="1">INDEX('Lorri 401b'!L:L,MATCH('Retirement Calculator'!A794,'Lorri 401b'!N:N,0),0)</f>
        <v>-16734818.507817445</v>
      </c>
      <c r="S794" s="25">
        <f t="shared" ca="1" si="787"/>
        <v>-26978322.990217194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-10294616.362596774</v>
      </c>
      <c r="R795" s="25">
        <f t="array" aca="1" ref="R795" ca="1">INDEX('Lorri 401b'!L:L,MATCH('Retirement Calculator'!A795,'Lorri 401b'!N:N,0),0)</f>
        <v>-16826292.452212576</v>
      </c>
      <c r="S795" s="25">
        <f t="shared" ca="1" si="787"/>
        <v>-27120908.814809352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-10345941.208961289</v>
      </c>
      <c r="R796" s="25">
        <f t="array" aca="1" ref="R796" ca="1">INDEX('Lorri 401b'!L:L,MATCH('Retirement Calculator'!A796,'Lorri 401b'!N:N,0),0)</f>
        <v>-16918147.538042683</v>
      </c>
      <c r="S796" s="25">
        <f t="shared" ca="1" si="787"/>
        <v>-27264088.747003973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-10397479.908852322</v>
      </c>
      <c r="R797" s="25">
        <f t="array" aca="1" ref="R797" ca="1">INDEX('Lorri 401b'!L:L,MATCH('Retirement Calculator'!A797,'Lorri 401b'!N:N,0),0)</f>
        <v>-17010385.353397083</v>
      </c>
      <c r="S797" s="25">
        <f t="shared" ca="1" si="787"/>
        <v>-27407865.262249403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-10449233.353326235</v>
      </c>
      <c r="R798" s="25">
        <f t="array" aca="1" ref="R798" ca="1">INDEX('Lorri 401b'!L:L,MATCH('Retirement Calculator'!A798,'Lorri 401b'!N:N,0),0)</f>
        <v>-17103007.492982127</v>
      </c>
      <c r="S798" s="25">
        <f t="shared" ca="1" si="787"/>
        <v>-27552240.846308362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-10501202.437152123</v>
      </c>
      <c r="R799" s="25">
        <f t="array" aca="1" ref="R799" ca="1">INDEX('Lorri 401b'!L:L,MATCH('Retirement Calculator'!A799,'Lorri 401b'!N:N,0),0)</f>
        <v>-17196015.558148775</v>
      </c>
      <c r="S799" s="25">
        <f t="shared" ca="1" si="787"/>
        <v>-27697217.995300896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-10553388.058827285</v>
      </c>
      <c r="R800" s="25">
        <f t="array" aca="1" ref="R800" ca="1">INDEX('Lorri 401b'!L:L,MATCH('Retirement Calculator'!A800,'Lorri 401b'!N:N,0),0)</f>
        <v>-17289411.156920284</v>
      </c>
      <c r="S800" s="25">
        <f t="shared" ca="1" si="787"/>
        <v>-27842799.215747569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-10605791.12059276</v>
      </c>
      <c r="R801" s="25">
        <f t="array" aca="1" ref="R801" ca="1">INDEX('Lorri 401b'!L:L,MATCH('Retirement Calculator'!A801,'Lorri 401b'!N:N,0),0)</f>
        <v>-17383195.904020008</v>
      </c>
      <c r="S801" s="25">
        <f t="shared" ca="1" si="787"/>
        <v>-27988987.024612769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-10658412.528448924</v>
      </c>
      <c r="R802" s="25">
        <f t="array" aca="1" ref="R802" ca="1">INDEX('Lorri 401b'!L:L,MATCH('Retirement Calculator'!A802,'Lorri 401b'!N:N,0),0)</f>
        <v>-17477371.420899313</v>
      </c>
      <c r="S802" s="25">
        <f t="shared" ca="1" si="787"/>
        <v>-28135783.949348237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-10711253.192171156</v>
      </c>
      <c r="R803" s="25">
        <f t="array" aca="1" ref="R803" ca="1">INDEX('Lorri 401b'!L:L,MATCH('Retirement Calculator'!A803,'Lorri 401b'!N:N,0),0)</f>
        <v>-17571939.335765615</v>
      </c>
      <c r="S803" s="25">
        <f t="shared" ca="1" si="787"/>
        <v>-28283192.527936772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-10764314.025325565</v>
      </c>
      <c r="R804" s="25">
        <f t="array" aca="1" ref="R804" ca="1">INDEX('Lorri 401b'!L:L,MATCH('Retirement Calculator'!A804,'Lorri 401b'!N:N,0),0)</f>
        <v>-17666901.283610526</v>
      </c>
      <c r="S804" s="25">
        <f t="shared" ca="1" si="787"/>
        <v>-28431215.308936089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-10817595.945284782</v>
      </c>
      <c r="R805" s="25">
        <f t="array" aca="1" ref="R805" ca="1">INDEX('Lorri 401b'!L:L,MATCH('Retirement Calculator'!A805,'Lorri 401b'!N:N,0),0)</f>
        <v>-17762258.906238124</v>
      </c>
      <c r="S805" s="25">
        <f t="shared" ca="1" si="787"/>
        <v>-28579854.851522908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-10871099.873243829</v>
      </c>
      <c r="R806" s="25">
        <f t="array" aca="1" ref="R806" ca="1">INDEX('Lorri 401b'!L:L,MATCH('Retirement Calculator'!A806,'Lorri 401b'!N:N,0),0)</f>
        <v>-17858013.852293339</v>
      </c>
      <c r="S806" s="25">
        <f t="shared" ca="1" si="787"/>
        <v>-28729113.725537166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-10924826.734236039</v>
      </c>
      <c r="R807" s="25">
        <f t="array" aca="1" ref="R807" ca="1">INDEX('Lorri 401b'!L:L,MATCH('Retirement Calculator'!A807,'Lorri 401b'!N:N,0),0)</f>
        <v>-17954167.777290449</v>
      </c>
      <c r="S807" s="25">
        <f t="shared" ca="1" si="787"/>
        <v>-28878994.511526488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-10978777.457149051</v>
      </c>
      <c r="R808" s="25">
        <f t="array" aca="1" ref="R808" ca="1">INDEX('Lorri 401b'!L:L,MATCH('Retirement Calculator'!A808,'Lorri 401b'!N:N,0),0)</f>
        <v>-18050722.343641713</v>
      </c>
      <c r="S808" s="25">
        <f t="shared" ca="1" si="787"/>
        <v>-29029499.800790764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-11032952.974740867</v>
      </c>
      <c r="R809" s="25">
        <f t="array" aca="1" ref="R809" ca="1">INDEX('Lorri 401b'!L:L,MATCH('Retirement Calculator'!A809,'Lorri 401b'!N:N,0),0)</f>
        <v>-18147679.220686108</v>
      </c>
      <c r="S809" s="25">
        <f t="shared" ca="1" si="787"/>
        <v>-29180632.195426974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-11087354.223655982</v>
      </c>
      <c r="R810" s="25">
        <f t="array" aca="1" ref="R810" ca="1">INDEX('Lorri 401b'!L:L,MATCH('Retirement Calculator'!A810,'Lorri 401b'!N:N,0),0)</f>
        <v>-18245040.084718186</v>
      </c>
      <c r="S810" s="25">
        <f t="shared" ca="1" si="787"/>
        <v>-29332394.308374166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-11141982.144441577</v>
      </c>
      <c r="R811" s="25">
        <f t="array" aca="1" ref="R811" ca="1">INDEX('Lorri 401b'!L:L,MATCH('Retirement Calculator'!A811,'Lorri 401b'!N:N,0),0)</f>
        <v>-18342806.619017068</v>
      </c>
      <c r="S811" s="25">
        <f t="shared" ca="1" si="787"/>
        <v>-29484788.763458647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-11196837.681563778</v>
      </c>
      <c r="R812" s="25">
        <f t="array" aca="1" ref="R812" ca="1">INDEX('Lorri 401b'!L:L,MATCH('Retirement Calculator'!A812,'Lorri 401b'!N:N,0),0)</f>
        <v>-18440980.513875529</v>
      </c>
      <c r="S812" s="25">
        <f t="shared" ca="1" si="787"/>
        <v>-29637818.195439309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-11251921.783423988</v>
      </c>
      <c r="R813" s="25">
        <f t="array" aca="1" ref="R813" ca="1">INDEX('Lorri 401b'!L:L,MATCH('Retirement Calculator'!A813,'Lorri 401b'!N:N,0),0)</f>
        <v>-18539563.466629233</v>
      </c>
      <c r="S813" s="25">
        <f t="shared" ca="1" si="787"/>
        <v>-29791485.250053219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-11307235.402375283</v>
      </c>
      <c r="R814" s="25">
        <f t="array" aca="1" ref="R814" ca="1">INDEX('Lorri 401b'!L:L,MATCH('Retirement Calculator'!A814,'Lorri 401b'!N:N,0),0)</f>
        <v>-18638557.181686077</v>
      </c>
      <c r="S814" s="25">
        <f t="shared" ca="1" si="787"/>
        <v>-29945792.584061362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-11362779.494738875</v>
      </c>
      <c r="R815" s="25">
        <f t="array" aca="1" ref="R815" ca="1">INDEX('Lorri 401b'!L:L,MATCH('Retirement Calculator'!A815,'Lorri 401b'!N:N,0),0)</f>
        <v>-18737963.370555658</v>
      </c>
      <c r="S815" s="25">
        <f t="shared" ca="1" si="787"/>
        <v>-30100742.865294531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-11418555.020820647</v>
      </c>
      <c r="R816" s="25">
        <f t="array" aca="1" ref="R816" ca="1">INDEX('Lorri 401b'!L:L,MATCH('Retirement Calculator'!A816,'Lorri 401b'!N:N,0),0)</f>
        <v>-18837783.751878861</v>
      </c>
      <c r="S816" s="25">
        <f t="shared" ca="1" si="787"/>
        <v>-30256338.772699509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-11474562.944927761</v>
      </c>
      <c r="R817" s="25">
        <f t="array" aca="1" ref="R817" ca="1">INDEX('Lorri 401b'!L:L,MATCH('Retirement Calculator'!A817,'Lorri 401b'!N:N,0),0)</f>
        <v>-18938020.051457576</v>
      </c>
      <c r="S817" s="25">
        <f t="shared" ca="1" si="787"/>
        <v>-30412582.996385336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-11530804.235385321</v>
      </c>
      <c r="R818" s="25">
        <f t="array" aca="1" ref="R818" ca="1">INDEX('Lorri 401b'!L:L,MATCH('Retirement Calculator'!A818,'Lorri 401b'!N:N,0),0)</f>
        <v>-19038674.002284538</v>
      </c>
      <c r="S818" s="25">
        <f t="shared" ca="1" si="787"/>
        <v>-30569478.237669859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-11587279.864553122</v>
      </c>
      <c r="R819" s="25">
        <f t="array" aca="1" ref="R819" ca="1">INDEX('Lorri 401b'!L:L,MATCH('Retirement Calculator'!A819,'Lorri 401b'!N:N,0),0)</f>
        <v>-19139747.344573278</v>
      </c>
      <c r="S819" s="25">
        <f t="shared" ca="1" si="787"/>
        <v>-30727027.209126398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-11643990.808842454</v>
      </c>
      <c r="R820" s="25">
        <f t="array" aca="1" ref="R820" ca="1">INDEX('Lorri 401b'!L:L,MATCH('Retirement Calculator'!A820,'Lorri 401b'!N:N,0),0)</f>
        <v>-19241241.825788222</v>
      </c>
      <c r="S820" s="25">
        <f t="shared" ca="1" si="787"/>
        <v>-30885232.634630676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-11700938.048732992</v>
      </c>
      <c r="R821" s="25">
        <f t="array" aca="1" ref="R821" ca="1">INDEX('Lorri 401b'!L:L,MATCH('Retirement Calculator'!A821,'Lorri 401b'!N:N,0),0)</f>
        <v>-19343159.200674895</v>
      </c>
      <c r="S821" s="25">
        <f t="shared" ca="1" si="787"/>
        <v>-31044097.249407887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-11758122.568789741</v>
      </c>
      <c r="R822" s="25">
        <f t="array" aca="1" ref="R822" ca="1">INDEX('Lorri 401b'!L:L,MATCH('Retirement Calculator'!A822,'Lorri 401b'!N:N,0),0)</f>
        <v>-19445501.231290262</v>
      </c>
      <c r="S822" s="25">
        <f t="shared" ca="1" si="787"/>
        <v>-31203623.800080001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-11815545.35768006</v>
      </c>
      <c r="R823" s="25">
        <f t="array" aca="1" ref="R823" ca="1">INDEX('Lorri 401b'!L:L,MATCH('Retirement Calculator'!A823,'Lorri 401b'!N:N,0),0)</f>
        <v>-19548269.687033191</v>
      </c>
      <c r="S823" s="25">
        <f t="shared" ca="1" si="787"/>
        <v>-31363815.044713251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-11873207.408190755</v>
      </c>
      <c r="R824" s="25">
        <f t="array" aca="1" ref="R824" ca="1">INDEX('Lorri 401b'!L:L,MATCH('Retirement Calculator'!A824,'Lorri 401b'!N:N,0),0)</f>
        <v>-19651466.344675053</v>
      </c>
      <c r="S824" s="25">
        <f t="shared" ca="1" si="787"/>
        <v>-31524673.752865806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-11931109.717245245</v>
      </c>
      <c r="R825" s="25">
        <f t="array" aca="1" ref="R825" ca="1">INDEX('Lorri 401b'!L:L,MATCH('Retirement Calculator'!A825,'Lorri 401b'!N:N,0),0)</f>
        <v>-19755092.98839042</v>
      </c>
      <c r="S825" s="25">
        <f t="shared" ca="1" si="787"/>
        <v>-31686202.705635667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-11989253.285920795</v>
      </c>
      <c r="R826" s="25">
        <f t="array" aca="1" ref="R826" ca="1">INDEX('Lorri 401b'!L:L,MATCH('Retirement Calculator'!A826,'Lorri 401b'!N:N,0),0)</f>
        <v>-19859151.409787934</v>
      </c>
      <c r="S826" s="25">
        <f t="shared" ca="1" si="787"/>
        <v>-31848404.695708729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-12047639.119465826</v>
      </c>
      <c r="R827" s="25">
        <f t="array" aca="1" ref="R827" ca="1">INDEX('Lorri 401b'!L:L,MATCH('Retirement Calculator'!A827,'Lorri 401b'!N:N,0),0)</f>
        <v>-19963643.407941271</v>
      </c>
      <c r="S827" s="25">
        <f t="shared" ca="1" si="787"/>
        <v>-32011282.527407095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-12106268.227317294</v>
      </c>
      <c r="R828" s="25">
        <f t="array" aca="1" ref="R828" ca="1">INDEX('Lorri 401b'!L:L,MATCH('Retirement Calculator'!A828,'Lorri 401b'!N:N,0),0)</f>
        <v>-20068570.789420247</v>
      </c>
      <c r="S828" s="25">
        <f t="shared" ca="1" si="787"/>
        <v>-32174839.016737543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-12165141.623118144</v>
      </c>
      <c r="R829" s="25">
        <f t="array" aca="1" ref="R829" ca="1">INDEX('Lorri 401b'!L:L,MATCH('Retirement Calculator'!A829,'Lorri 401b'!N:N,0),0)</f>
        <v>-20173935.368322052</v>
      </c>
      <c r="S829" s="25">
        <f t="shared" ca="1" si="787"/>
        <v>-32339076.991440196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-12224260.324734831</v>
      </c>
      <c r="R830" s="25">
        <f t="array" aca="1" ref="R830" ca="1">INDEX('Lorri 401b'!L:L,MATCH('Retirement Calculator'!A830,'Lorri 401b'!N:N,0),0)</f>
        <v>-20279738.966302615</v>
      </c>
      <c r="S830" s="25">
        <f t="shared" ca="1" si="787"/>
        <v>-32503999.291037448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-12283625.354274921</v>
      </c>
      <c r="R831" s="25">
        <f t="array" aca="1" ref="R831" ca="1">INDEX('Lorri 401b'!L:L,MATCH('Retirement Calculator'!A831,'Lorri 401b'!N:N,0),0)</f>
        <v>-20385983.412608098</v>
      </c>
      <c r="S831" s="25">
        <f t="shared" ca="1" si="787"/>
        <v>-32669608.766883019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-12343237.738104761</v>
      </c>
      <c r="R832" s="25">
        <f t="array" aca="1" ref="R832" ca="1">INDEX('Lorri 401b'!L:L,MATCH('Retirement Calculator'!A832,'Lorri 401b'!N:N,0),0)</f>
        <v>-20492670.544106521</v>
      </c>
      <c r="S832" s="25">
        <f t="shared" ca="1" si="787"/>
        <v>-32835908.282211281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-12403098.506867224</v>
      </c>
      <c r="R833" s="25">
        <f t="array" aca="1" ref="R833" ca="1">INDEX('Lorri 401b'!L:L,MATCH('Retirement Calculator'!A833,'Lorri 401b'!N:N,0),0)</f>
        <v>-20599802.20531952</v>
      </c>
      <c r="S833" s="25">
        <f t="shared" ca="1" si="787"/>
        <v>-33002900.712186746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-12463208.695499532</v>
      </c>
      <c r="R834" s="25">
        <f t="array" aca="1" ref="R834" ca="1">INDEX('Lorri 401b'!L:L,MATCH('Retirement Calculator'!A834,'Lorri 401b'!N:N,0),0)</f>
        <v>-20707380.248454239</v>
      </c>
      <c r="S834" s="25">
        <f t="shared" ca="1" si="787"/>
        <v>-33170588.943953771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-12523569.343251141</v>
      </c>
      <c r="R835" s="25">
        <f t="array" aca="1" ref="R835" ca="1">INDEX('Lorri 401b'!L:L,MATCH('Retirement Calculator'!A835,'Lorri 401b'!N:N,0),0)</f>
        <v>-20815406.533435352</v>
      </c>
      <c r="S835" s="25">
        <f t="shared" ca="1" si="787"/>
        <v>-33338975.876686491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-12584181.493701715</v>
      </c>
      <c r="R836" s="25">
        <f t="array" aca="1" ref="R836" ca="1">INDEX('Lorri 401b'!L:L,MATCH('Retirement Calculator'!A836,'Lorri 401b'!N:N,0),0)</f>
        <v>-20923882.927937221</v>
      </c>
      <c r="S836" s="25">
        <f t="shared" ca="1" si="787"/>
        <v>-33508064.421638936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-12645046.194779167</v>
      </c>
      <c r="R837" s="25">
        <f t="array" aca="1" ref="R837" ca="1">INDEX('Lorri 401b'!L:L,MATCH('Retirement Calculator'!A837,'Lorri 401b'!N:N,0),0)</f>
        <v>-21032811.307416182</v>
      </c>
      <c r="S837" s="25">
        <f t="shared" ca="1" si="787"/>
        <v>-33677857.502195351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-12706164.498777775</v>
      </c>
      <c r="R838" s="25">
        <f t="array" aca="1" ref="R838" ca="1">INDEX('Lorri 401b'!L:L,MATCH('Retirement Calculator'!A838,'Lorri 401b'!N:N,0),0)</f>
        <v>-21142193.555142973</v>
      </c>
      <c r="S838" s="25">
        <f t="shared" ca="1" si="787"/>
        <v>-33848358.053920746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-12767537.462376377</v>
      </c>
      <c r="R839" s="25">
        <f t="array" aca="1" ref="R839" ca="1">INDEX('Lorri 401b'!L:L,MATCH('Retirement Calculator'!A839,'Lorri 401b'!N:N,0),0)</f>
        <v>-21252031.562235288</v>
      </c>
      <c r="S839" s="25">
        <f t="shared" ca="1" si="787"/>
        <v>-34019569.024611667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-12829166.14665664</v>
      </c>
      <c r="R840" s="25">
        <f t="array" aca="1" ref="R840" ca="1">INDEX('Lorri 401b'!L:L,MATCH('Retirement Calculator'!A840,'Lorri 401b'!N:N,0),0)</f>
        <v>-21362327.227690492</v>
      </c>
      <c r="S840" s="25">
        <f t="shared" ca="1" si="787"/>
        <v>-34191493.374347135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-12891051.617121404</v>
      </c>
      <c r="R841" s="25">
        <f t="array" aca="1" ref="R841" ca="1">INDEX('Lorri 401b'!L:L,MATCH('Retirement Calculator'!A841,'Lorri 401b'!N:N,0),0)</f>
        <v>-21473082.458418425</v>
      </c>
      <c r="S841" s="25">
        <f t="shared" ca="1" si="787"/>
        <v>-34364134.075539827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-12953194.943713104</v>
      </c>
      <c r="R842" s="25">
        <f t="array" aca="1" ref="R842" ca="1">INDEX('Lorri 401b'!L:L,MATCH('Retirement Calculator'!A842,'Lorri 401b'!N:N,0),0)</f>
        <v>-21584299.16927439</v>
      </c>
      <c r="S842" s="25">
        <f t="shared" ca="1" si="787"/>
        <v>-34537494.112987496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-13015597.20083227</v>
      </c>
      <c r="R843" s="25">
        <f t="array" aca="1" ref="R843" ca="1">INDEX('Lorri 401b'!L:L,MATCH('Retirement Calculator'!A843,'Lorri 401b'!N:N,0),0)</f>
        <v>-21695979.283092253</v>
      </c>
      <c r="S843" s="25">
        <f t="shared" ca="1" si="787"/>
        <v>-34711576.483924523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-13078259.467356099</v>
      </c>
      <c r="R844" s="25">
        <f t="array" aca="1" ref="R844" ca="1">INDEX('Lorri 401b'!L:L,MATCH('Retirement Calculator'!A844,'Lorri 401b'!N:N,0),0)</f>
        <v>-21808124.730717693</v>
      </c>
      <c r="S844" s="25">
        <f t="shared" ca="1" si="787"/>
        <v>-34886384.198073789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-13141182.826657111</v>
      </c>
      <c r="R845" s="25">
        <f t="array" aca="1" ref="R845" ca="1">INDEX('Lorri 401b'!L:L,MATCH('Retirement Calculator'!A845,'Lorri 401b'!N:N,0),0)</f>
        <v>-21920737.451041572</v>
      </c>
      <c r="S845" s="25">
        <f t="shared" ca="1" si="787"/>
        <v>-35061920.277698681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-13204368.366621876</v>
      </c>
      <c r="R846" s="25">
        <f t="array" aca="1" ref="R846" ca="1">INDEX('Lorri 401b'!L:L,MATCH('Retirement Calculator'!A846,'Lorri 401b'!N:N,0),0)</f>
        <v>-22033819.391033467</v>
      </c>
      <c r="S846" s="25">
        <f t="shared" ca="1" si="787"/>
        <v>-35238187.757655345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-13267817.179669829</v>
      </c>
      <c r="R847" s="25">
        <f t="array" aca="1" ref="R847" ca="1">INDEX('Lorri 401b'!L:L,MATCH('Retirement Calculator'!A847,'Lorri 401b'!N:N,0),0)</f>
        <v>-22147372.505775329</v>
      </c>
      <c r="S847" s="25">
        <f t="shared" ca="1" si="787"/>
        <v>-35415189.68544516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-13331530.362772148</v>
      </c>
      <c r="R848" s="25">
        <f t="array" aca="1" ref="R848" ca="1">INDEX('Lorri 401b'!L:L,MATCH('Retirement Calculator'!A848,'Lorri 401b'!N:N,0),0)</f>
        <v>-22261398.758495282</v>
      </c>
      <c r="S848" s="25">
        <f t="shared" ca="1" si="787"/>
        <v>-35592929.12126743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-13395509.017470727</v>
      </c>
      <c r="R849" s="25">
        <f t="array" aca="1" ref="R849" ca="1">INDEX('Lorri 401b'!L:L,MATCH('Retirement Calculator'!A849,'Lorri 401b'!N:N,0),0)</f>
        <v>-22375900.120601568</v>
      </c>
      <c r="S849" s="25">
        <f t="shared" ca="1" si="787"/>
        <v>-35771409.138072297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-13459754.249897216</v>
      </c>
      <c r="R850" s="25">
        <f t="array" aca="1" ref="R850" ca="1">INDEX('Lorri 401b'!L:L,MATCH('Retirement Calculator'!A850,'Lorri 401b'!N:N,0),0)</f>
        <v>-22490878.571716629</v>
      </c>
      <c r="S850" s="25">
        <f t="shared" ca="1" si="787"/>
        <v>-35950632.821613848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-13524267.170792149</v>
      </c>
      <c r="R851" s="25">
        <f t="array" aca="1" ref="R851" ca="1">INDEX('Lorri 401b'!L:L,MATCH('Retirement Calculator'!A851,'Lorri 401b'!N:N,0),0)</f>
        <v>-22606336.099711336</v>
      </c>
      <c r="S851" s="25">
        <f t="shared" ca="1" si="787"/>
        <v>-36130603.270503484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-13589048.895524144</v>
      </c>
      <c r="R852" s="25">
        <f t="array" aca="1" ref="R852" ca="1">INDEX('Lorri 401b'!L:L,MATCH('Retirement Calculator'!A852,'Lorri 401b'!N:N,0),0)</f>
        <v>-22722274.700739354</v>
      </c>
      <c r="S852" s="25">
        <f t="shared" ca="1" si="787"/>
        <v>-36311323.596263498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-13654100.54410919</v>
      </c>
      <c r="R853" s="25">
        <f t="array" aca="1" ref="R853" ca="1">INDEX('Lorri 401b'!L:L,MATCH('Retirement Calculator'!A853,'Lorri 401b'!N:N,0),0)</f>
        <v>-22838696.379271656</v>
      </c>
      <c r="S853" s="25">
        <f t="shared" ca="1" si="787"/>
        <v>-36492796.923380844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-13719423.241230005</v>
      </c>
      <c r="R854" s="25">
        <f t="array" aca="1" ref="R854" ca="1">INDEX('Lorri 401b'!L:L,MATCH('Retirement Calculator'!A854,'Lorri 401b'!N:N,0),0)</f>
        <v>-22955603.148131177</v>
      </c>
      <c r="S854" s="25">
        <f t="shared" ca="1" si="787"/>
        <v>-36675026.38936118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-13785018.116255492</v>
      </c>
      <c r="R855" s="25">
        <f t="array" aca="1" ref="R855" ca="1">INDEX('Lorri 401b'!L:L,MATCH('Retirement Calculator'!A855,'Lorri 401b'!N:N,0),0)</f>
        <v>-23072997.02852761</v>
      </c>
      <c r="S855" s="25">
        <f t="shared" ca="1" si="787"/>
        <v>-36858015.144783102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-13850886.303260252</v>
      </c>
      <c r="R856" s="25">
        <f t="array" aca="1" ref="R856" ca="1">INDEX('Lorri 401b'!L:L,MATCH('Retirement Calculator'!A856,'Lorri 401b'!N:N,0),0)</f>
        <v>-23190880.050092362</v>
      </c>
      <c r="S856" s="25">
        <f t="shared" ca="1" si="787"/>
        <v>-37041766.353352614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-13917028.941044198</v>
      </c>
      <c r="R857" s="25">
        <f t="array" aca="1" ref="R857" ca="1">INDEX('Lorri 401b'!L:L,MATCH('Retirement Calculator'!A857,'Lorri 401b'!N:N,0),0)</f>
        <v>-23309254.250913635</v>
      </c>
      <c r="S857" s="25">
        <f t="shared" ca="1" si="787"/>
        <v>-37226283.191957831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-13983447.173152244</v>
      </c>
      <c r="R858" s="25">
        <f t="array" aca="1" ref="R858" ca="1">INDEX('Lorri 401b'!L:L,MATCH('Retirement Calculator'!A858,'Lorri 401b'!N:N,0),0)</f>
        <v>-23428121.677571662</v>
      </c>
      <c r="S858" s="25">
        <f t="shared" ca="1" si="787"/>
        <v>-37411568.850723907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-14050142.147894073</v>
      </c>
      <c r="R859" s="25">
        <f t="array" aca="1" ref="R859" ca="1">INDEX('Lorri 401b'!L:L,MATCH('Retirement Calculator'!A859,'Lorri 401b'!N:N,0),0)</f>
        <v>-23547484.385174099</v>
      </c>
      <c r="S859" s="25">
        <f t="shared" ca="1" si="787"/>
        <v>-37597626.533068173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-14117115.018363994</v>
      </c>
      <c r="R860" s="25">
        <f t="array" aca="1" ref="R860" ca="1">INDEX('Lorri 401b'!L:L,MATCH('Retirement Calculator'!A860,'Lorri 401b'!N:N,0),0)</f>
        <v>-23667344.437391546</v>
      </c>
      <c r="S860" s="25">
        <f t="shared" ca="1" si="787"/>
        <v>-37784459.455755539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-14184366.942460872</v>
      </c>
      <c r="R861" s="25">
        <f t="array" aca="1" ref="R861" ca="1">INDEX('Lorri 401b'!L:L,MATCH('Retirement Calculator'!A861,'Lorri 401b'!N:N,0),0)</f>
        <v>-23787703.906493232</v>
      </c>
      <c r="S861" s="25">
        <f t="shared" ca="1" si="787"/>
        <v>-37972070.848954104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-14251899.082908154</v>
      </c>
      <c r="R862" s="25">
        <f t="array" aca="1" ref="R862" ca="1">INDEX('Lorri 401b'!L:L,MATCH('Retirement Calculator'!A862,'Lorri 401b'!N:N,0),0)</f>
        <v>-23908564.87338284</v>
      </c>
      <c r="S862" s="25">
        <f t="shared" ca="1" si="787"/>
        <v>-38160463.95629099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-14319712.607273966</v>
      </c>
      <c r="R863" s="25">
        <f t="array" aca="1" ref="R863" ca="1">INDEX('Lorri 401b'!L:L,MATCH('Retirement Calculator'!A863,'Lorri 401b'!N:N,0),0)</f>
        <v>-24029929.427634489</v>
      </c>
      <c r="S863" s="25">
        <f t="shared" ca="1" si="787"/>
        <v>-38349642.034908459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-14387808.687991302</v>
      </c>
      <c r="R864" s="25">
        <f t="array" aca="1" ref="R864" ca="1">INDEX('Lorri 401b'!L:L,MATCH('Retirement Calculator'!A864,'Lorri 401b'!N:N,0),0)</f>
        <v>-24151799.667528853</v>
      </c>
      <c r="S864" s="25">
        <f t="shared" ca="1" si="787"/>
        <v>-38539608.355520159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-14456188.502378294</v>
      </c>
      <c r="R865" s="25">
        <f t="array" aca="1" ref="R865" ca="1">INDEX('Lorri 401b'!L:L,MATCH('Retirement Calculator'!A865,'Lorri 401b'!N:N,0),0)</f>
        <v>-24274177.700089443</v>
      </c>
      <c r="S865" s="25">
        <f t="shared" ca="1" si="787"/>
        <v>-38730366.20246774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-14524853.232658565</v>
      </c>
      <c r="R866" s="25">
        <f t="array" aca="1" ref="R866" ca="1">INDEX('Lorri 401b'!L:L,MATCH('Retirement Calculator'!A866,'Lorri 401b'!N:N,0),0)</f>
        <v>-24397065.641119037</v>
      </c>
      <c r="S866" s="25">
        <f t="shared" ca="1" si="787"/>
        <v>-38921918.873777598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-14593804.065981671</v>
      </c>
      <c r="R867" s="25">
        <f t="array" aca="1" ref="R867" ca="1">INDEX('Lorri 401b'!L:L,MATCH('Retirement Calculator'!A867,'Lorri 401b'!N:N,0),0)</f>
        <v>-24520465.615236253</v>
      </c>
      <c r="S867" s="25">
        <f t="shared" ca="1" si="787"/>
        <v>-39114269.681217924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-14663042.194443623</v>
      </c>
      <c r="R868" s="25">
        <f t="array" aca="1" ref="R868" ca="1">INDEX('Lorri 401b'!L:L,MATCH('Retirement Calculator'!A868,'Lorri 401b'!N:N,0),0)</f>
        <v>-24644379.755912293</v>
      </c>
      <c r="S868" s="25">
        <f t="shared" ca="1" si="787"/>
        <v>-39307421.950355917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-14732568.815107498</v>
      </c>
      <c r="R869" s="25">
        <f t="array" aca="1" ref="R869" ca="1">INDEX('Lorri 401b'!L:L,MATCH('Retirement Calculator'!A869,'Lorri 401b'!N:N,0),0)</f>
        <v>-24768810.205507815</v>
      </c>
      <c r="S869" s="25">
        <f t="shared" ca="1" si="787"/>
        <v>-39501379.020615309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-14802385.130024141</v>
      </c>
      <c r="R870" s="25">
        <f t="array" aca="1" ref="R870" ca="1">INDEX('Lorri 401b'!L:L,MATCH('Retirement Calculator'!A870,'Lorri 401b'!N:N,0),0)</f>
        <v>-24893759.115309987</v>
      </c>
      <c r="S870" s="25">
        <f t="shared" ca="1" si="787"/>
        <v>-39696144.245334126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-14872492.346252937</v>
      </c>
      <c r="R871" s="25">
        <f t="array" aca="1" ref="R871" ca="1">INDEX('Lorri 401b'!L:L,MATCH('Retirement Calculator'!A871,'Lorri 401b'!N:N,0),0)</f>
        <v>-25019228.645569667</v>
      </c>
      <c r="S871" s="25">
        <f t="shared" ca="1" si="787"/>
        <v>-39891720.9918226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-14942891.675882686</v>
      </c>
      <c r="R872" s="25">
        <f t="array" aca="1" ref="R872" ca="1">INDEX('Lorri 401b'!L:L,MATCH('Retirement Calculator'!A872,'Lorri 401b'!N:N,0),0)</f>
        <v>-25145220.965538763</v>
      </c>
      <c r="S872" s="25">
        <f t="shared" ca="1" si="787"/>
        <v>-40088112.641421452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-15013584.336052559</v>
      </c>
      <c r="R873" s="25">
        <f t="array" aca="1" ref="R873" ca="1">INDEX('Lorri 401b'!L:L,MATCH('Retirement Calculator'!A873,'Lorri 401b'!N:N,0),0)</f>
        <v>-25271738.25350773</v>
      </c>
      <c r="S873" s="25">
        <f t="shared" ca="1" si="787"/>
        <v>-40285322.589560285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-15084571.548973139</v>
      </c>
      <c r="R874" s="25">
        <f t="array" aca="1" ref="R874" ca="1">INDEX('Lorri 401b'!L:L,MATCH('Retirement Calculator'!A874,'Lorri 401b'!N:N,0),0)</f>
        <v>-25398782.696843233</v>
      </c>
      <c r="S874" s="25">
        <f t="shared" ca="1" si="787"/>
        <v>-40483354.245816372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-15155854.541947555</v>
      </c>
      <c r="R875" s="25">
        <f t="array" aca="1" ref="R875" ca="1">INDEX('Lorri 401b'!L:L,MATCH('Retirement Calculator'!A875,'Lorri 401b'!N:N,0),0)</f>
        <v>-25526356.492025968</v>
      </c>
      <c r="S875" s="25">
        <f t="shared" ca="1" si="787"/>
        <v>-40682211.033973522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-15227434.547392698</v>
      </c>
      <c r="R876" s="25">
        <f t="array" aca="1" ref="R876" ca="1">INDEX('Lorri 401b'!L:L,MATCH('Retirement Calculator'!A876,'Lorri 401b'!N:N,0),0)</f>
        <v>-25654461.844688632</v>
      </c>
      <c r="S876" s="25">
        <f t="shared" ca="1" si="787"/>
        <v>-40881896.392081328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-15299312.802860528</v>
      </c>
      <c r="R877" s="25">
        <f t="array" aca="1" ref="R877" ca="1">INDEX('Lorri 401b'!L:L,MATCH('Retirement Calculator'!A877,'Lorri 401b'!N:N,0),0)</f>
        <v>-25783100.969654057</v>
      </c>
      <c r="S877" s="25">
        <f t="shared" ca="1" si="787"/>
        <v>-41082413.772514582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-15371490.551059475</v>
      </c>
      <c r="R878" s="25">
        <f t="array" aca="1" ref="R878" ca="1">INDEX('Lorri 401b'!L:L,MATCH('Retirement Calculator'!A878,'Lorri 401b'!N:N,0),0)</f>
        <v>-25912276.090973504</v>
      </c>
      <c r="S878" s="25">
        <f t="shared" ca="1" si="787"/>
        <v>-41283766.642032981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-15443969.039875917</v>
      </c>
      <c r="R879" s="25">
        <f t="array" aca="1" ref="R879" ca="1">INDEX('Lorri 401b'!L:L,MATCH('Retirement Calculator'!A879,'Lorri 401b'!N:N,0),0)</f>
        <v>-26041989.441965114</v>
      </c>
      <c r="S879" s="25">
        <f t="shared" ca="1" si="787"/>
        <v>-41485958.481841028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-15516749.522395762</v>
      </c>
      <c r="R880" s="25">
        <f t="array" aca="1" ref="R880" ca="1">INDEX('Lorri 401b'!L:L,MATCH('Retirement Calculator'!A880,'Lorri 401b'!N:N,0),0)</f>
        <v>-26172243.265252523</v>
      </c>
      <c r="S880" s="25">
        <f t="shared" ca="1" si="787"/>
        <v>-41688992.787648283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-15589833.256926104</v>
      </c>
      <c r="R881" s="25">
        <f t="array" aca="1" ref="R881" ca="1">INDEX('Lorri 401b'!L:L,MATCH('Retirement Calculator'!A881,'Lorri 401b'!N:N,0),0)</f>
        <v>-26303039.81280363</v>
      </c>
      <c r="S881" s="25">
        <f t="shared" ca="1" si="787"/>
        <v>-41892873.06972973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-15663221.50701699</v>
      </c>
      <c r="R882" s="25">
        <f t="array" aca="1" ref="R882" ca="1">INDEX('Lorri 401b'!L:L,MATCH('Retirement Calculator'!A882,'Lorri 401b'!N:N,0),0)</f>
        <v>-26434381.345969532</v>
      </c>
      <c r="S882" s="25">
        <f t="shared" ca="1" si="787"/>
        <v>-42097602.852986522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-15736915.541483255</v>
      </c>
      <c r="R883" s="25">
        <f t="array" aca="1" ref="R883" ca="1">INDEX('Lorri 401b'!L:L,MATCH('Retirement Calculator'!A883,'Lorri 401b'!N:N,0),0)</f>
        <v>-26566270.135523625</v>
      </c>
      <c r="S883" s="25">
        <f t="shared" ca="1" si="787"/>
        <v>-42303185.677006878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-15810916.634426463</v>
      </c>
      <c r="R884" s="25">
        <f t="array" aca="1" ref="R884" ca="1">INDEX('Lorri 401b'!L:L,MATCH('Retirement Calculator'!A884,'Lorri 401b'!N:N,0),0)</f>
        <v>-26698708.46170086</v>
      </c>
      <c r="S884" s="25">
        <f t="shared" ca="1" si="787"/>
        <v>-42509625.096127324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-15885226.065256935</v>
      </c>
      <c r="R885" s="25">
        <f t="array" aca="1" ref="R885" ca="1">INDEX('Lorri 401b'!L:L,MATCH('Retirement Calculator'!A885,'Lorri 401b'!N:N,0),0)</f>
        <v>-26831698.614237171</v>
      </c>
      <c r="S885" s="25">
        <f t="shared" ca="1" si="787"/>
        <v>-42716924.679494105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-15959845.118715867</v>
      </c>
      <c r="R886" s="25">
        <f t="array" aca="1" ref="R886" ca="1">INDEX('Lorri 401b'!L:L,MATCH('Retirement Calculator'!A886,'Lorri 401b'!N:N,0),0)</f>
        <v>-26965242.892409045</v>
      </c>
      <c r="S886" s="25">
        <f t="shared" ca="1" si="787"/>
        <v>-42925088.011124909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-16034775.084897544</v>
      </c>
      <c r="R887" s="25">
        <f t="array" aca="1" ref="R887" ca="1">INDEX('Lorri 401b'!L:L,MATCH('Retirement Calculator'!A887,'Lorri 401b'!N:N,0),0)</f>
        <v>-27099343.605073303</v>
      </c>
      <c r="S887" s="25">
        <f t="shared" ca="1" si="787"/>
        <v>-43134118.689970851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-16110017.259271646</v>
      </c>
      <c r="R888" s="25">
        <f t="array" aca="1" ref="R888" ca="1">INDEX('Lorri 401b'!L:L,MATCH('Retirement Calculator'!A888,'Lorri 401b'!N:N,0),0)</f>
        <v>-27234003.070706997</v>
      </c>
      <c r="S888" s="25">
        <f t="shared" ca="1" si="787"/>
        <v>-43344020.329978645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-16185572.942705639</v>
      </c>
      <c r="R889" s="25">
        <f t="array" aca="1" ref="R889" ca="1">INDEX('Lorri 401b'!L:L,MATCH('Retirement Calculator'!A889,'Lorri 401b'!N:N,0),0)</f>
        <v>-27369223.617447499</v>
      </c>
      <c r="S889" s="25">
        <f t="shared" ca="1" si="787"/>
        <v>-43554796.560153142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-16261443.441487273</v>
      </c>
      <c r="R890" s="25">
        <f t="array" aca="1" ref="R890" ca="1">INDEX('Lorri 401b'!L:L,MATCH('Retirement Calculator'!A890,'Lorri 401b'!N:N,0),0)</f>
        <v>-27505007.583132751</v>
      </c>
      <c r="S890" s="25">
        <f t="shared" ca="1" si="787"/>
        <v>-43766451.024620026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-16337630.067347165</v>
      </c>
      <c r="R891" s="25">
        <f t="array" aca="1" ref="R891" ca="1">INDEX('Lorri 401b'!L:L,MATCH('Retirement Calculator'!A891,'Lorri 401b'!N:N,0),0)</f>
        <v>-27641357.315341692</v>
      </c>
      <c r="S891" s="25">
        <f t="shared" ca="1" si="787"/>
        <v>-43978987.382688858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-16414134.137481473</v>
      </c>
      <c r="R892" s="25">
        <f t="array" aca="1" ref="R892" ca="1">INDEX('Lorri 401b'!L:L,MATCH('Retirement Calculator'!A892,'Lorri 401b'!N:N,0),0)</f>
        <v>-27778275.171434838</v>
      </c>
      <c r="S892" s="25">
        <f t="shared" ca="1" si="787"/>
        <v>-44192409.308916315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-16490956.974574674</v>
      </c>
      <c r="R893" s="25">
        <f t="array" aca="1" ref="R893" ca="1">INDEX('Lorri 401b'!L:L,MATCH('Retirement Calculator'!A893,'Lorri 401b'!N:N,0),0)</f>
        <v>-27915763.51859504</v>
      </c>
      <c r="S893" s="25">
        <f t="shared" ca="1" si="787"/>
        <v>-44406720.49316971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-16568099.90682243</v>
      </c>
      <c r="R894" s="25">
        <f t="array" aca="1" ref="R894" ca="1">INDEX('Lorri 401b'!L:L,MATCH('Retirement Calculator'!A894,'Lorri 401b'!N:N,0),0)</f>
        <v>-28053824.733868409</v>
      </c>
      <c r="S894" s="25">
        <f t="shared" ca="1" si="787"/>
        <v>-44621924.640690841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-16645564.267954551</v>
      </c>
      <c r="R895" s="25">
        <f t="array" aca="1" ref="R895" ca="1">INDEX('Lorri 401b'!L:L,MATCH('Retirement Calculator'!A895,'Lorri 401b'!N:N,0),0)</f>
        <v>-28192461.204205416</v>
      </c>
      <c r="S895" s="25">
        <f t="shared" ca="1" si="787"/>
        <v>-44838025.472159967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-16723351.397258056</v>
      </c>
      <c r="R896" s="25">
        <f t="array" aca="1" ref="R896" ca="1">INDEX('Lorri 401b'!L:L,MATCH('Retirement Calculator'!A896,'Lorri 401b'!N:N,0),0)</f>
        <v>-28331675.326502159</v>
      </c>
      <c r="S896" s="25">
        <f t="shared" ca="1" si="787"/>
        <v>-45055026.723760217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-16801462.639600325</v>
      </c>
      <c r="R897" s="25">
        <f t="array" aca="1" ref="R897" ca="1">INDEX('Lorri 401b'!L:L,MATCH('Retirement Calculator'!A897,'Lorri 401b'!N:N,0),0)</f>
        <v>-28471469.507641807</v>
      </c>
      <c r="S897" s="25">
        <f t="shared" ca="1" si="787"/>
        <v>-45272932.147242129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-16879899.345452353</v>
      </c>
      <c r="R898" s="25">
        <f t="array" aca="1" ref="R898" ca="1">INDEX('Lorri 401b'!L:L,MATCH('Retirement Calculator'!A898,'Lorri 401b'!N:N,0),0)</f>
        <v>-28611846.164536204</v>
      </c>
      <c r="S898" s="25">
        <f t="shared" ca="1" si="787"/>
        <v>-45491745.509988561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-16958662.870912097</v>
      </c>
      <c r="R899" s="25">
        <f t="array" aca="1" ref="R899" ca="1">INDEX('Lorri 401b'!L:L,MATCH('Retirement Calculator'!A899,'Lorri 401b'!N:N,0),0)</f>
        <v>-28752807.72416766</v>
      </c>
      <c r="S899" s="25">
        <f t="shared" ca="1" si="787"/>
        <v>-45711470.595079757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-17037754.577727925</v>
      </c>
      <c r="R900" s="25">
        <f t="array" aca="1" ref="R900" ca="1">INDEX('Lorri 401b'!L:L,MATCH('Retirement Calculator'!A900,'Lorri 401b'!N:N,0),0)</f>
        <v>-28894356.623630915</v>
      </c>
      <c r="S900" s="25">
        <f t="shared" ca="1" si="787"/>
        <v>-45932111.20135884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-17117175.833322152</v>
      </c>
      <c r="R901" s="25">
        <f t="array" aca="1" ref="R901" ca="1">INDEX('Lorri 401b'!L:L,MATCH('Retirement Calculator'!A901,'Lorri 401b'!N:N,0),0)</f>
        <v>-29036495.310175266</v>
      </c>
      <c r="S901" s="25">
        <f t="shared" ca="1" si="787"/>
        <v>-46153671.143497422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-17196928.010814689</v>
      </c>
      <c r="R902" s="25">
        <f t="array" aca="1" ref="R902" ca="1">INDEX('Lorri 401b'!L:L,MATCH('Retirement Calculator'!A902,'Lorri 401b'!N:N,0),0)</f>
        <v>-29179226.241246883</v>
      </c>
      <c r="S902" s="25">
        <f t="shared" ca="1" si="787"/>
        <v>-46376154.252061576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-17277012.489046775</v>
      </c>
      <c r="R903" s="25">
        <f t="array" aca="1" ref="R903" ca="1">INDEX('Lorri 401b'!L:L,MATCH('Retirement Calculator'!A903,'Lorri 401b'!N:N,0),0)</f>
        <v>-29322551.884531301</v>
      </c>
      <c r="S903" s="25">
        <f t="shared" ca="1" si="787"/>
        <v>-46599564.373578072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-17357430.65260483</v>
      </c>
      <c r="R904" s="25">
        <f t="array" aca="1" ref="R904" ca="1">INDEX('Lorri 401b'!L:L,MATCH('Retirement Calculator'!A904,'Lorri 401b'!N:N,0),0)</f>
        <v>-29466474.717996068</v>
      </c>
      <c r="S904" s="25">
        <f t="shared" ca="1" si="787"/>
        <v>-46823905.370600894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-17438183.891844377</v>
      </c>
      <c r="R905" s="25">
        <f t="array" aca="1" ref="R905" ca="1">INDEX('Lorri 401b'!L:L,MATCH('Retirement Calculator'!A905,'Lorri 401b'!N:N,0),0)</f>
        <v>-29610997.229933608</v>
      </c>
      <c r="S905" s="25">
        <f t="shared" ca="1" si="787"/>
        <v>-47049181.121777982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-17519273.602914087</v>
      </c>
      <c r="R906" s="25">
        <f t="array" aca="1" ref="R906" ca="1">INDEX('Lorri 401b'!L:L,MATCH('Retirement Calculator'!A906,'Lorri 401b'!N:N,0),0)</f>
        <v>-29756121.919004221</v>
      </c>
      <c r="S906" s="25">
        <f t="shared" ca="1" si="787"/>
        <v>-47275395.521918312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-17600701.187779922</v>
      </c>
      <c r="R907" s="25">
        <f t="array" aca="1" ref="R907" ca="1">INDEX('Lorri 401b'!L:L,MATCH('Retirement Calculator'!A907,'Lorri 401b'!N:N,0),0)</f>
        <v>-29901851.294279292</v>
      </c>
      <c r="S907" s="25">
        <f t="shared" ca="1" si="787"/>
        <v>-47502552.482059211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-17682468.054249365</v>
      </c>
      <c r="R908" s="25">
        <f t="array" aca="1" ref="R908" ca="1">INDEX('Lorri 401b'!L:L,MATCH('Retirement Calculator'!A908,'Lorri 401b'!N:N,0),0)</f>
        <v>-30048187.875284679</v>
      </c>
      <c r="S908" s="25">
        <f t="shared" ca="1" si="787"/>
        <v>-47730655.929534048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-17764575.615995765</v>
      </c>
      <c r="R909" s="25">
        <f t="array" aca="1" ref="R909" ca="1">INDEX('Lorri 401b'!L:L,MATCH('Retirement Calculator'!A909,'Lorri 401b'!N:N,0),0)</f>
        <v>-30195134.192044254</v>
      </c>
      <c r="S909" s="25">
        <f t="shared" ca="1" si="787"/>
        <v>-47959709.808040023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-17847025.292582773</v>
      </c>
      <c r="R910" s="25">
        <f t="array" aca="1" ref="R910" ca="1">INDEX('Lorri 401b'!L:L,MATCH('Retirement Calculator'!A910,'Lorri 401b'!N:N,0),0)</f>
        <v>-30342692.785123661</v>
      </c>
      <c r="S910" s="25">
        <f t="shared" ca="1" si="787"/>
        <v>-48189718.077706434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-17929818.509488896</v>
      </c>
      <c r="R911" s="25">
        <f t="array" aca="1" ref="R911" ca="1">INDEX('Lorri 401b'!L:L,MATCH('Retirement Calculator'!A911,'Lorri 401b'!N:N,0),0)</f>
        <v>-30490866.205674231</v>
      </c>
      <c r="S911" s="25">
        <f t="shared" ca="1" si="787"/>
        <v>-48420684.715163127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-18012956.698132124</v>
      </c>
      <c r="R912" s="25">
        <f t="array" aca="1" ref="R912" ca="1">INDEX('Lorri 401b'!L:L,MATCH('Retirement Calculator'!A912,'Lorri 401b'!N:N,0),0)</f>
        <v>-30639657.015477095</v>
      </c>
      <c r="S912" s="25">
        <f t="shared" ca="1" si="787"/>
        <v>-48652613.713609219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-18096441.295894701</v>
      </c>
      <c r="R913" s="25">
        <f t="array" aca="1" ref="R913" ca="1">INDEX('Lorri 401b'!L:L,MATCH('Retirement Calculator'!A913,'Lorri 401b'!N:N,0),0)</f>
        <v>-30789067.786987472</v>
      </c>
      <c r="S913" s="25">
        <f t="shared" ca="1" si="787"/>
        <v>-48885509.082882173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-18180273.746147957</v>
      </c>
      <c r="R914" s="25">
        <f t="array" aca="1" ref="R914" ca="1">INDEX('Lorri 401b'!L:L,MATCH('Retirement Calculator'!A914,'Lorri 401b'!N:N,0),0)</f>
        <v>-30939101.103379142</v>
      </c>
      <c r="S914" s="25">
        <f t="shared" ca="1" si="787"/>
        <v>-49119374.849527098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-18264455.498277266</v>
      </c>
      <c r="R915" s="25">
        <f t="array" aca="1" ref="R915" ca="1">INDEX('Lorri 401b'!L:L,MATCH('Retirement Calculator'!A915,'Lorri 401b'!N:N,0),0)</f>
        <v>-31089759.558589108</v>
      </c>
      <c r="S915" s="25">
        <f t="shared" ca="1" si="787"/>
        <v>-49354215.056866378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-18348988.007707115</v>
      </c>
      <c r="R916" s="25">
        <f t="array" aca="1" ref="R916" ca="1">INDEX('Lorri 401b'!L:L,MATCH('Retirement Calculator'!A916,'Lorri 401b'!N:N,0),0)</f>
        <v>-31241045.757362451</v>
      </c>
      <c r="S916" s="25">
        <f t="shared" ca="1" si="787"/>
        <v>-49590033.765069567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-18433872.735926256</v>
      </c>
      <c r="R917" s="25">
        <f t="array" aca="1" ref="R917" ca="1">INDEX('Lorri 401b'!L:L,MATCH('Retirement Calculator'!A917,'Lorri 401b'!N:N,0),0)</f>
        <v>-31392962.31529735</v>
      </c>
      <c r="S917" s="25">
        <f t="shared" ca="1" si="787"/>
        <v>-49826835.051223606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-18519111.150512975</v>
      </c>
      <c r="R918" s="25">
        <f t="array" aca="1" ref="R918" ca="1">INDEX('Lorri 401b'!L:L,MATCH('Retirement Calculator'!A918,'Lorri 401b'!N:N,0),0)</f>
        <v>-31545511.85889031</v>
      </c>
      <c r="S918" s="25">
        <f t="shared" ca="1" si="787"/>
        <v>-50064623.009403288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-18604704.725160472</v>
      </c>
      <c r="R919" s="25">
        <f t="array" aca="1" ref="R919" ca="1">INDEX('Lorri 401b'!L:L,MATCH('Retirement Calculator'!A919,'Lorri 401b'!N:N,0),0)</f>
        <v>-31698697.025581576</v>
      </c>
      <c r="S919" s="25">
        <f t="shared" ca="1" si="787"/>
        <v>-50303401.750742048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-18690654.939702332</v>
      </c>
      <c r="R920" s="25">
        <f t="array" aca="1" ref="R920" ca="1">INDEX('Lorri 401b'!L:L,MATCH('Retirement Calculator'!A920,'Lorri 401b'!N:N,0),0)</f>
        <v>-31852520.463800721</v>
      </c>
      <c r="S920" s="25">
        <f t="shared" ca="1" si="787"/>
        <v>-50543175.403503053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-18776963.280138116</v>
      </c>
      <c r="R921" s="25">
        <f t="array" aca="1" ref="R921" ca="1">INDEX('Lorri 401b'!L:L,MATCH('Retirement Calculator'!A921,'Lorri 401b'!N:N,0),0)</f>
        <v>-32006984.833012447</v>
      </c>
      <c r="S921" s="25">
        <f t="shared" ca="1" si="787"/>
        <v>-50783948.113150567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-18863631.23865905</v>
      </c>
      <c r="R922" s="25">
        <f t="array" aca="1" ref="R922" ca="1">INDEX('Lorri 401b'!L:L,MATCH('Retirement Calculator'!A922,'Lorri 401b'!N:N,0),0)</f>
        <v>-32162092.803762555</v>
      </c>
      <c r="S922" s="25">
        <f t="shared" ca="1" si="787"/>
        <v>-51025724.042421609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-18950660.313673824</v>
      </c>
      <c r="R923" s="25">
        <f t="array" aca="1" ref="R923" ca="1">INDEX('Lorri 401b'!L:L,MATCH('Retirement Calculator'!A923,'Lorri 401b'!N:N,0),0)</f>
        <v>-32317847.057724122</v>
      </c>
      <c r="S923" s="25">
        <f t="shared" ca="1" si="787"/>
        <v>-51268507.371397942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-19038052.009834491</v>
      </c>
      <c r="R924" s="25">
        <f t="array" aca="1" ref="R924" ca="1">INDEX('Lorri 401b'!L:L,MATCH('Retirement Calculator'!A924,'Lorri 401b'!N:N,0),0)</f>
        <v>-32474250.287743859</v>
      </c>
      <c r="S924" s="25">
        <f t="shared" ca="1" si="787"/>
        <v>-51512302.29757835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-19125807.838062495</v>
      </c>
      <c r="R925" s="25">
        <f t="array" aca="1" ref="R925" ca="1">INDEX('Lorri 401b'!L:L,MATCH('Retirement Calculator'!A925,'Lorri 401b'!N:N,0),0)</f>
        <v>-32631305.19788868</v>
      </c>
      <c r="S925" s="25">
        <f t="shared" ca="1" si="787"/>
        <v>-51757113.035951175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-19213929.31557478</v>
      </c>
      <c r="R926" s="25">
        <f t="array" aca="1" ref="R926" ca="1">INDEX('Lorri 401b'!L:L,MATCH('Retirement Calculator'!A926,'Lorri 401b'!N:N,0),0)</f>
        <v>-32789014.503492437</v>
      </c>
      <c r="S926" s="25">
        <f t="shared" ca="1" si="787"/>
        <v>-52002943.819067217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-19302417.965910036</v>
      </c>
      <c r="R927" s="25">
        <f t="array" aca="1" ref="R927" ca="1">INDEX('Lorri 401b'!L:L,MATCH('Retirement Calculator'!A927,'Lorri 401b'!N:N,0),0)</f>
        <v>-32947380.931202877</v>
      </c>
      <c r="S927" s="25">
        <f t="shared" ca="1" si="787"/>
        <v>-52249798.897112913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-19391275.318955019</v>
      </c>
      <c r="R928" s="25">
        <f t="array" aca="1" ref="R928" ca="1">INDEX('Lorri 401b'!L:L,MATCH('Retirement Calculator'!A928,'Lorri 401b'!N:N,0),0)</f>
        <v>-33106407.219028778</v>
      </c>
      <c r="S928" s="25">
        <f t="shared" ca="1" si="787"/>
        <v>-52497682.537983797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-19480502.910971023</v>
      </c>
      <c r="R929" s="25">
        <f t="array" aca="1" ref="R929" ca="1">INDEX('Lorri 401b'!L:L,MATCH('Retirement Calculator'!A929,'Lorri 401b'!N:N,0),0)</f>
        <v>-33266096.116387285</v>
      </c>
      <c r="S929" s="25">
        <f t="shared" ca="1" si="787"/>
        <v>-52746599.027358308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-19570102.28462043</v>
      </c>
      <c r="R930" s="25">
        <f t="array" aca="1" ref="R930" ca="1">INDEX('Lorri 401b'!L:L,MATCH('Retirement Calculator'!A930,'Lorri 401b'!N:N,0),0)</f>
        <v>-33426450.384151455</v>
      </c>
      <c r="S930" s="25">
        <f t="shared" ca="1" si="787"/>
        <v>-52996552.668771885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-19660074.988993376</v>
      </c>
      <c r="R931" s="25">
        <f t="array" aca="1" ref="R931" ca="1">INDEX('Lorri 401b'!L:L,MATCH('Retirement Calculator'!A931,'Lorri 401b'!N:N,0),0)</f>
        <v>-33587472.794697978</v>
      </c>
      <c r="S931" s="25">
        <f t="shared" ca="1" si="787"/>
        <v>-53247547.783691354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-19750422.579634544</v>
      </c>
      <c r="R932" s="25">
        <f t="array" aca="1" ref="R932" ca="1">INDEX('Lorri 401b'!L:L,MATCH('Retirement Calculator'!A932,'Lorri 401b'!N:N,0),0)</f>
        <v>-33749166.13195511</v>
      </c>
      <c r="S932" s="25">
        <f t="shared" ca="1" si="787"/>
        <v>-53499588.711589649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-19841146.618570048</v>
      </c>
      <c r="R933" s="25">
        <f t="array" aca="1" ref="R933" ca="1">INDEX('Lorri 401b'!L:L,MATCH('Retirement Calculator'!A933,'Lorri 401b'!N:N,0),0)</f>
        <v>-33911533.191450812</v>
      </c>
      <c r="S933" s="25">
        <f t="shared" ca="1" si="787"/>
        <v>-53752679.810020864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-19932248.674334452</v>
      </c>
      <c r="R934" s="25">
        <f t="array" aca="1" ref="R934" ca="1">INDEX('Lorri 401b'!L:L,MATCH('Retirement Calculator'!A934,'Lorri 401b'!N:N,0),0)</f>
        <v>-34074576.780361079</v>
      </c>
      <c r="S934" s="25">
        <f t="shared" ca="1" si="787"/>
        <v>-54006825.45469553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-20023730.32199787</v>
      </c>
      <c r="R935" s="25">
        <f t="array" aca="1" ref="R935" ca="1">INDEX('Lorri 401b'!L:L,MATCH('Retirement Calculator'!A935,'Lorri 401b'!N:N,0),0)</f>
        <v>-34238299.717558473</v>
      </c>
      <c r="S935" s="25">
        <f t="shared" ca="1" si="787"/>
        <v>-54262030.039556339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-20115593.143193219</v>
      </c>
      <c r="R936" s="25">
        <f t="array" aca="1" ref="R936" ca="1">INDEX('Lorri 401b'!L:L,MATCH('Retirement Calculator'!A936,'Lorri 401b'!N:N,0),0)</f>
        <v>-34402704.833660856</v>
      </c>
      <c r="S936" s="25">
        <f t="shared" ca="1" si="787"/>
        <v>-54518297.976854071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-20207838.72614355</v>
      </c>
      <c r="R937" s="25">
        <f t="array" aca="1" ref="R937" ca="1">INDEX('Lorri 401b'!L:L,MATCH('Retirement Calculator'!A937,'Lorri 401b'!N:N,0),0)</f>
        <v>-34567794.971080333</v>
      </c>
      <c r="S937" s="25">
        <f t="shared" ca="1" si="787"/>
        <v>-54775633.697223887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-20300468.665689509</v>
      </c>
      <c r="R938" s="25">
        <f t="array" aca="1" ref="R938" ca="1">INDEX('Lorri 401b'!L:L,MATCH('Retirement Calculator'!A938,'Lorri 401b'!N:N,0),0)</f>
        <v>-34733572.984072387</v>
      </c>
      <c r="S938" s="25">
        <f t="shared" ca="1" si="787"/>
        <v>-55034041.6497619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-20393484.563316908</v>
      </c>
      <c r="R939" s="25">
        <f t="array" aca="1" ref="R939" ca="1">INDEX('Lorri 401b'!L:L,MATCH('Retirement Calculator'!A939,'Lorri 401b'!N:N,0),0)</f>
        <v>-34900041.738785245</v>
      </c>
      <c r="S939" s="25">
        <f t="shared" ca="1" si="787"/>
        <v>-55293526.302102149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-20486888.027184419</v>
      </c>
      <c r="R940" s="25">
        <f t="array" aca="1" ref="R940" ca="1">INDEX('Lorri 401b'!L:L,MATCH('Retirement Calculator'!A940,'Lorri 401b'!N:N,0),0)</f>
        <v>-35067204.113309406</v>
      </c>
      <c r="S940" s="25">
        <f t="shared" ca="1" si="787"/>
        <v>-55554092.140493825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-20580680.672151379</v>
      </c>
      <c r="R941" s="25">
        <f t="array" aca="1" ref="R941" ca="1">INDEX('Lorri 401b'!L:L,MATCH('Retirement Calculator'!A941,'Lorri 401b'!N:N,0),0)</f>
        <v>-35235062.997727416</v>
      </c>
      <c r="S941" s="25">
        <f t="shared" ca="1" si="787"/>
        <v>-55815743.669878796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-20674864.119805701</v>
      </c>
      <c r="R942" s="25">
        <f t="array" aca="1" ref="R942" ca="1">INDEX('Lorri 401b'!L:L,MATCH('Retirement Calculator'!A942,'Lorri 401b'!N:N,0),0)</f>
        <v>-35403621.294163838</v>
      </c>
      <c r="S942" s="25">
        <f t="shared" ca="1" si="787"/>
        <v>-56078485.413969539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-20769439.998491917</v>
      </c>
      <c r="R943" s="25">
        <f t="array" aca="1" ref="R943" ca="1">INDEX('Lorri 401b'!L:L,MATCH('Retirement Calculator'!A943,'Lorri 401b'!N:N,0),0)</f>
        <v>-35572881.916835412</v>
      </c>
      <c r="S943" s="25">
        <f t="shared" ca="1" si="787"/>
        <v>-56342321.915327325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-20864409.943339325</v>
      </c>
      <c r="R944" s="25">
        <f t="array" aca="1" ref="R944" ca="1">INDEX('Lorri 401b'!L:L,MATCH('Retirement Calculator'!A944,'Lorri 401b'!N:N,0),0)</f>
        <v>-35742847.79210145</v>
      </c>
      <c r="S944" s="25">
        <f t="shared" ca="1" si="787"/>
        <v>-56607257.735440776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-20959775.596290264</v>
      </c>
      <c r="R945" s="25">
        <f t="array" aca="1" ref="R945" ca="1">INDEX('Lorri 401b'!L:L,MATCH('Retirement Calculator'!A945,'Lorri 401b'!N:N,0),0)</f>
        <v>-35913521.858514428</v>
      </c>
      <c r="S945" s="25">
        <f t="shared" ca="1" si="787"/>
        <v>-56873297.454804689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-21055538.606128499</v>
      </c>
      <c r="R946" s="25">
        <f t="array" aca="1" ref="R946" ca="1">INDEX('Lorri 401b'!L:L,MATCH('Retirement Calculator'!A946,'Lorri 401b'!N:N,0),0)</f>
        <v>-36084907.066870794</v>
      </c>
      <c r="S946" s="25">
        <f t="shared" ca="1" si="787"/>
        <v>-57140445.672999293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-21151700.628507726</v>
      </c>
      <c r="R947" s="25">
        <f t="array" aca="1" ref="R947" ca="1">INDEX('Lorri 401b'!L:L,MATCH('Retirement Calculator'!A947,'Lorri 401b'!N:N,0),0)</f>
        <v>-36257006.38026198</v>
      </c>
      <c r="S947" s="25">
        <f t="shared" ca="1" si="787"/>
        <v>-57408707.008769706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-21248263.325980201</v>
      </c>
      <c r="R948" s="25">
        <f t="array" aca="1" ref="R948" ca="1">INDEX('Lorri 401b'!L:L,MATCH('Retirement Calculator'!A948,'Lorri 401b'!N:N,0),0)</f>
        <v>-36429822.774125628</v>
      </c>
      <c r="S948" s="25">
        <f t="shared" ca="1" si="787"/>
        <v>-57678086.10010583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-21345228.368025478</v>
      </c>
      <c r="R949" s="25">
        <f t="array" aca="1" ref="R949" ca="1">INDEX('Lorri 401b'!L:L,MATCH('Retirement Calculator'!A949,'Lorri 401b'!N:N,0),0)</f>
        <v>-36603359.236297041</v>
      </c>
      <c r="S949" s="25">
        <f t="shared" ca="1" si="787"/>
        <v>-57948587.604322523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-21442597.431079276</v>
      </c>
      <c r="R950" s="25">
        <f t="array" aca="1" ref="R950" ca="1">INDEX('Lorri 401b'!L:L,MATCH('Retirement Calculator'!A950,'Lorri 401b'!N:N,0),0)</f>
        <v>-36777618.767060831</v>
      </c>
      <c r="S950" s="25">
        <f t="shared" ca="1" si="787"/>
        <v>-58220216.198140107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-21540372.198562466</v>
      </c>
      <c r="R951" s="25">
        <f t="array" aca="1" ref="R951" ca="1">INDEX('Lorri 401b'!L:L,MATCH('Retirement Calculator'!A951,'Lorri 401b'!N:N,0),0)</f>
        <v>-36952604.379202805</v>
      </c>
      <c r="S951" s="25">
        <f t="shared" ca="1" si="787"/>
        <v>-58492976.577765271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-21638554.36091017</v>
      </c>
      <c r="R952" s="25">
        <f t="array" aca="1" ref="R952" ca="1">INDEX('Lorri 401b'!L:L,MATCH('Retirement Calculator'!A952,'Lorri 401b'!N:N,0),0)</f>
        <v>-37128319.098062038</v>
      </c>
      <c r="S952" s="25">
        <f t="shared" ca="1" si="787"/>
        <v>-58766873.458972208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-21737145.615600988</v>
      </c>
      <c r="R953" s="25">
        <f t="array" aca="1" ref="R953" ca="1">INDEX('Lorri 401b'!L:L,MATCH('Retirement Calculator'!A953,'Lorri 401b'!N:N,0),0)</f>
        <v>-37304765.961583182</v>
      </c>
      <c r="S953" s="25">
        <f t="shared" ca="1" si="787"/>
        <v>-59041911.57718417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-21836147.667186353</v>
      </c>
      <c r="R954" s="25">
        <f t="array" aca="1" ref="R954" ca="1">INDEX('Lorri 401b'!L:L,MATCH('Retirement Calculator'!A954,'Lorri 401b'!N:N,0),0)</f>
        <v>-37481948.020369001</v>
      </c>
      <c r="S954" s="25">
        <f t="shared" ca="1" si="787"/>
        <v>-59318095.687555358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-21935562.227319989</v>
      </c>
      <c r="R955" s="25">
        <f t="array" aca="1" ref="R955" ca="1">INDEX('Lorri 401b'!L:L,MATCH('Retirement Calculator'!A955,'Lorri 401b'!N:N,0),0)</f>
        <v>-37659868.33773309</v>
      </c>
      <c r="S955" s="25">
        <f t="shared" ca="1" si="787"/>
        <v>-59595430.565053076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-22035391.014787514</v>
      </c>
      <c r="R956" s="25">
        <f t="array" aca="1" ref="R956" ca="1">INDEX('Lorri 401b'!L:L,MATCH('Retirement Calculator'!A956,'Lorri 401b'!N:N,0),0)</f>
        <v>-37838529.989752866</v>
      </c>
      <c r="S956" s="25">
        <f t="shared" ca="1" si="787"/>
        <v>-59873921.004540384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-22135635.755536154</v>
      </c>
      <c r="R957" s="25">
        <f t="array" aca="1" ref="R957" ca="1">INDEX('Lorri 401b'!L:L,MATCH('Retirement Calculator'!A957,'Lorri 401b'!N:N,0),0)</f>
        <v>-38017936.065322727</v>
      </c>
      <c r="S957" s="25">
        <f t="shared" ca="1" si="787"/>
        <v>-60153571.820858881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-22236298.182704579</v>
      </c>
      <c r="R958" s="25">
        <f t="array" aca="1" ref="R958" ca="1">INDEX('Lorri 401b'!L:L,MATCH('Retirement Calculator'!A958,'Lorri 401b'!N:N,0),0)</f>
        <v>-38198089.666207463</v>
      </c>
      <c r="S958" s="25">
        <f t="shared" ca="1" si="787"/>
        <v>-60434387.848912045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-22337380.036652874</v>
      </c>
      <c r="R959" s="25">
        <f t="array" aca="1" ref="R959" ca="1">INDEX('Lorri 401b'!L:L,MATCH('Retirement Calculator'!A959,'Lorri 401b'!N:N,0),0)</f>
        <v>-38378993.907095879</v>
      </c>
      <c r="S959" s="25">
        <f t="shared" ca="1" si="787"/>
        <v>-60716373.943748757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-22438883.064992622</v>
      </c>
      <c r="R960" s="25">
        <f t="array" aca="1" ref="R960" ca="1">INDEX('Lorri 401b'!L:L,MATCH('Retirement Calculator'!A960,'Lorri 401b'!N:N,0),0)</f>
        <v>-38560651.915654667</v>
      </c>
      <c r="S960" s="25">
        <f t="shared" ca="1" si="787"/>
        <v>-60999534.980647288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-22540809.022617117</v>
      </c>
      <c r="R961" s="25">
        <f t="array" aca="1" ref="R961" ca="1">INDEX('Lorri 401b'!L:L,MATCH('Retirement Calculator'!A961,'Lorri 401b'!N:N,0),0)</f>
        <v>-38743066.832582451</v>
      </c>
      <c r="S961" s="25">
        <f t="shared" ca="1" si="787"/>
        <v>-61283875.855199568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-22643159.671731714</v>
      </c>
      <c r="R962" s="25">
        <f t="array" aca="1" ref="R962" ca="1">INDEX('Lorri 401b'!L:L,MATCH('Retirement Calculator'!A962,'Lorri 401b'!N:N,0),0)</f>
        <v>-38926241.811664097</v>
      </c>
      <c r="S962" s="25">
        <f t="shared" ca="1" si="787"/>
        <v>-61569401.483395815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-22745936.78188429</v>
      </c>
      <c r="R963" s="25">
        <f t="array" aca="1" ref="R963" ca="1">INDEX('Lorri 401b'!L:L,MATCH('Retirement Calculator'!A963,'Lorri 401b'!N:N,0),0)</f>
        <v>-39110180.01982525</v>
      </c>
      <c r="S963" s="25">
        <f t="shared" ca="1" si="787"/>
        <v>-61856116.80170954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-22849142.129995834</v>
      </c>
      <c r="R964" s="25">
        <f t="array" aca="1" ref="R964" ca="1">INDEX('Lorri 401b'!L:L,MATCH('Retirement Calculator'!A964,'Lorri 401b'!N:N,0),0)</f>
        <v>-39294884.637187079</v>
      </c>
      <c r="S964" s="25">
        <f t="shared" ca="1" si="787"/>
        <v>-62144026.767182916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-22952777.500391178</v>
      </c>
      <c r="R965" s="25">
        <f t="array" aca="1" ref="R965" ca="1">INDEX('Lorri 401b'!L:L,MATCH('Retirement Calculator'!A965,'Lorri 401b'!N:N,0),0)</f>
        <v>-39480358.857121244</v>
      </c>
      <c r="S965" s="25">
        <f t="shared" ca="1" si="787"/>
        <v>-62433136.357512422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-23056844.684829835</v>
      </c>
      <c r="R966" s="25">
        <f t="array" aca="1" ref="R966" ca="1">INDEX('Lorri 401b'!L:L,MATCH('Retirement Calculator'!A966,'Lorri 401b'!N:N,0),0)</f>
        <v>-39666605.886305138</v>
      </c>
      <c r="S966" s="25">
        <f t="shared" ca="1" si="787"/>
        <v>-62723450.57113497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-23161345.482536986</v>
      </c>
      <c r="R967" s="25">
        <f t="array" aca="1" ref="R967" ca="1">INDEX('Lorri 401b'!L:L,MATCH('Retirement Calculator'!A967,'Lorri 401b'!N:N,0),0)</f>
        <v>-39853628.944777295</v>
      </c>
      <c r="S967" s="25">
        <f t="shared" ca="1" si="787"/>
        <v>-63014974.427314281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-23266281.700234585</v>
      </c>
      <c r="R968" s="25">
        <f t="array" aca="1" ref="R968" ca="1">INDEX('Lorri 401b'!L:L,MATCH('Retirement Calculator'!A968,'Lorri 401b'!N:N,0),0)</f>
        <v>-40041431.265993088</v>
      </c>
      <c r="S968" s="25">
        <f t="shared" ca="1" si="787"/>
        <v>-63307712.966227673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-23371655.152172588</v>
      </c>
      <c r="R969" s="25">
        <f t="array" aca="1" ref="R969" ca="1">INDEX('Lorri 401b'!L:L,MATCH('Retirement Calculator'!A969,'Lorri 401b'!N:N,0),0)</f>
        <v>-40230016.096880615</v>
      </c>
      <c r="S969" s="25">
        <f t="shared" ca="1" si="787"/>
        <v>-63601671.249053203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-23477467.660160333</v>
      </c>
      <c r="R970" s="25">
        <f t="array" aca="1" ref="R970" ca="1">INDEX('Lorri 401b'!L:L,MATCH('Retirement Calculator'!A970,'Lorri 401b'!N:N,0),0)</f>
        <v>-40419386.697896838</v>
      </c>
      <c r="S970" s="25">
        <f t="shared" ca="1" si="787"/>
        <v>-63896854.358057171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-23583721.053598028</v>
      </c>
      <c r="R971" s="25">
        <f t="array" aca="1" ref="R971" ca="1">INDEX('Lorri 401b'!L:L,MATCH('Retirement Calculator'!A971,'Lorri 401b'!N:N,0),0)</f>
        <v>-40609546.343083963</v>
      </c>
      <c r="S971" s="25">
        <f t="shared" ca="1" si="787"/>
        <v>-64193267.396681994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-23690417.169508379</v>
      </c>
      <c r="R972" s="25">
        <f t="array" aca="1" ref="R972" ca="1">INDEX('Lorri 401b'!L:L,MATCH('Retirement Calculator'!A972,'Lorri 401b'!N:N,0),0)</f>
        <v>-40800498.320126034</v>
      </c>
      <c r="S972" s="25">
        <f t="shared" ca="1" si="787"/>
        <v>-64490915.48963441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-23797557.852568358</v>
      </c>
      <c r="R973" s="25">
        <f t="array" aca="1" ref="R973" ca="1">INDEX('Lorri 401b'!L:L,MATCH('Retirement Calculator'!A973,'Lorri 401b'!N:N,0),0)</f>
        <v>-40992245.930405781</v>
      </c>
      <c r="S973" s="25">
        <f t="shared" ca="1" si="787"/>
        <v>-64789803.782974139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-23905144.955141086</v>
      </c>
      <c r="R974" s="25">
        <f t="array" aca="1" ref="R974" ca="1">INDEX('Lorri 401b'!L:L,MATCH('Retirement Calculator'!A974,'Lorri 401b'!N:N,0),0)</f>
        <v>-41184792.489061691</v>
      </c>
      <c r="S974" s="25">
        <f t="shared" ca="1" si="787"/>
        <v>-65089937.444202781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-24013180.337307867</v>
      </c>
      <c r="R975" s="25">
        <f t="array" aca="1" ref="R975" ca="1">INDEX('Lorri 401b'!L:L,MATCH('Retirement Calculator'!A975,'Lorri 401b'!N:N,0),0)</f>
        <v>-41378141.32504534</v>
      </c>
      <c r="S975" s="25">
        <f t="shared" ca="1" si="787"/>
        <v>-65391321.662353203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-24121665.866900343</v>
      </c>
      <c r="R976" s="25">
        <f t="array" aca="1" ref="R976" ca="1">INDEX('Lorri 401b'!L:L,MATCH('Retirement Calculator'!A976,'Lorri 401b'!N:N,0),0)</f>
        <v>-41572295.781178914</v>
      </c>
      <c r="S976" s="25">
        <f t="shared" ca="1" si="787"/>
        <v>-65693961.648079261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-24230603.419532787</v>
      </c>
      <c r="R977" s="25">
        <f t="array" aca="1" ref="R977" ca="1">INDEX('Lorri 401b'!L:L,MATCH('Retirement Calculator'!A977,'Lorri 401b'!N:N,0),0)</f>
        <v>-41767259.214213051</v>
      </c>
      <c r="S977" s="25">
        <f t="shared" ca="1" si="787"/>
        <v>-65997862.633745834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-24339994.878634535</v>
      </c>
      <c r="R978" s="25">
        <f t="array" aca="1" ref="R978" ca="1">INDEX('Lorri 401b'!L:L,MATCH('Retirement Calculator'!A978,'Lorri 401b'!N:N,0),0)</f>
        <v>-41963034.994884826</v>
      </c>
      <c r="S978" s="25">
        <f t="shared" ca="1" si="787"/>
        <v>-66303029.873519361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-24449842.135482538</v>
      </c>
      <c r="R979" s="25">
        <f t="array" aca="1" ref="R979" ca="1">INDEX('Lorri 401b'!L:L,MATCH('Retirement Calculator'!A979,'Lorri 401b'!N:N,0),0)</f>
        <v>-42159626.50797607</v>
      </c>
      <c r="S979" s="25">
        <f t="shared" ca="1" si="787"/>
        <v>-66609468.643458605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-24560147.089234076</v>
      </c>
      <c r="R980" s="25">
        <f t="array" aca="1" ref="R980" ca="1">INDEX('Lorri 401b'!L:L,MATCH('Retirement Calculator'!A980,'Lorri 401b'!N:N,0),0)</f>
        <v>-42357037.152371861</v>
      </c>
      <c r="S980" s="25">
        <f t="shared" ca="1" si="787"/>
        <v>-66917184.241605937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-24670911.646959577</v>
      </c>
      <c r="R981" s="25">
        <f t="array" aca="1" ref="R981" ca="1">INDEX('Lorri 401b'!L:L,MATCH('Retirement Calculator'!A981,'Lorri 401b'!N:N,0),0)</f>
        <v>-42555270.341119297</v>
      </c>
      <c r="S981" s="25">
        <f t="shared" ca="1" si="787"/>
        <v>-67226181.988078877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-24782137.723675601</v>
      </c>
      <c r="R982" s="25">
        <f t="array" aca="1" ref="R982" ca="1">INDEX('Lorri 401b'!L:L,MATCH('Retirement Calculator'!A982,'Lorri 401b'!N:N,0),0)</f>
        <v>-42754329.501486517</v>
      </c>
      <c r="S982" s="25">
        <f t="shared" ca="1" si="787"/>
        <v>-67536467.225162119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-24893827.242377941</v>
      </c>
      <c r="R983" s="25">
        <f t="array" aca="1" ref="R983" ca="1">INDEX('Lorri 401b'!L:L,MATCH('Retirement Calculator'!A983,'Lorri 401b'!N:N,0),0)</f>
        <v>-42954218.07502193</v>
      </c>
      <c r="S983" s="25">
        <f t="shared" ca="1" si="787"/>
        <v>-67848045.317399874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-25005982.134074874</v>
      </c>
      <c r="R984" s="25">
        <f t="array" aca="1" ref="R984" ca="1">INDEX('Lorri 401b'!L:L,MATCH('Retirement Calculator'!A984,'Lorri 401b'!N:N,0),0)</f>
        <v>-43154939.517613746</v>
      </c>
      <c r="S984" s="25">
        <f t="shared" ca="1" si="787"/>
        <v>-68160921.65168862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-25118604.337820545</v>
      </c>
      <c r="R985" s="25">
        <f t="array" aca="1" ref="R985" ca="1">INDEX('Lorri 401b'!L:L,MATCH('Retirement Calculator'!A985,'Lorri 401b'!N:N,0),0)</f>
        <v>-43356497.299549691</v>
      </c>
      <c r="S985" s="25">
        <f t="shared" ca="1" si="787"/>
        <v>-68475101.637370229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-25231695.80074849</v>
      </c>
      <c r="R986" s="25">
        <f t="array" aca="1" ref="R986" ca="1">INDEX('Lorri 401b'!L:L,MATCH('Retirement Calculator'!A986,'Lorri 401b'!N:N,0),0)</f>
        <v>-43558894.905577034</v>
      </c>
      <c r="S986" s="25">
        <f t="shared" ca="1" si="787"/>
        <v>-68790590.706325531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-25345258.478105303</v>
      </c>
      <c r="R987" s="25">
        <f t="array" aca="1" ref="R987" ca="1">INDEX('Lorri 401b'!L:L,MATCH('Retirement Calculator'!A987,'Lorri 401b'!N:N,0),0)</f>
        <v>-43762135.83496283</v>
      </c>
      <c r="S987" s="25">
        <f t="shared" ca="1" si="787"/>
        <v>-69107394.313068137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-25459294.333284434</v>
      </c>
      <c r="R988" s="25">
        <f t="array" aca="1" ref="R988" ca="1">INDEX('Lorri 401b'!L:L,MATCH('Retirement Calculator'!A988,'Lorri 401b'!N:N,0),0)</f>
        <v>-43966223.601554394</v>
      </c>
      <c r="S988" s="25">
        <f t="shared" ca="1" si="787"/>
        <v>-69425517.934838831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-25573805.337860145</v>
      </c>
      <c r="R989" s="25">
        <f t="array" aca="1" ref="R989" ca="1">INDEX('Lorri 401b'!L:L,MATCH('Retirement Calculator'!A989,'Lorri 401b'!N:N,0),0)</f>
        <v>-44171161.733840093</v>
      </c>
      <c r="S989" s="25">
        <f t="shared" ca="1" si="787"/>
        <v>-69744967.071700245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-25688793.471621588</v>
      </c>
      <c r="R990" s="25">
        <f t="array" aca="1" ref="R990" ca="1">INDEX('Lorri 401b'!L:L,MATCH('Retirement Calculator'!A990,'Lorri 401b'!N:N,0),0)</f>
        <v>-44376953.775010318</v>
      </c>
      <c r="S990" s="25">
        <f t="shared" ca="1" si="787"/>
        <v>-70065747.246631905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-25804260.722607039</v>
      </c>
      <c r="R991" s="25">
        <f t="array" aca="1" ref="R991" ca="1">INDEX('Lorri 401b'!L:L,MATCH('Retirement Calculator'!A991,'Lorri 401b'!N:N,0),0)</f>
        <v>-44583603.283018745</v>
      </c>
      <c r="S991" s="25">
        <f t="shared" ca="1" si="787"/>
        <v>-70387864.005625784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-25920209.087138262</v>
      </c>
      <c r="R992" s="25">
        <f t="array" aca="1" ref="R992" ca="1">INDEX('Lorri 401b'!L:L,MATCH('Retirement Calculator'!A992,'Lorri 401b'!N:N,0),0)</f>
        <v>-44791113.830643877</v>
      </c>
      <c r="S992" s="25">
        <f t="shared" ca="1" si="787"/>
        <v>-70711322.917782143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-26036640.569855031</v>
      </c>
      <c r="R993" s="25">
        <f t="array" aca="1" ref="R993" ca="1">INDEX('Lorri 401b'!L:L,MATCH('Retirement Calculator'!A993,'Lorri 401b'!N:N,0),0)</f>
        <v>-44999489.005550779</v>
      </c>
      <c r="S993" s="25">
        <f t="shared" ca="1" si="787"/>
        <v>-71036129.575405806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-26153557.183749788</v>
      </c>
      <c r="R994" s="25">
        <f t="array" aca="1" ref="R994" ca="1">INDEX('Lorri 401b'!L:L,MATCH('Retirement Calculator'!A994,'Lorri 401b'!N:N,0),0)</f>
        <v>-45208732.410353132</v>
      </c>
      <c r="S994" s="25">
        <f t="shared" ca="1" si="787"/>
        <v>-71362289.594102919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-26270960.950202439</v>
      </c>
      <c r="R995" s="25">
        <f t="array" aca="1" ref="R995" ca="1">INDEX('Lorri 401b'!L:L,MATCH('Retirement Calculator'!A995,'Lorri 401b'!N:N,0),0)</f>
        <v>-45418847.662675492</v>
      </c>
      <c r="S995" s="25">
        <f t="shared" ca="1" si="787"/>
        <v>-71689808.612877935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-26388853.899015307</v>
      </c>
      <c r="R996" s="25">
        <f t="array" aca="1" ref="R996" ca="1">INDEX('Lorri 401b'!L:L,MATCH('Retirement Calculator'!A996,'Lorri 401b'!N:N,0),0)</f>
        <v>-45629838.395215861</v>
      </c>
      <c r="S996" s="25">
        <f t="shared" ca="1" si="787"/>
        <v>-72018692.294231176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-26507238.068448231</v>
      </c>
      <c r="R997" s="25">
        <f t="array" aca="1" ref="R997" ca="1">INDEX('Lorri 401b'!L:L,MATCH('Retirement Calculator'!A997,'Lorri 401b'!N:N,0),0)</f>
        <v>-45841708.25580848</v>
      </c>
      <c r="S997" s="25">
        <f t="shared" ca="1" si="787"/>
        <v>-72348946.324256718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-26626115.505253792</v>
      </c>
      <c r="R998" s="25">
        <f t="array" aca="1" ref="R998" ca="1">INDEX('Lorri 401b'!L:L,MATCH('Retirement Calculator'!A998,'Lorri 401b'!N:N,0),0)</f>
        <v>-46054460.907486901</v>
      </c>
      <c r="S998" s="25">
        <f t="shared" ca="1" si="787"/>
        <v>-72680576.412740692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-26745488.26471271</v>
      </c>
      <c r="R999" s="25">
        <f t="array" aca="1" ref="R999" ca="1">INDEX('Lorri 401b'!L:L,MATCH('Retirement Calculator'!A999,'Lorri 401b'!N:N,0),0)</f>
        <v>-46268100.028547317</v>
      </c>
      <c r="S999" s="25">
        <f t="shared" ca="1" si="787"/>
        <v>-73013588.293260023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-26865358.410669371</v>
      </c>
      <c r="R1000" s="25">
        <f t="array" aca="1" ref="R1000" ca="1">INDEX('Lorri 401b'!L:L,MATCH('Retirement Calculator'!A1000,'Lorri 401b'!N:N,0),0)</f>
        <v>-46482629.312612154</v>
      </c>
      <c r="S1000" s="25">
        <f t="shared" ca="1" si="787"/>
        <v>-73347987.723281533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-26985728.015567519</v>
      </c>
      <c r="R1001" s="25">
        <f t="array" aca="1" ref="R1001" ca="1">INDEX('Lorri 401b'!L:L,MATCH('Retirement Calculator'!A1001,'Lorri 401b'!N:N,0),0)</f>
        <v>-46698052.468693927</v>
      </c>
      <c r="S1001" s="25">
        <f t="shared" ca="1" si="787"/>
        <v>-73683780.484261453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-27106599.160486076</v>
      </c>
      <c r="R1002" s="25">
        <f t="array" aca="1" ref="R1002" ca="1">INDEX('Lorri 401b'!L:L,MATCH('Retirement Calculator'!A1002,'Lorri 401b'!N:N,0),0)</f>
        <v>-46914373.22125937</v>
      </c>
      <c r="S1002" s="25">
        <f t="shared" ca="1" si="787"/>
        <v>-74020972.381745443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-27227973.935175128</v>
      </c>
      <c r="R1003" s="25">
        <f t="array" aca="1" ref="R1003" ca="1">INDEX('Lorri 401b'!L:L,MATCH('Retirement Calculator'!A1003,'Lorri 401b'!N:N,0),0)</f>
        <v>-47131595.310293838</v>
      </c>
      <c r="S1003" s="25">
        <f t="shared" ca="1" si="787"/>
        <v>-74359569.245468974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-27349854.438092049</v>
      </c>
      <c r="R1004" s="25">
        <f t="array" aca="1" ref="R1004" ca="1">INDEX('Lorri 401b'!L:L,MATCH('Retirement Calculator'!A1004,'Lorri 401b'!N:N,0),0)</f>
        <v>-47349722.491365954</v>
      </c>
      <c r="S1004" s="25">
        <f t="shared" ca="1" si="787"/>
        <v>-74699576.929458007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-27472242.776437793</v>
      </c>
      <c r="R1005" s="25">
        <f t="array" aca="1" ref="R1005" ca="1">INDEX('Lorri 401b'!L:L,MATCH('Retirement Calculator'!A1005,'Lorri 401b'!N:N,0),0)</f>
        <v>-47568758.535692535</v>
      </c>
      <c r="S1005" s="25">
        <f t="shared" ca="1" si="787"/>
        <v>-75041001.312130332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-27595141.066193309</v>
      </c>
      <c r="R1006" s="25">
        <f t="array" aca="1" ref="R1006" ca="1">INDEX('Lorri 401b'!L:L,MATCH('Retirement Calculator'!A1006,'Lorri 401b'!N:N,0),0)</f>
        <v>-47788707.230203807</v>
      </c>
      <c r="S1006" s="25">
        <f t="shared" ca="1" si="787"/>
        <v>-75383848.29639712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-27718551.432156142</v>
      </c>
      <c r="R1007" s="25">
        <f t="array" aca="1" ref="R1007" ca="1">INDEX('Lorri 401b'!L:L,MATCH('Retirement Calculator'!A1007,'Lorri 401b'!N:N,0),0)</f>
        <v>-48009572.37760888</v>
      </c>
      <c r="S1007" s="25">
        <f t="shared" ca="1" si="787"/>
        <v>-75728123.809765026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-27842476.00797715</v>
      </c>
      <c r="R1008" s="25">
        <f t="array" aca="1" ref="R1008" ca="1">INDEX('Lorri 401b'!L:L,MATCH('Retirement Calculator'!A1008,'Lorri 401b'!N:N,0),0)</f>
        <v>-48231357.79646147</v>
      </c>
      <c r="S1008" s="25">
        <f t="shared" ca="1" si="787"/>
        <v>-76073833.804438621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-27966916.936197415</v>
      </c>
      <c r="R1009" s="25">
        <f t="array" aca="1" ref="R1009" ca="1">INDEX('Lorri 401b'!L:L,MATCH('Retirement Calculator'!A1009,'Lorri 401b'!N:N,0),0)</f>
        <v>-48454067.321225949</v>
      </c>
      <c r="S1009" s="25">
        <f t="shared" ca="1" si="787"/>
        <v>-76420984.257423371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-28091876.368285265</v>
      </c>
      <c r="R1010" s="25">
        <f t="array" aca="1" ref="R1010" ca="1">INDEX('Lorri 401b'!L:L,MATCH('Retirement Calculator'!A1010,'Lorri 401b'!N:N,0),0)</f>
        <v>-48677704.802343614</v>
      </c>
      <c r="S1010" s="25">
        <f t="shared" ca="1" si="787"/>
        <v>-76769581.170628875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-28217356.464673478</v>
      </c>
      <c r="R1011" s="25">
        <f t="array" aca="1" ref="R1011" ca="1">INDEX('Lorri 401b'!L:L,MATCH('Retirement Calculator'!A1011,'Lorri 401b'!N:N,0),0)</f>
        <v>-48902274.106299266</v>
      </c>
      <c r="S1011" s="25">
        <f t="shared" ca="1" si="787"/>
        <v>-77119630.570972741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-28343359.394796643</v>
      </c>
      <c r="R1012" s="25">
        <f t="array" aca="1" ref="R1012" ca="1">INDEX('Lorri 401b'!L:L,MATCH('Retirement Calculator'!A1012,'Lorri 401b'!N:N,0),0)</f>
        <v>-49127779.115688071</v>
      </c>
      <c r="S1012" s="25">
        <f t="shared" ca="1" si="787"/>
        <v>-77471138.51048471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-28469887.337128654</v>
      </c>
      <c r="R1013" s="25">
        <f t="array" aca="1" ref="R1013" ca="1">INDEX('Lorri 401b'!L:L,MATCH('Retirement Calculator'!A1013,'Lorri 401b'!N:N,0),0)</f>
        <v>-49354223.729282662</v>
      </c>
      <c r="S1013" s="25">
        <f t="shared" ca="1" si="787"/>
        <v>-77824111.066411316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-28596942.479220383</v>
      </c>
      <c r="R1014" s="25">
        <f t="array" aca="1" ref="R1014" ca="1">INDEX('Lorri 401b'!L:L,MATCH('Retirement Calculator'!A1014,'Lorri 401b'!N:N,0),0)</f>
        <v>-49581611.862100564</v>
      </c>
      <c r="S1014" s="25">
        <f t="shared" ca="1" si="787"/>
        <v>-78178554.341320947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-28724527.017737493</v>
      </c>
      <c r="R1015" s="25">
        <f t="array" aca="1" ref="R1015" ca="1">INDEX('Lorri 401b'!L:L,MATCH('Retirement Calculator'!A1015,'Lorri 401b'!N:N,0),0)</f>
        <v>-49809947.445471868</v>
      </c>
      <c r="S1015" s="25">
        <f t="shared" ca="1" si="787"/>
        <v>-78534474.463209361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-28852643.158498425</v>
      </c>
      <c r="R1016" s="25">
        <f t="array" aca="1" ref="R1016" ca="1">INDEX('Lorri 401b'!L:L,MATCH('Retirement Calculator'!A1016,'Lorri 401b'!N:N,0),0)</f>
        <v>-50039234.427107222</v>
      </c>
      <c r="S1016" s="25">
        <f t="shared" ca="1" si="787"/>
        <v>-78891877.585605651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-28981293.11651253</v>
      </c>
      <c r="R1017" s="25">
        <f t="array" aca="1" ref="R1017" ca="1">INDEX('Lorri 401b'!L:L,MATCH('Retirement Calculator'!A1017,'Lorri 401b'!N:N,0),0)</f>
        <v>-50269476.771166056</v>
      </c>
      <c r="S1017" s="25">
        <f t="shared" ca="1" si="787"/>
        <v>-79250769.887678593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-29110479.116018359</v>
      </c>
      <c r="R1018" s="25">
        <f t="array" aca="1" ref="R1018" ca="1">INDEX('Lorri 401b'!L:L,MATCH('Retirement Calculator'!A1018,'Lorri 401b'!N:N,0),0)</f>
        <v>-50500678.45832514</v>
      </c>
      <c r="S1018" s="25">
        <f t="shared" ca="1" si="787"/>
        <v>-79611157.574343503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-29240203.390522126</v>
      </c>
      <c r="R1019" s="25">
        <f t="array" aca="1" ref="R1019" ca="1">INDEX('Lorri 401b'!L:L,MATCH('Retirement Calculator'!A1019,'Lorri 401b'!N:N,0),0)</f>
        <v>-50732843.485847384</v>
      </c>
      <c r="S1019" s="25">
        <f t="shared" ca="1" si="787"/>
        <v>-79973046.876369506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-29370468.182836328</v>
      </c>
      <c r="R1020" s="25">
        <f t="array" aca="1" ref="R1020" ca="1">INDEX('Lorri 401b'!L:L,MATCH('Retirement Calculator'!A1020,'Lorri 401b'!N:N,0),0)</f>
        <v>-50965975.867650971</v>
      </c>
      <c r="S1020" s="25">
        <f t="shared" ca="1" si="787"/>
        <v>-80336444.050487295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-29501275.745118506</v>
      </c>
      <c r="R1021" s="25">
        <f t="array" aca="1" ref="R1021" ca="1">INDEX('Lorri 401b'!L:L,MATCH('Retirement Calculator'!A1021,'Lorri 401b'!N:N,0),0)</f>
        <v>-51200079.634378739</v>
      </c>
      <c r="S1021" s="25">
        <f t="shared" ca="1" si="787"/>
        <v>-80701355.379497245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-29632628.338910192</v>
      </c>
      <c r="R1022" s="25">
        <f t="array" aca="1" ref="R1022" ca="1">INDEX('Lorri 401b'!L:L,MATCH('Retirement Calculator'!A1022,'Lorri 401b'!N:N,0),0)</f>
        <v>-51435158.833467871</v>
      </c>
      <c r="S1022" s="25">
        <f t="shared" ca="1" si="787"/>
        <v>-81067787.172378063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-29764528.235176012</v>
      </c>
      <c r="R1023" s="25">
        <f t="array" aca="1" ref="R1023" ca="1">INDEX('Lorri 401b'!L:L,MATCH('Retirement Calculator'!A1023,'Lorri 401b'!N:N,0),0)</f>
        <v>-51671217.529219873</v>
      </c>
      <c r="S1023" s="25">
        <f t="shared" ca="1" si="787"/>
        <v>-81435745.764395893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-29896977.714342937</v>
      </c>
      <c r="R1024" s="25">
        <f t="array" aca="1" ref="R1024" ca="1">INDEX('Lorri 401b'!L:L,MATCH('Retirement Calculator'!A1024,'Lorri 401b'!N:N,0),0)</f>
        <v>-51908259.802870847</v>
      </c>
      <c r="S1024" s="25">
        <f t="shared" ca="1" si="787"/>
        <v>-81805237.517213792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-30029979.066339724</v>
      </c>
      <c r="R1025" s="25">
        <f t="array" aca="1" ref="R1025" ca="1">INDEX('Lorri 401b'!L:L,MATCH('Retirement Calculator'!A1025,'Lorri 401b'!N:N,0),0)</f>
        <v>-52146289.752662033</v>
      </c>
      <c r="S1025" s="25">
        <f t="shared" ca="1" si="787"/>
        <v>-82176268.819001764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-30163534.590636499</v>
      </c>
      <c r="R1026" s="25">
        <f t="array" aca="1" ref="R1026" ca="1">INDEX('Lorri 401b'!L:L,MATCH('Retirement Calculator'!A1026,'Lorri 401b'!N:N,0),0)</f>
        <v>-52385311.493910678</v>
      </c>
      <c r="S1026" s="25">
        <f t="shared" ca="1" si="787"/>
        <v>-82548846.084547177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-30297646.596284512</v>
      </c>
      <c r="R1027" s="25">
        <f t="array" aca="1" ref="R1027" ca="1">INDEX('Lorri 401b'!L:L,MATCH('Retirement Calculator'!A1027,'Lorri 401b'!N:N,0),0)</f>
        <v>-52625329.159081191</v>
      </c>
      <c r="S1027" s="25">
        <f t="shared" ca="1" si="787"/>
        <v>-82922975.7553657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-30432317.401956059</v>
      </c>
      <c r="R1028" s="25">
        <f t="array" aca="1" ref="R1028" ca="1">INDEX('Lorri 401b'!L:L,MATCH('Retirement Calculator'!A1028,'Lorri 401b'!N:N,0),0)</f>
        <v>-52866346.897856586</v>
      </c>
      <c r="S1028" s="25">
        <f t="shared" ca="1" si="787"/>
        <v>-83298664.299812645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-30567549.335984569</v>
      </c>
      <c r="R1029" s="25">
        <f t="array" aca="1" ref="R1029" ca="1">INDEX('Lorri 401b'!L:L,MATCH('Retirement Calculator'!A1029,'Lorri 401b'!N:N,0),0)</f>
        <v>-53108368.877210207</v>
      </c>
      <c r="S1029" s="25">
        <f t="shared" ca="1" si="787"/>
        <v>-83675918.213194773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-30703344.736404866</v>
      </c>
      <c r="R1030" s="25">
        <f t="array" aca="1" ref="R1030" ca="1">INDEX('Lorri 401b'!L:L,MATCH('Retirement Calculator'!A1030,'Lorri 401b'!N:N,0),0)</f>
        <v>-53351399.281477802</v>
      </c>
      <c r="S1030" s="25">
        <f t="shared" ca="1" si="787"/>
        <v>-84054744.017882675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-30839705.950993579</v>
      </c>
      <c r="R1031" s="25">
        <f t="array" aca="1" ref="R1031" ca="1">INDEX('Lorri 401b'!L:L,MATCH('Retirement Calculator'!A1031,'Lorri 401b'!N:N,0),0)</f>
        <v>-53595442.312429845</v>
      </c>
      <c r="S1031" s="25">
        <f t="shared" ref="S1031:S1171" ca="1" si="1047">SUM(Q1031:R1031)</f>
        <v>-84435148.263423428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-30976635.337309744</v>
      </c>
      <c r="R1032" s="25">
        <f t="array" aca="1" ref="R1032" ca="1">INDEX('Lorri 401b'!L:L,MATCH('Retirement Calculator'!A1032,'Lorri 401b'!N:N,0),0)</f>
        <v>-53840502.18934419</v>
      </c>
      <c r="S1032" s="25">
        <f t="shared" ca="1" si="1047"/>
        <v>-84817137.526653931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-31114135.262735561</v>
      </c>
      <c r="R1033" s="25">
        <f t="array" aca="1" ref="R1033" ca="1">INDEX('Lorri 401b'!L:L,MATCH('Retirement Calculator'!A1033,'Lorri 401b'!N:N,0),0)</f>
        <v>-54086583.14907901</v>
      </c>
      <c r="S1033" s="25">
        <f t="shared" ca="1" si="1047"/>
        <v>-85200718.41181457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-31252208.104517318</v>
      </c>
      <c r="R1034" s="25">
        <f t="array" aca="1" ref="R1034" ca="1">INDEX('Lorri 401b'!L:L,MATCH('Retirement Calculator'!A1034,'Lorri 401b'!N:N,0),0)</f>
        <v>-54333689.446146064</v>
      </c>
      <c r="S1034" s="25">
        <f t="shared" ca="1" si="1047"/>
        <v>-85585897.550663382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-31390856.249806501</v>
      </c>
      <c r="R1035" s="25">
        <f t="array" aca="1" ref="R1035" ca="1">INDEX('Lorri 401b'!L:L,MATCH('Retirement Calculator'!A1035,'Lorri 401b'!N:N,0),0)</f>
        <v>-54581825.352784224</v>
      </c>
      <c r="S1035" s="25">
        <f t="shared" ca="1" si="1047"/>
        <v>-85972681.602590725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-31530082.095701054</v>
      </c>
      <c r="R1036" s="25">
        <f t="array" aca="1" ref="R1036" ca="1">INDEX('Lorri 401b'!L:L,MATCH('Retirement Calculator'!A1036,'Lorri 401b'!N:N,0),0)</f>
        <v>-54830995.15903338</v>
      </c>
      <c r="S1036" s="25">
        <f t="shared" ca="1" si="1047"/>
        <v>-86361077.254734427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-31669888.049286835</v>
      </c>
      <c r="R1037" s="25">
        <f t="array" aca="1" ref="R1037" ca="1">INDEX('Lorri 401b'!L:L,MATCH('Retirement Calculator'!A1037,'Lorri 401b'!N:N,0),0)</f>
        <v>-55081203.172808573</v>
      </c>
      <c r="S1037" s="25">
        <f t="shared" ca="1" si="1047"/>
        <v>-86751091.2220954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-31810276.527679224</v>
      </c>
      <c r="R1038" s="25">
        <f t="array" aca="1" ref="R1038" ca="1">INDEX('Lorri 401b'!L:L,MATCH('Retirement Calculator'!A1038,'Lorri 401b'!N:N,0),0)</f>
        <v>-55332453.719974495</v>
      </c>
      <c r="S1038" s="25">
        <f t="shared" ca="1" si="1047"/>
        <v>-87142730.247653723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-31951249.958064914</v>
      </c>
      <c r="R1039" s="25">
        <f t="array" aca="1" ref="R1039" ca="1">INDEX('Lorri 401b'!L:L,MATCH('Retirement Calculator'!A1039,'Lorri 401b'!N:N,0),0)</f>
        <v>-55584751.144420281</v>
      </c>
      <c r="S1039" s="25">
        <f t="shared" ca="1" si="1047"/>
        <v>-87536001.102485195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-32092810.777743876</v>
      </c>
      <c r="R1040" s="25">
        <f t="array" aca="1" ref="R1040" ca="1">INDEX('Lorri 401b'!L:L,MATCH('Retirement Calculator'!A1040,'Lorri 401b'!N:N,0),0)</f>
        <v>-55838099.808134586</v>
      </c>
      <c r="S1040" s="25">
        <f t="shared" ca="1" si="1047"/>
        <v>-87930910.585878462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-32234961.434171502</v>
      </c>
      <c r="R1041" s="25">
        <f t="array" aca="1" ref="R1041" ca="1">INDEX('Lorri 401b'!L:L,MATCH('Retirement Calculator'!A1041,'Lorri 401b'!N:N,0),0)</f>
        <v>-56092504.091281034</v>
      </c>
      <c r="S1041" s="25">
        <f t="shared" ca="1" si="1047"/>
        <v>-88327465.525452539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-32377704.385000911</v>
      </c>
      <c r="R1042" s="25">
        <f t="array" aca="1" ref="R1042" ca="1">INDEX('Lorri 401b'!L:L,MATCH('Retirement Calculator'!A1042,'Lorri 401b'!N:N,0),0)</f>
        <v>-56347968.392273925</v>
      </c>
      <c r="S1042" s="25">
        <f t="shared" ca="1" si="1047"/>
        <v>-88725672.777274832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-32521042.098125439</v>
      </c>
      <c r="R1043" s="25">
        <f t="array" aca="1" ref="R1043" ca="1">INDEX('Lorri 401b'!L:L,MATCH('Retirement Calculator'!A1043,'Lorri 401b'!N:N,0),0)</f>
        <v>-56604497.127854288</v>
      </c>
      <c r="S1043" s="25">
        <f t="shared" ca="1" si="1047"/>
        <v>-89125539.22597973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-32664977.05172132</v>
      </c>
      <c r="R1044" s="25">
        <f t="array" aca="1" ref="R1044" ca="1">INDEX('Lorri 401b'!L:L,MATCH('Retirement Calculator'!A1044,'Lorri 401b'!N:N,0),0)</f>
        <v>-56862094.733166233</v>
      </c>
      <c r="S1044" s="25">
        <f t="shared" ca="1" si="1047"/>
        <v>-89527071.784887552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-32809511.734290518</v>
      </c>
      <c r="R1045" s="25">
        <f t="array" aca="1" ref="R1045" ca="1">INDEX('Lorri 401b'!L:L,MATCH('Retirement Calculator'!A1045,'Lorri 401b'!N:N,0),0)</f>
        <v>-57120765.661833644</v>
      </c>
      <c r="S1045" s="25">
        <f t="shared" ca="1" si="1047"/>
        <v>-89930277.396124154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-32954648.644703753</v>
      </c>
      <c r="R1046" s="25">
        <f t="array" aca="1" ref="R1046" ca="1">INDEX('Lorri 401b'!L:L,MATCH('Retirement Calculator'!A1046,'Lorri 401b'!N:N,0),0)</f>
        <v>-57380514.386037171</v>
      </c>
      <c r="S1046" s="25">
        <f t="shared" ca="1" si="1047"/>
        <v>-90335163.030740917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-33100390.292243712</v>
      </c>
      <c r="R1047" s="25">
        <f t="array" aca="1" ref="R1047" ca="1">INDEX('Lorri 401b'!L:L,MATCH('Retirement Calculator'!A1047,'Lorri 401b'!N:N,0),0)</f>
        <v>-57641345.396591544</v>
      </c>
      <c r="S1047" s="25">
        <f t="shared" ca="1" si="1047"/>
        <v>-90741735.688835263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-33246739.196648419</v>
      </c>
      <c r="R1048" s="25">
        <f t="array" aca="1" ref="R1048" ca="1">INDEX('Lorri 401b'!L:L,MATCH('Retirement Calculator'!A1048,'Lorri 401b'!N:N,0),0)</f>
        <v>-57903263.203023233</v>
      </c>
      <c r="S1048" s="25">
        <f t="shared" ca="1" si="1047"/>
        <v>-91150002.399671644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-33393697.888154812</v>
      </c>
      <c r="R1049" s="25">
        <f t="array" aca="1" ref="R1049" ca="1">INDEX('Lorri 401b'!L:L,MATCH('Retirement Calculator'!A1049,'Lorri 401b'!N:N,0),0)</f>
        <v>-58166272.333648384</v>
      </c>
      <c r="S1049" s="25">
        <f t="shared" ca="1" si="1047"/>
        <v>-91559970.221803188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-33541268.907542482</v>
      </c>
      <c r="R1050" s="25">
        <f t="array" aca="1" ref="R1050" ca="1">INDEX('Lorri 401b'!L:L,MATCH('Retirement Calculator'!A1050,'Lorri 401b'!N:N,0),0)</f>
        <v>-58430377.335651137</v>
      </c>
      <c r="S1050" s="25">
        <f t="shared" ca="1" si="1047"/>
        <v>-91971646.243193626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-33689454.806177601</v>
      </c>
      <c r="R1051" s="25">
        <f t="array" aca="1" ref="R1051" ca="1">INDEX('Lorri 401b'!L:L,MATCH('Retirement Calculator'!A1051,'Lorri 401b'!N:N,0),0)</f>
        <v>-58695582.775162235</v>
      </c>
      <c r="S1051" s="25">
        <f t="shared" ca="1" si="1047"/>
        <v>-92385037.581339836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-33838258.146057039</v>
      </c>
      <c r="R1052" s="25">
        <f t="array" aca="1" ref="R1052" ca="1">INDEX('Lorri 401b'!L:L,MATCH('Retirement Calculator'!A1052,'Lorri 401b'!N:N,0),0)</f>
        <v>-58961893.237337969</v>
      </c>
      <c r="S1052" s="25">
        <f t="shared" ca="1" si="1047"/>
        <v>-92800151.383395016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-33987681.499852642</v>
      </c>
      <c r="R1053" s="25">
        <f t="array" aca="1" ref="R1053" ca="1">INDEX('Lorri 401b'!L:L,MATCH('Retirement Calculator'!A1053,'Lorri 401b'!N:N,0),0)</f>
        <v>-59229313.326439433</v>
      </c>
      <c r="S1053" s="25">
        <f t="shared" ca="1" si="1047"/>
        <v>-93216994.826292068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-34137727.450955726</v>
      </c>
      <c r="R1054" s="25">
        <f t="array" aca="1" ref="R1054" ca="1">INDEX('Lorri 401b'!L:L,MATCH('Retirement Calculator'!A1054,'Lorri 401b'!N:N,0),0)</f>
        <v>-59497847.665912151</v>
      </c>
      <c r="S1054" s="25">
        <f t="shared" ca="1" si="1047"/>
        <v>-93635575.11686787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-34288398.593521737</v>
      </c>
      <c r="R1055" s="25">
        <f t="array" aca="1" ref="R1055" ca="1">INDEX('Lorri 401b'!L:L,MATCH('Retirement Calculator'!A1055,'Lorri 401b'!N:N,0),0)</f>
        <v>-59767500.898466006</v>
      </c>
      <c r="S1055" s="25">
        <f t="shared" ca="1" si="1047"/>
        <v>-94055899.491987735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-34439697.532515109</v>
      </c>
      <c r="R1056" s="25">
        <f t="array" aca="1" ref="R1056" ca="1">INDEX('Lorri 401b'!L:L,MATCH('Retirement Calculator'!A1056,'Lorri 401b'!N:N,0),0)</f>
        <v>-60038277.686155505</v>
      </c>
      <c r="S1056" s="25">
        <f t="shared" ca="1" si="1047"/>
        <v>-94477975.218670607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-34591626.883754283</v>
      </c>
      <c r="R1057" s="25">
        <f t="array" aca="1" ref="R1057" ca="1">INDEX('Lorri 401b'!L:L,MATCH('Retirement Calculator'!A1057,'Lorri 401b'!N:N,0),0)</f>
        <v>-60310182.710460372</v>
      </c>
      <c r="S1057" s="25">
        <f t="shared" ca="1" si="1047"/>
        <v>-94901809.594214648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-34744189.273956954</v>
      </c>
      <c r="R1058" s="25">
        <f t="array" aca="1" ref="R1058" ca="1">INDEX('Lorri 401b'!L:L,MATCH('Retirement Calculator'!A1058,'Lorri 401b'!N:N,0),0)</f>
        <v>-60583220.672366515</v>
      </c>
      <c r="S1058" s="25">
        <f t="shared" ca="1" si="1047"/>
        <v>-95327409.946323469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-34897387.340785474</v>
      </c>
      <c r="R1059" s="25">
        <f t="array" aca="1" ref="R1059" ca="1">INDEX('Lorri 401b'!L:L,MATCH('Retirement Calculator'!A1059,'Lorri 401b'!N:N,0),0)</f>
        <v>-60857396.292447262</v>
      </c>
      <c r="S1059" s="25">
        <f t="shared" ca="1" si="1047"/>
        <v>-95754783.633232743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-35051223.732892446</v>
      </c>
      <c r="R1060" s="25">
        <f t="array" aca="1" ref="R1060" ca="1">INDEX('Lorri 401b'!L:L,MATCH('Retirement Calculator'!A1060,'Lorri 401b'!N:N,0),0)</f>
        <v>-61132714.310945012</v>
      </c>
      <c r="S1060" s="25">
        <f t="shared" ca="1" si="1047"/>
        <v>-96183938.043837458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-35205701.109966531</v>
      </c>
      <c r="R1061" s="25">
        <f t="array" aca="1" ref="R1061" ca="1">INDEX('Lorri 401b'!L:L,MATCH('Retirement Calculator'!A1061,'Lorri 401b'!N:N,0),0)</f>
        <v>-61409179.487853169</v>
      </c>
      <c r="S1061" s="25">
        <f t="shared" ca="1" si="1047"/>
        <v>-96614880.597819701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-35360822.142778419</v>
      </c>
      <c r="R1062" s="25">
        <f t="array" aca="1" ref="R1062" ca="1">INDEX('Lorri 401b'!L:L,MATCH('Retirement Calculator'!A1062,'Lorri 401b'!N:N,0),0)</f>
        <v>-61686796.602998443</v>
      </c>
      <c r="S1062" s="25">
        <f t="shared" ca="1" si="1047"/>
        <v>-97047618.745776862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-35516589.513227023</v>
      </c>
      <c r="R1063" s="25">
        <f t="array" aca="1" ref="R1063" ca="1">INDEX('Lorri 401b'!L:L,MATCH('Retirement Calculator'!A1063,'Lorri 401b'!N:N,0),0)</f>
        <v>-61965570.456123494</v>
      </c>
      <c r="S1063" s="25">
        <f t="shared" ca="1" si="1047"/>
        <v>-97482159.969350517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-35673005.914385833</v>
      </c>
      <c r="R1064" s="25">
        <f t="array" aca="1" ref="R1064" ca="1">INDEX('Lorri 401b'!L:L,MATCH('Retirement Calculator'!A1064,'Lorri 401b'!N:N,0),0)</f>
        <v>-62245505.866969898</v>
      </c>
      <c r="S1064" s="25">
        <f t="shared" ca="1" si="1047"/>
        <v>-97918511.781355739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-35830074.05054947</v>
      </c>
      <c r="R1065" s="25">
        <f t="array" aca="1" ref="R1065" ca="1">INDEX('Lorri 401b'!L:L,MATCH('Retirement Calculator'!A1065,'Lorri 401b'!N:N,0),0)</f>
        <v>-62526607.675361492</v>
      </c>
      <c r="S1065" s="25">
        <f t="shared" ca="1" si="1047"/>
        <v>-98356681.725910962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-35987796.637280457</v>
      </c>
      <c r="R1066" s="25">
        <f t="array" aca="1" ref="R1066" ca="1">INDEX('Lorri 401b'!L:L,MATCH('Retirement Calculator'!A1066,'Lorri 401b'!N:N,0),0)</f>
        <v>-62808880.741288051</v>
      </c>
      <c r="S1066" s="25">
        <f t="shared" ca="1" si="1047"/>
        <v>-98796677.3785685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-36146176.401456155</v>
      </c>
      <c r="R1067" s="25">
        <f t="array" aca="1" ref="R1067" ca="1">INDEX('Lorri 401b'!L:L,MATCH('Retirement Calculator'!A1067,'Lorri 401b'!N:N,0),0)</f>
        <v>-63092329.944989309</v>
      </c>
      <c r="S1067" s="25">
        <f t="shared" ca="1" si="1047"/>
        <v>-99238506.346445471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-36305216.08131592</v>
      </c>
      <c r="R1068" s="25">
        <f t="array" aca="1" ref="R1068" ca="1">INDEX('Lorri 401b'!L:L,MATCH('Retirement Calculator'!A1068,'Lorri 401b'!N:N,0),0)</f>
        <v>-63376960.187039316</v>
      </c>
      <c r="S1068" s="25">
        <f t="shared" ca="1" si="1047"/>
        <v>-99682176.268355235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-36464918.426508434</v>
      </c>
      <c r="R1069" s="25">
        <f t="array" aca="1" ref="R1069" ca="1">INDEX('Lorri 401b'!L:L,MATCH('Retirement Calculator'!A1069,'Lorri 401b'!N:N,0),0)</f>
        <v>-63662776.388431199</v>
      </c>
      <c r="S1069" s="25">
        <f t="shared" ca="1" si="1047"/>
        <v>-100127694.81493963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-36625286.19813925</v>
      </c>
      <c r="R1070" s="25">
        <f t="array" aca="1" ref="R1070" ca="1">INDEX('Lorri 401b'!L:L,MATCH('Retirement Calculator'!A1070,'Lorri 401b'!N:N,0),0)</f>
        <v>-63949783.490662217</v>
      </c>
      <c r="S1070" s="25">
        <f t="shared" ca="1" si="1047"/>
        <v>-100575069.68880147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-36786322.168818526</v>
      </c>
      <c r="R1071" s="25">
        <f t="array" aca="1" ref="R1071" ca="1">INDEX('Lorri 401b'!L:L,MATCH('Retirement Calculator'!A1071,'Lorri 401b'!N:N,0),0)</f>
        <v>-64237986.455819197</v>
      </c>
      <c r="S1071" s="25">
        <f t="shared" ca="1" si="1047"/>
        <v>-101024308.62463772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-36948029.122708969</v>
      </c>
      <c r="R1072" s="25">
        <f t="array" aca="1" ref="R1072" ca="1">INDEX('Lorri 401b'!L:L,MATCH('Retirement Calculator'!A1072,'Lorri 401b'!N:N,0),0)</f>
        <v>-64527390.266664334</v>
      </c>
      <c r="S1072" s="25">
        <f t="shared" ca="1" si="1047"/>
        <v>-101475419.3893733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-37110409.855573952</v>
      </c>
      <c r="R1073" s="25">
        <f t="array" aca="1" ref="R1073" ca="1">INDEX('Lorri 401b'!L:L,MATCH('Retirement Calculator'!A1073,'Lorri 401b'!N:N,0),0)</f>
        <v>-64817999.92672132</v>
      </c>
      <c r="S1073" s="25">
        <f t="shared" ca="1" si="1047"/>
        <v>-101928409.78229527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-37273467.174825877</v>
      </c>
      <c r="R1074" s="25">
        <f t="array" aca="1" ref="R1074" ca="1">INDEX('Lorri 401b'!L:L,MATCH('Retirement Calculator'!A1074,'Lorri 401b'!N:N,0),0)</f>
        <v>-65109820.460361883</v>
      </c>
      <c r="S1074" s="25">
        <f t="shared" ca="1" si="1047"/>
        <v>-102383287.63518776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-37437203.899574682</v>
      </c>
      <c r="R1075" s="25">
        <f t="array" aca="1" ref="R1075" ca="1">INDEX('Lorri 401b'!L:L,MATCH('Retirement Calculator'!A1075,'Lorri 401b'!N:N,0),0)</f>
        <v>-65402856.91289261</v>
      </c>
      <c r="S1075" s="25">
        <f t="shared" ca="1" si="1047"/>
        <v>-102840060.81246729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-37601622.860676609</v>
      </c>
      <c r="R1076" s="25">
        <f t="array" aca="1" ref="R1076" ca="1">INDEX('Lorri 401b'!L:L,MATCH('Retirement Calculator'!A1076,'Lorri 401b'!N:N,0),0)</f>
        <v>-65697114.350642219</v>
      </c>
      <c r="S1076" s="25">
        <f t="shared" ca="1" si="1047"/>
        <v>-103298737.21131882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-37766726.900783122</v>
      </c>
      <c r="R1077" s="25">
        <f t="array" aca="1" ref="R1077" ca="1">INDEX('Lorri 401b'!L:L,MATCH('Retirement Calculator'!A1077,'Lorri 401b'!N:N,0),0)</f>
        <v>-65992597.861049116</v>
      </c>
      <c r="S1077" s="25">
        <f t="shared" ca="1" si="1047"/>
        <v>-103759324.76183224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-37932518.874390081</v>
      </c>
      <c r="R1078" s="25">
        <f t="array" aca="1" ref="R1078" ca="1">INDEX('Lorri 401b'!L:L,MATCH('Retirement Calculator'!A1078,'Lorri 401b'!N:N,0),0)</f>
        <v>-66289312.552749373</v>
      </c>
      <c r="S1078" s="25">
        <f t="shared" ca="1" si="1047"/>
        <v>-104221831.42713946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-38099001.647887066</v>
      </c>
      <c r="R1079" s="25">
        <f t="array" aca="1" ref="R1079" ca="1">INDEX('Lorri 401b'!L:L,MATCH('Retirement Calculator'!A1079,'Lorri 401b'!N:N,0),0)</f>
        <v>-66587263.555665053</v>
      </c>
      <c r="S1079" s="25">
        <f t="shared" ca="1" si="1047"/>
        <v>-104686265.20355213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-38266178.099606961</v>
      </c>
      <c r="R1080" s="25">
        <f t="array" aca="1" ref="R1080" ca="1">INDEX('Lorri 401b'!L:L,MATCH('Retirement Calculator'!A1080,'Lorri 401b'!N:N,0),0)</f>
        <v>-66886456.021092877</v>
      </c>
      <c r="S1080" s="25">
        <f t="shared" ca="1" si="1047"/>
        <v>-105152634.12069984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-38434051.119875684</v>
      </c>
      <c r="R1081" s="25">
        <f t="array" aca="1" ref="R1081" ca="1">INDEX('Lorri 401b'!L:L,MATCH('Retirement Calculator'!A1081,'Lorri 401b'!N:N,0),0)</f>
        <v>-67186895.121793315</v>
      </c>
      <c r="S1081" s="25">
        <f t="shared" ca="1" si="1047"/>
        <v>-105620946.241669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-38602623.611062199</v>
      </c>
      <c r="R1082" s="25">
        <f t="array" aca="1" ref="R1082" ca="1">INDEX('Lorri 401b'!L:L,MATCH('Retirement Calculator'!A1082,'Lorri 401b'!N:N,0),0)</f>
        <v>-67488586.05208002</v>
      </c>
      <c r="S1082" s="25">
        <f t="shared" ca="1" si="1047"/>
        <v>-106091209.66314222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-38771898.487628654</v>
      </c>
      <c r="R1083" s="25">
        <f t="array" aca="1" ref="R1083" ca="1">INDEX('Lorri 401b'!L:L,MATCH('Retirement Calculator'!A1083,'Lorri 401b'!N:N,0),0)</f>
        <v>-67791534.027909577</v>
      </c>
      <c r="S1083" s="25">
        <f t="shared" ca="1" si="1047"/>
        <v>-106563432.51553823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-38941878.676180802</v>
      </c>
      <c r="R1084" s="25">
        <f t="array" aca="1" ref="R1084" ca="1">INDEX('Lorri 401b'!L:L,MATCH('Retirement Calculator'!A1084,'Lorri 401b'!N:N,0),0)</f>
        <v>-68095744.286971763</v>
      </c>
      <c r="S1084" s="25">
        <f t="shared" ca="1" si="1047"/>
        <v>-107037622.96315256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-39112567.115518585</v>
      </c>
      <c r="R1085" s="25">
        <f t="array" aca="1" ref="R1085" ca="1">INDEX('Lorri 401b'!L:L,MATCH('Retirement Calculator'!A1085,'Lorri 401b'!N:N,0),0)</f>
        <v>-68401222.088780046</v>
      </c>
      <c r="S1085" s="25">
        <f t="shared" ca="1" si="1047"/>
        <v>-107513789.20429863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-39283966.756686941</v>
      </c>
      <c r="R1086" s="25">
        <f t="array" aca="1" ref="R1086" ca="1">INDEX('Lorri 401b'!L:L,MATCH('Retirement Calculator'!A1086,'Lorri 401b'!N:N,0),0)</f>
        <v>-68707972.714762524</v>
      </c>
      <c r="S1086" s="25">
        <f t="shared" ca="1" si="1047"/>
        <v>-107991939.47144946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-39456080.563026831</v>
      </c>
      <c r="R1087" s="25">
        <f t="array" aca="1" ref="R1087" ca="1">INDEX('Lorri 401b'!L:L,MATCH('Retirement Calculator'!A1087,'Lorri 401b'!N:N,0),0)</f>
        <v>-69016001.468353257</v>
      </c>
      <c r="S1087" s="25">
        <f t="shared" ca="1" si="1047"/>
        <v>-108472082.03138009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-39628911.510226473</v>
      </c>
      <c r="R1088" s="25">
        <f t="array" aca="1" ref="R1088" ca="1">INDEX('Lorri 401b'!L:L,MATCH('Retirement Calculator'!A1088,'Lorri 401b'!N:N,0),0)</f>
        <v>-69325313.67508395</v>
      </c>
      <c r="S1088" s="25">
        <f t="shared" ca="1" si="1047"/>
        <v>-108954225.18531042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-39802462.586372778</v>
      </c>
      <c r="R1089" s="25">
        <f t="array" aca="1" ref="R1089" ca="1">INDEX('Lorri 401b'!L:L,MATCH('Retirement Calculator'!A1089,'Lorri 401b'!N:N,0),0)</f>
        <v>-69635914.682676032</v>
      </c>
      <c r="S1089" s="25">
        <f t="shared" ca="1" si="1047"/>
        <v>-109438377.26904881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-39976736.792003028</v>
      </c>
      <c r="R1090" s="25">
        <f t="array" aca="1" ref="R1090" ca="1">INDEX('Lorri 401b'!L:L,MATCH('Retirement Calculator'!A1090,'Lorri 401b'!N:N,0),0)</f>
        <v>-69947809.861133084</v>
      </c>
      <c r="S1090" s="25">
        <f t="shared" ca="1" si="1047"/>
        <v>-109924546.6531361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-40151737.140156738</v>
      </c>
      <c r="R1091" s="25">
        <f t="array" aca="1" ref="R1091" ca="1">INDEX('Lorri 401b'!L:L,MATCH('Retirement Calculator'!A1091,'Lorri 401b'!N:N,0),0)</f>
        <v>-70261004.602833703</v>
      </c>
      <c r="S1091" s="25">
        <f t="shared" ca="1" si="1047"/>
        <v>-110412741.74299043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-40327466.656427756</v>
      </c>
      <c r="R1092" s="25">
        <f t="array" aca="1" ref="R1092" ca="1">INDEX('Lorri 401b'!L:L,MATCH('Retirement Calculator'!A1092,'Lorri 401b'!N:N,0),0)</f>
        <v>-70575504.322624743</v>
      </c>
      <c r="S1092" s="25">
        <f t="shared" ca="1" si="1047"/>
        <v>-110902970.9790525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-40503928.379016571</v>
      </c>
      <c r="R1093" s="25">
        <f t="array" aca="1" ref="R1093" ca="1">INDEX('Lorri 401b'!L:L,MATCH('Retirement Calculator'!A1093,'Lorri 401b'!N:N,0),0)</f>
        <v>-70891314.457914904</v>
      </c>
      <c r="S1093" s="25">
        <f t="shared" ca="1" si="1047"/>
        <v>-111395242.83693147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-40681125.358782835</v>
      </c>
      <c r="R1094" s="25">
        <f t="array" aca="1" ref="R1094" ca="1">INDEX('Lorri 401b'!L:L,MATCH('Retirement Calculator'!A1094,'Lorri 401b'!N:N,0),0)</f>
        <v>-71208440.468768775</v>
      </c>
      <c r="S1094" s="25">
        <f t="shared" ca="1" si="1047"/>
        <v>-111889565.8275516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-40859060.659298129</v>
      </c>
      <c r="R1095" s="25">
        <f t="array" aca="1" ref="R1095" ca="1">INDEX('Lorri 401b'!L:L,MATCH('Retirement Calculator'!A1095,'Lorri 401b'!N:N,0),0)</f>
        <v>-71526887.838001207</v>
      </c>
      <c r="S1095" s="25">
        <f t="shared" ca="1" si="1047"/>
        <v>-112385948.49729934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-41037737.356898904</v>
      </c>
      <c r="R1096" s="25">
        <f t="array" aca="1" ref="R1096" ca="1">INDEX('Lorri 401b'!L:L,MATCH('Retirement Calculator'!A1096,'Lorri 401b'!N:N,0),0)</f>
        <v>-71846662.071272105</v>
      </c>
      <c r="S1096" s="25">
        <f t="shared" ca="1" si="1047"/>
        <v>-112884399.42817101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-41217158.540739678</v>
      </c>
      <c r="R1097" s="25">
        <f t="array" aca="1" ref="R1097" ca="1">INDEX('Lorri 401b'!L:L,MATCH('Retirement Calculator'!A1097,'Lorri 401b'!N:N,0),0)</f>
        <v>-72167768.697181627</v>
      </c>
      <c r="S1097" s="25">
        <f t="shared" ca="1" si="1047"/>
        <v>-113384927.2379213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-41397327.312846459</v>
      </c>
      <c r="R1098" s="25">
        <f t="array" aca="1" ref="R1098" ca="1">INDEX('Lorri 401b'!L:L,MATCH('Retirement Calculator'!A1098,'Lorri 401b'!N:N,0),0)</f>
        <v>-72490213.267365783</v>
      </c>
      <c r="S1098" s="25">
        <f t="shared" ca="1" si="1047"/>
        <v>-113887540.58021224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-41578246.788170353</v>
      </c>
      <c r="R1099" s="25">
        <f t="array" aca="1" ref="R1099" ca="1">INDEX('Lorri 401b'!L:L,MATCH('Retirement Calculator'!A1099,'Lorri 401b'!N:N,0),0)</f>
        <v>-72814001.356592372</v>
      </c>
      <c r="S1099" s="25">
        <f t="shared" ca="1" si="1047"/>
        <v>-114392248.14476272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-41759920.094641425</v>
      </c>
      <c r="R1100" s="25">
        <f t="array" aca="1" ref="R1100" ca="1">INDEX('Lorri 401b'!L:L,MATCH('Retirement Calculator'!A1100,'Lorri 401b'!N:N,0),0)</f>
        <v>-73139138.562857404</v>
      </c>
      <c r="S1100" s="25">
        <f t="shared" ca="1" si="1047"/>
        <v>-114899058.65749884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-41942350.373222791</v>
      </c>
      <c r="R1101" s="25">
        <f t="array" aca="1" ref="R1101" ca="1">INDEX('Lorri 401b'!L:L,MATCH('Retirement Calculator'!A1101,'Lorri 401b'!N:N,0),0)</f>
        <v>-73465630.507481873</v>
      </c>
      <c r="S1101" s="25">
        <f t="shared" ca="1" si="1047"/>
        <v>-115407980.88070467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-42125540.777964912</v>
      </c>
      <c r="R1102" s="25">
        <f t="array" aca="1" ref="R1102" ca="1">INDEX('Lorri 401b'!L:L,MATCH('Retirement Calculator'!A1102,'Lorri 401b'!N:N,0),0)</f>
        <v>-73793482.835208938</v>
      </c>
      <c r="S1102" s="25">
        <f t="shared" ca="1" si="1047"/>
        <v>-115919023.61317384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-42309494.47606013</v>
      </c>
      <c r="R1103" s="25">
        <f t="array" aca="1" ref="R1103" ca="1">INDEX('Lorri 401b'!L:L,MATCH('Retirement Calculator'!A1103,'Lorri 401b'!N:N,0),0)</f>
        <v>-74122701.214301541</v>
      </c>
      <c r="S1103" s="25">
        <f t="shared" ca="1" si="1047"/>
        <v>-116432195.69036168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-42494214.647897407</v>
      </c>
      <c r="R1104" s="25">
        <f t="array" aca="1" ref="R1104" ca="1">INDEX('Lorri 401b'!L:L,MATCH('Retirement Calculator'!A1104,'Lorri 401b'!N:N,0),0)</f>
        <v>-74453291.336640358</v>
      </c>
      <c r="S1104" s="25">
        <f t="shared" ca="1" si="1047"/>
        <v>-116947505.98453777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-42679704.487117343</v>
      </c>
      <c r="R1105" s="25">
        <f t="array" aca="1" ref="R1105" ca="1">INDEX('Lorri 401b'!L:L,MATCH('Retirement Calculator'!A1105,'Lorri 401b'!N:N,0),0)</f>
        <v>-74785258.917822257</v>
      </c>
      <c r="S1105" s="25">
        <f t="shared" ca="1" si="1047"/>
        <v>-117464963.40493959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-42865967.200667359</v>
      </c>
      <c r="R1106" s="25">
        <f t="array" aca="1" ref="R1106" ca="1">INDEX('Lorri 401b'!L:L,MATCH('Retirement Calculator'!A1106,'Lorri 401b'!N:N,0),0)</f>
        <v>-75118609.697259083</v>
      </c>
      <c r="S1106" s="25">
        <f t="shared" ca="1" si="1047"/>
        <v>-117984576.89792645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-43053006.008857168</v>
      </c>
      <c r="R1107" s="25">
        <f t="array" aca="1" ref="R1107" ca="1">INDEX('Lorri 401b'!L:L,MATCH('Retirement Calculator'!A1107,'Lorri 401b'!N:N,0),0)</f>
        <v>-75453349.438276887</v>
      </c>
      <c r="S1107" s="25">
        <f t="shared" ca="1" si="1047"/>
        <v>-118506355.44713405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-43240824.145414434</v>
      </c>
      <c r="R1108" s="25">
        <f t="array" aca="1" ref="R1108" ca="1">INDEX('Lorri 401b'!L:L,MATCH('Retirement Calculator'!A1108,'Lorri 401b'!N:N,0),0)</f>
        <v>-75789483.928215608</v>
      </c>
      <c r="S1108" s="25">
        <f t="shared" ca="1" si="1047"/>
        <v>-119030308.07363003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-43429424.857540689</v>
      </c>
      <c r="R1109" s="25">
        <f t="array" aca="1" ref="R1109" ca="1">INDEX('Lorri 401b'!L:L,MATCH('Retirement Calculator'!A1109,'Lorri 401b'!N:N,0),0)</f>
        <v>-76127018.978529066</v>
      </c>
      <c r="S1109" s="25">
        <f t="shared" ca="1" si="1047"/>
        <v>-119556443.83606976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-43618811.405967474</v>
      </c>
      <c r="R1110" s="25">
        <f t="array" aca="1" ref="R1110" ca="1">INDEX('Lorri 401b'!L:L,MATCH('Retirement Calculator'!A1110,'Lorri 401b'!N:N,0),0)</f>
        <v>-76465960.424885496</v>
      </c>
      <c r="S1110" s="25">
        <f t="shared" ca="1" si="1047"/>
        <v>-120084771.83085297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-43808987.065012701</v>
      </c>
      <c r="R1111" s="25">
        <f t="array" aca="1" ref="R1111" ca="1">INDEX('Lorri 401b'!L:L,MATCH('Retirement Calculator'!A1111,'Lorri 401b'!N:N,0),0)</f>
        <v>-76806314.127268419</v>
      </c>
      <c r="S1111" s="25">
        <f t="shared" ca="1" si="1047"/>
        <v>-120615301.19228113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-43999955.122637287</v>
      </c>
      <c r="R1112" s="25">
        <f t="array" aca="1" ref="R1112" ca="1">INDEX('Lorri 401b'!L:L,MATCH('Retirement Calculator'!A1112,'Lorri 401b'!N:N,0),0)</f>
        <v>-77148085.970077932</v>
      </c>
      <c r="S1112" s="25">
        <f t="shared" ca="1" si="1047"/>
        <v>-121148041.09271522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-44191718.880501971</v>
      </c>
      <c r="R1113" s="25">
        <f t="array" aca="1" ref="R1113" ca="1">INDEX('Lorri 401b'!L:L,MATCH('Retirement Calculator'!A1113,'Lorri 401b'!N:N,0),0)</f>
        <v>-77491281.862232491</v>
      </c>
      <c r="S1113" s="25">
        <f t="shared" ca="1" si="1047"/>
        <v>-121683000.74273446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-44384281.654024422</v>
      </c>
      <c r="R1114" s="25">
        <f t="array" aca="1" ref="R1114" ca="1">INDEX('Lorri 401b'!L:L,MATCH('Retirement Calculator'!A1114,'Lorri 401b'!N:N,0),0)</f>
        <v>-77835907.737271026</v>
      </c>
      <c r="S1114" s="25">
        <f t="shared" ca="1" si="1047"/>
        <v>-122220189.39129545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-44577646.772436552</v>
      </c>
      <c r="R1115" s="25">
        <f t="array" aca="1" ref="R1115" ca="1">INDEX('Lorri 401b'!L:L,MATCH('Retirement Calculator'!A1115,'Lorri 401b'!N:N,0),0)</f>
        <v>-78181969.553455546</v>
      </c>
      <c r="S1115" s="25">
        <f t="shared" ca="1" si="1047"/>
        <v>-122759616.32589209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-44771817.578842066</v>
      </c>
      <c r="R1116" s="25">
        <f t="array" aca="1" ref="R1116" ca="1">INDEX('Lorri 401b'!L:L,MATCH('Retirement Calculator'!A1116,'Lorri 401b'!N:N,0),0)</f>
        <v>-78529473.293874174</v>
      </c>
      <c r="S1116" s="25">
        <f t="shared" ca="1" si="1047"/>
        <v>-123301290.87271625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-44966797.43027427</v>
      </c>
      <c r="R1117" s="25">
        <f t="array" aca="1" ref="R1117" ca="1">INDEX('Lorri 401b'!L:L,MATCH('Retirement Calculator'!A1117,'Lorri 401b'!N:N,0),0)</f>
        <v>-78878424.966544539</v>
      </c>
      <c r="S1117" s="25">
        <f t="shared" ca="1" si="1047"/>
        <v>-123845222.39681882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-45162589.697754107</v>
      </c>
      <c r="R1118" s="25">
        <f t="array" aca="1" ref="R1118" ca="1">INDEX('Lorri 401b'!L:L,MATCH('Retirement Calculator'!A1118,'Lorri 401b'!N:N,0),0)</f>
        <v>-79228830.604517698</v>
      </c>
      <c r="S1118" s="25">
        <f t="shared" ca="1" si="1047"/>
        <v>-124391420.30227181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-45359197.766348444</v>
      </c>
      <c r="R1119" s="25">
        <f t="array" aca="1" ref="R1119" ca="1">INDEX('Lorri 401b'!L:L,MATCH('Retirement Calculator'!A1119,'Lorri 401b'!N:N,0),0)</f>
        <v>-79580696.265982419</v>
      </c>
      <c r="S1119" s="25">
        <f t="shared" ca="1" si="1047"/>
        <v>-124939894.03233087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-45556625.035228595</v>
      </c>
      <c r="R1120" s="25">
        <f t="array" aca="1" ref="R1120" ca="1">INDEX('Lorri 401b'!L:L,MATCH('Retirement Calculator'!A1120,'Lorri 401b'!N:N,0),0)</f>
        <v>-79934028.034369916</v>
      </c>
      <c r="S1120" s="25">
        <f t="shared" ca="1" si="1047"/>
        <v>-125490653.06959851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-45754874.91772908</v>
      </c>
      <c r="R1121" s="25">
        <f t="array" aca="1" ref="R1121" ca="1">INDEX('Lorri 401b'!L:L,MATCH('Retirement Calculator'!A1121,'Lorri 401b'!N:N,0),0)</f>
        <v>-80288832.018459022</v>
      </c>
      <c r="S1121" s="25">
        <f t="shared" ca="1" si="1047"/>
        <v>-126043706.9361881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-45953950.841406651</v>
      </c>
      <c r="R1122" s="25">
        <f t="array" aca="1" ref="R1122" ca="1">INDEX('Lorri 401b'!L:L,MATCH('Retirement Calculator'!A1122,'Lorri 401b'!N:N,0),0)</f>
        <v>-80645114.352481827</v>
      </c>
      <c r="S1122" s="25">
        <f t="shared" ca="1" si="1047"/>
        <v>-126599065.19388849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-46153856.248099543</v>
      </c>
      <c r="R1123" s="25">
        <f t="array" aca="1" ref="R1123" ca="1">INDEX('Lorri 401b'!L:L,MATCH('Retirement Calculator'!A1123,'Lorri 401b'!N:N,0),0)</f>
        <v>-81002881.196229726</v>
      </c>
      <c r="S1123" s="25">
        <f t="shared" ca="1" si="1047"/>
        <v>-127156737.44432926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-46354594.593986988</v>
      </c>
      <c r="R1124" s="25">
        <f t="array" aca="1" ref="R1124" ca="1">INDEX('Lorri 401b'!L:L,MATCH('Retirement Calculator'!A1124,'Lorri 401b'!N:N,0),0)</f>
        <v>-81362138.735159919</v>
      </c>
      <c r="S1124" s="25">
        <f t="shared" ca="1" si="1047"/>
        <v>-127716733.32914691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-46556169.349648967</v>
      </c>
      <c r="R1125" s="25">
        <f t="array" aca="1" ref="R1125" ca="1">INDEX('Lorri 401b'!L:L,MATCH('Retirement Calculator'!A1125,'Lorri 401b'!N:N,0),0)</f>
        <v>-81722893.18050231</v>
      </c>
      <c r="S1125" s="25">
        <f t="shared" ca="1" si="1047"/>
        <v>-128279062.53015128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-46758584.000126198</v>
      </c>
      <c r="R1126" s="25">
        <f t="array" aca="1" ref="R1126" ca="1">INDEX('Lorri 401b'!L:L,MATCH('Retirement Calculator'!A1126,'Lorri 401b'!N:N,0),0)</f>
        <v>-82085150.769366965</v>
      </c>
      <c r="S1126" s="25">
        <f t="shared" ca="1" si="1047"/>
        <v>-128843734.76949316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-46961842.044980422</v>
      </c>
      <c r="R1127" s="25">
        <f t="array" aca="1" ref="R1127" ca="1">INDEX('Lorri 401b'!L:L,MATCH('Retirement Calculator'!A1127,'Lorri 401b'!N:N,0),0)</f>
        <v>-82448917.764851883</v>
      </c>
      <c r="S1127" s="25">
        <f t="shared" ca="1" si="1047"/>
        <v>-129410759.8098323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-47165946.998354867</v>
      </c>
      <c r="R1128" s="25">
        <f t="array" aca="1" ref="R1128" ca="1">INDEX('Lorri 401b'!L:L,MATCH('Retirement Calculator'!A1128,'Lorri 401b'!N:N,0),0)</f>
        <v>-82814200.456151322</v>
      </c>
      <c r="S1128" s="25">
        <f t="shared" ca="1" si="1047"/>
        <v>-129980147.45450619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-47370902.389035039</v>
      </c>
      <c r="R1129" s="25">
        <f t="array" aca="1" ref="R1129" ca="1">INDEX('Lorri 401b'!L:L,MATCH('Retirement Calculator'!A1129,'Lorri 401b'!N:N,0),0)</f>
        <v>-83181005.15866451</v>
      </c>
      <c r="S1129" s="25">
        <f t="shared" ca="1" si="1047"/>
        <v>-130551907.54769954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-47576711.760509714</v>
      </c>
      <c r="R1130" s="25">
        <f t="array" aca="1" ref="R1130" ca="1">INDEX('Lorri 401b'!L:L,MATCH('Retirement Calculator'!A1130,'Lorri 401b'!N:N,0),0)</f>
        <v>-83549338.214104846</v>
      </c>
      <c r="S1130" s="25">
        <f t="shared" ca="1" si="1047"/>
        <v>-131126049.97461456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-47783378.671032205</v>
      </c>
      <c r="R1131" s="25">
        <f t="array" aca="1" ref="R1131" ca="1">INDEX('Lorri 401b'!L:L,MATCH('Retirement Calculator'!A1131,'Lorri 401b'!N:N,0),0)</f>
        <v>-83919205.990609512</v>
      </c>
      <c r="S1131" s="25">
        <f t="shared" ca="1" si="1047"/>
        <v>-131702584.66164172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-47990906.693681866</v>
      </c>
      <c r="R1132" s="25">
        <f t="array" aca="1" ref="R1132" ca="1">INDEX('Lorri 401b'!L:L,MATCH('Retirement Calculator'!A1132,'Lorri 401b'!N:N,0),0)</f>
        <v>-84290614.882849619</v>
      </c>
      <c r="S1132" s="25">
        <f t="shared" ca="1" si="1047"/>
        <v>-132281521.57653148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-48199299.416425906</v>
      </c>
      <c r="R1133" s="25">
        <f t="array" aca="1" ref="R1133" ca="1">INDEX('Lorri 401b'!L:L,MATCH('Retirement Calculator'!A1133,'Lorri 401b'!N:N,0),0)</f>
        <v>-84663571.312140718</v>
      </c>
      <c r="S1133" s="25">
        <f t="shared" ca="1" si="1047"/>
        <v>-132862870.72856662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-48408560.442181379</v>
      </c>
      <c r="R1134" s="25">
        <f t="array" aca="1" ref="R1134" ca="1">INDEX('Lorri 401b'!L:L,MATCH('Retirement Calculator'!A1134,'Lorri 401b'!N:N,0),0)</f>
        <v>-85038081.726553872</v>
      </c>
      <c r="S1134" s="25">
        <f t="shared" ca="1" si="1047"/>
        <v>-133446642.16873525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-48618693.388877496</v>
      </c>
      <c r="R1135" s="25">
        <f t="array" aca="1" ref="R1135" ca="1">INDEX('Lorri 401b'!L:L,MATCH('Retirement Calculator'!A1135,'Lorri 401b'!N:N,0),0)</f>
        <v>-85414152.601027071</v>
      </c>
      <c r="S1135" s="25">
        <f t="shared" ca="1" si="1047"/>
        <v>-134032845.98990457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-48829701.889518179</v>
      </c>
      <c r="R1136" s="25">
        <f t="array" aca="1" ref="R1136" ca="1">INDEX('Lorri 401b'!L:L,MATCH('Retirement Calculator'!A1136,'Lorri 401b'!N:N,0),0)</f>
        <v>-85791790.437477246</v>
      </c>
      <c r="S1136" s="25">
        <f t="shared" ca="1" si="1047"/>
        <v>-134621492.32699543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-49041589.592244871</v>
      </c>
      <c r="R1137" s="25">
        <f t="array" aca="1" ref="R1137" ca="1">INDEX('Lorri 401b'!L:L,MATCH('Retirement Calculator'!A1137,'Lorri 401b'!N:N,0),0)</f>
        <v>-86171001.764912635</v>
      </c>
      <c r="S1137" s="25">
        <f t="shared" ca="1" si="1047"/>
        <v>-135212591.3571575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-49254360.160399586</v>
      </c>
      <c r="R1138" s="25">
        <f t="array" aca="1" ref="R1138" ca="1">INDEX('Lorri 401b'!L:L,MATCH('Retirement Calculator'!A1138,'Lorri 401b'!N:N,0),0)</f>
        <v>-86551793.139545664</v>
      </c>
      <c r="S1138" s="25">
        <f t="shared" ca="1" si="1047"/>
        <v>-135806153.29994524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-49468017.272588283</v>
      </c>
      <c r="R1139" s="25">
        <f t="array" aca="1" ref="R1139" ca="1">INDEX('Lorri 401b'!L:L,MATCH('Retirement Calculator'!A1139,'Lorri 401b'!N:N,0),0)</f>
        <v>-86934171.144906327</v>
      </c>
      <c r="S1139" s="25">
        <f t="shared" ca="1" si="1047"/>
        <v>-136402188.4174946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-49682564.622744434</v>
      </c>
      <c r="R1140" s="25">
        <f t="array" aca="1" ref="R1140" ca="1">INDEX('Lorri 401b'!L:L,MATCH('Retirement Calculator'!A1140,'Lorri 401b'!N:N,0),0)</f>
        <v>-87318142.391956002</v>
      </c>
      <c r="S1140" s="25">
        <f t="shared" ca="1" si="1047"/>
        <v>-137000707.01470044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-49898005.920192897</v>
      </c>
      <c r="R1141" s="25">
        <f t="array" aca="1" ref="R1141" ca="1">INDEX('Lorri 401b'!L:L,MATCH('Retirement Calculator'!A1141,'Lorri 401b'!N:N,0),0)</f>
        <v>-87703713.519201711</v>
      </c>
      <c r="S1141" s="25">
        <f t="shared" ca="1" si="1047"/>
        <v>-137601719.43939459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-50114344.889714062</v>
      </c>
      <c r="R1142" s="25">
        <f t="array" aca="1" ref="R1142" ca="1">INDEX('Lorri 401b'!L:L,MATCH('Retirement Calculator'!A1142,'Lorri 401b'!N:N,0),0)</f>
        <v>-88090891.192810953</v>
      </c>
      <c r="S1142" s="25">
        <f t="shared" ca="1" si="1047"/>
        <v>-138205236.08252501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-50331585.271608233</v>
      </c>
      <c r="R1143" s="25">
        <f t="array" aca="1" ref="R1143" ca="1">INDEX('Lorri 401b'!L:L,MATCH('Retirement Calculator'!A1143,'Lorri 401b'!N:N,0),0)</f>
        <v>-88479682.1067269</v>
      </c>
      <c r="S1143" s="25">
        <f t="shared" ca="1" si="1047"/>
        <v>-138811267.37833512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-50549730.821760297</v>
      </c>
      <c r="R1144" s="25">
        <f t="array" aca="1" ref="R1144" ca="1">INDEX('Lorri 401b'!L:L,MATCH('Retirement Calculator'!A1144,'Lorri 401b'!N:N,0),0)</f>
        <v>-88870092.982784152</v>
      </c>
      <c r="S1144" s="25">
        <f t="shared" ca="1" si="1047"/>
        <v>-139419823.80454445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-50768785.311704658</v>
      </c>
      <c r="R1145" s="25">
        <f t="array" aca="1" ref="R1145" ca="1">INDEX('Lorri 401b'!L:L,MATCH('Retirement Calculator'!A1145,'Lorri 401b'!N:N,0),0)</f>
        <v>-89262130.570824981</v>
      </c>
      <c r="S1145" s="25">
        <f t="shared" ca="1" si="1047"/>
        <v>-140030915.88252965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-50988752.528690457</v>
      </c>
      <c r="R1146" s="25">
        <f t="array" aca="1" ref="R1146" ca="1">INDEX('Lorri 401b'!L:L,MATCH('Retirement Calculator'!A1146,'Lorri 401b'!N:N,0),0)</f>
        <v>-89655801.648815975</v>
      </c>
      <c r="S1146" s="25">
        <f t="shared" ca="1" si="1047"/>
        <v>-140644554.17750645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-51209636.275747031</v>
      </c>
      <c r="R1147" s="25">
        <f t="array" aca="1" ref="R1147" ca="1">INDEX('Lorri 401b'!L:L,MATCH('Retirement Calculator'!A1147,'Lorri 401b'!N:N,0),0)</f>
        <v>-90051113.022965267</v>
      </c>
      <c r="S1147" s="25">
        <f t="shared" ca="1" si="1047"/>
        <v>-141260749.29871231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-51431440.371749677</v>
      </c>
      <c r="R1148" s="25">
        <f t="array" aca="1" ref="R1148" ca="1">INDEX('Lorri 401b'!L:L,MATCH('Retirement Calculator'!A1148,'Lorri 401b'!N:N,0),0)</f>
        <v>-90448071.527840182</v>
      </c>
      <c r="S1148" s="25">
        <f t="shared" ca="1" si="1047"/>
        <v>-141879511.89958987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-51654168.651485667</v>
      </c>
      <c r="R1149" s="25">
        <f t="array" aca="1" ref="R1149" ca="1">INDEX('Lorri 401b'!L:L,MATCH('Retirement Calculator'!A1149,'Lorri 401b'!N:N,0),0)</f>
        <v>-90846684.026485413</v>
      </c>
      <c r="S1149" s="25">
        <f t="shared" ca="1" si="1047"/>
        <v>-142500852.67797107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-51877824.965720557</v>
      </c>
      <c r="R1150" s="25">
        <f t="array" aca="1" ref="R1150" ca="1">INDEX('Lorri 401b'!L:L,MATCH('Retirement Calculator'!A1150,'Lorri 401b'!N:N,0),0)</f>
        <v>-91246957.410541669</v>
      </c>
      <c r="S1150" s="25">
        <f t="shared" ca="1" si="1047"/>
        <v>-143124782.37626222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-52102413.181264758</v>
      </c>
      <c r="R1151" s="25">
        <f t="array" aca="1" ref="R1151" ca="1">INDEX('Lorri 401b'!L:L,MATCH('Retirement Calculator'!A1151,'Lorri 401b'!N:N,0),0)</f>
        <v>-91648898.600364819</v>
      </c>
      <c r="S1151" s="25">
        <f t="shared" ca="1" si="1047"/>
        <v>-143751311.78162956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-52327937.181040391</v>
      </c>
      <c r="R1152" s="25">
        <f t="array" aca="1" ref="R1152" ca="1">INDEX('Lorri 401b'!L:L,MATCH('Retirement Calculator'!A1152,'Lorri 401b'!N:N,0),0)</f>
        <v>-92052514.545145571</v>
      </c>
      <c r="S1152" s="25">
        <f t="shared" ca="1" si="1047"/>
        <v>-144380451.72618598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-52554400.864148423</v>
      </c>
      <c r="R1153" s="25">
        <f t="array" aca="1" ref="R1153" ca="1">INDEX('Lorri 401b'!L:L,MATCH('Retirement Calculator'!A1153,'Lorri 401b'!N:N,0),0)</f>
        <v>-92457812.223029569</v>
      </c>
      <c r="S1153" s="25">
        <f t="shared" ca="1" si="1047"/>
        <v>-145012213.08717799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-52781808.145936072</v>
      </c>
      <c r="R1154" s="25">
        <f t="array" aca="1" ref="R1154" ca="1">INDEX('Lorri 401b'!L:L,MATCH('Retirement Calculator'!A1154,'Lorri 401b'!N:N,0),0)</f>
        <v>-92864798.641238093</v>
      </c>
      <c r="S1154" s="25">
        <f t="shared" ca="1" si="1047"/>
        <v>-145646606.78717417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-53010162.958064504</v>
      </c>
      <c r="R1155" s="25">
        <f t="array" aca="1" ref="R1155" ca="1">INDEX('Lorri 401b'!L:L,MATCH('Retirement Calculator'!A1155,'Lorri 401b'!N:N,0),0)</f>
        <v>-93273480.836189151</v>
      </c>
      <c r="S1155" s="25">
        <f t="shared" ca="1" si="1047"/>
        <v>-146283643.79425365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-53239469.248576805</v>
      </c>
      <c r="R1156" s="25">
        <f t="array" aca="1" ref="R1156" ca="1">INDEX('Lorri 401b'!L:L,MATCH('Retirement Calculator'!A1156,'Lorri 401b'!N:N,0),0)</f>
        <v>-93683865.873619169</v>
      </c>
      <c r="S1156" s="25">
        <f t="shared" ca="1" si="1047"/>
        <v>-146923335.12219596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-53469730.981966235</v>
      </c>
      <c r="R1157" s="25">
        <f t="array" aca="1" ref="R1157" ca="1">INDEX('Lorri 401b'!L:L,MATCH('Retirement Calculator'!A1157,'Lorri 401b'!N:N,0),0)</f>
        <v>-94095960.848705143</v>
      </c>
      <c r="S1157" s="25">
        <f t="shared" ca="1" si="1047"/>
        <v>-147565691.83067137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-53700952.139244787</v>
      </c>
      <c r="R1158" s="25">
        <f t="array" aca="1" ref="R1158" ca="1">INDEX('Lorri 401b'!L:L,MATCH('Retirement Calculator'!A1158,'Lorri 401b'!N:N,0),0)</f>
        <v>-94509772.886187315</v>
      </c>
      <c r="S1158" s="25">
        <f t="shared" ca="1" si="1047"/>
        <v>-148210725.02543211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-53933136.718012005</v>
      </c>
      <c r="R1159" s="25">
        <f t="array" aca="1" ref="R1159" ca="1">INDEX('Lorri 401b'!L:L,MATCH('Retirement Calculator'!A1159,'Lorri 401b'!N:N,0),0)</f>
        <v>-94925309.14049232</v>
      </c>
      <c r="S1159" s="25">
        <f t="shared" ca="1" si="1047"/>
        <v>-148858445.85850433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-54166288.732524082</v>
      </c>
      <c r="R1160" s="25">
        <f t="array" aca="1" ref="R1160" ca="1">INDEX('Lorri 401b'!L:L,MATCH('Retirement Calculator'!A1160,'Lorri 401b'!N:N,0),0)</f>
        <v>-95342576.795856938</v>
      </c>
      <c r="S1160" s="25">
        <f t="shared" ca="1" si="1047"/>
        <v>-149508865.52838102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-54400412.213763297</v>
      </c>
      <c r="R1161" s="25">
        <f t="array" aca="1" ref="R1161" ca="1">INDEX('Lorri 401b'!L:L,MATCH('Retirement Calculator'!A1161,'Lorri 401b'!N:N,0),0)</f>
        <v>-95761583.066452235</v>
      </c>
      <c r="S1161" s="25">
        <f t="shared" ca="1" si="1047"/>
        <v>-150161995.28021553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-54635511.209507674</v>
      </c>
      <c r="R1162" s="25">
        <f t="array" aca="1" ref="R1162" ca="1">INDEX('Lorri 401b'!L:L,MATCH('Retirement Calculator'!A1162,'Lorri 401b'!N:N,0),0)</f>
        <v>-96182335.196508348</v>
      </c>
      <c r="S1162" s="25">
        <f t="shared" ca="1" si="1047"/>
        <v>-150817846.40601602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-54871589.784400985</v>
      </c>
      <c r="R1163" s="25">
        <f t="array" aca="1" ref="R1163" ca="1">INDEX('Lorri 401b'!L:L,MATCH('Retirement Calculator'!A1163,'Lorri 401b'!N:N,0),0)</f>
        <v>-96604840.460439697</v>
      </c>
      <c r="S1163" s="25">
        <f t="shared" ca="1" si="1047"/>
        <v>-151476430.24484068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-55108652.020023018</v>
      </c>
      <c r="R1164" s="25">
        <f t="array" aca="1" ref="R1164" ca="1">INDEX('Lorri 401b'!L:L,MATCH('Retirement Calculator'!A1164,'Lorri 401b'!N:N,0),0)</f>
        <v>-97029106.162970752</v>
      </c>
      <c r="S1164" s="25">
        <f t="shared" ca="1" si="1047"/>
        <v>-152137758.18299377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-55346702.014960147</v>
      </c>
      <c r="R1165" s="25">
        <f t="array" aca="1" ref="R1165" ca="1">INDEX('Lorri 401b'!L:L,MATCH('Retirement Calculator'!A1165,'Lorri 401b'!N:N,0),0)</f>
        <v>-97455139.639262363</v>
      </c>
      <c r="S1165" s="25">
        <f t="shared" ca="1" si="1047"/>
        <v>-152801841.65422252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-55585743.884876177</v>
      </c>
      <c r="R1166" s="25">
        <f t="array" aca="1" ref="R1166" ca="1">INDEX('Lorri 401b'!L:L,MATCH('Retirement Calculator'!A1166,'Lorri 401b'!N:N,0),0)</f>
        <v>-97882948.255038515</v>
      </c>
      <c r="S1166" s="25">
        <f t="shared" ca="1" si="1047"/>
        <v>-153468692.13991469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-55825781.762583524</v>
      </c>
      <c r="R1167" s="25">
        <f t="array" aca="1" ref="R1167" ca="1">INDEX('Lorri 401b'!L:L,MATCH('Retirement Calculator'!A1167,'Lorri 401b'!N:N,0),0)</f>
        <v>-98312539.406713739</v>
      </c>
      <c r="S1167" s="25">
        <f t="shared" ca="1" si="1047"/>
        <v>-154138321.16929728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-56066819.79811465</v>
      </c>
      <c r="R1168" s="25">
        <f t="array" aca="1" ref="R1168" ca="1">INDEX('Lorri 401b'!L:L,MATCH('Retirement Calculator'!A1168,'Lorri 401b'!N:N,0),0)</f>
        <v>-98743920.521520942</v>
      </c>
      <c r="S1168" s="25">
        <f t="shared" ca="1" si="1047"/>
        <v>-154810740.3196356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-56308862.158793822</v>
      </c>
      <c r="R1169" s="25">
        <f t="array" aca="1" ref="R1169" ca="1">INDEX('Lorri 401b'!L:L,MATCH('Retirement Calculator'!A1169,'Lorri 401b'!N:N,0),0)</f>
        <v>-99177099.057639837</v>
      </c>
      <c r="S1169" s="25">
        <f t="shared" ca="1" si="1047"/>
        <v>-155485961.21643364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-56551913.029309161</v>
      </c>
      <c r="R1170" s="25">
        <f t="array" aca="1" ref="R1170" ca="1">INDEX('Lorri 401b'!L:L,MATCH('Retirement Calculator'!A1170,'Lorri 401b'!N:N,0),0)</f>
        <v>-99612082.504325897</v>
      </c>
      <c r="S1170" s="25">
        <f t="shared" ca="1" si="1047"/>
        <v>-156163995.53363505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-56795976.61178498</v>
      </c>
      <c r="R1171" s="25">
        <f t="array" aca="1" ref="R1171" ca="1">INDEX('Lorri 401b'!L:L,MATCH('Retirement Calculator'!A1171,'Lorri 401b'!N:N,0),0)</f>
        <v>-100048878.38203982</v>
      </c>
      <c r="S1171" s="25">
        <f t="shared" ca="1" si="1047"/>
        <v>-156844854.99382478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16.328767123287673</v>
      </c>
      <c r="R1" s="400"/>
      <c r="S1" s="400"/>
      <c r="T1" s="400"/>
      <c r="U1" s="400"/>
      <c r="V1" s="401">
        <f ca="1">(TODAY()-B16)/365</f>
        <v>16.824657534246576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19.079452054794519</v>
      </c>
      <c r="B2" s="338">
        <v>39356</v>
      </c>
      <c r="C2" s="338">
        <f ca="1">TODAY()</f>
        <v>46320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0.10962952971458437</v>
      </c>
      <c r="G2" s="402">
        <f ca="1">(72/(F2*100))</f>
        <v>6.5675735531702832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0.10962952971458437</v>
      </c>
      <c r="E4" s="400"/>
      <c r="F4" s="296"/>
      <c r="G4" s="296"/>
      <c r="H4" s="296"/>
      <c r="I4" s="400"/>
      <c r="J4" s="296">
        <f ca="1">XIRR(H8:H84,B8:B84)</f>
        <v>0.11233277916908266</v>
      </c>
      <c r="K4" s="296"/>
      <c r="L4" s="296"/>
      <c r="M4" s="296"/>
      <c r="N4" s="400"/>
      <c r="O4" s="296">
        <f ca="1">XIRR(L7:L84,B7:B84)</f>
        <v>0.10829192996025083</v>
      </c>
      <c r="P4" s="296"/>
      <c r="Q4" s="296"/>
      <c r="R4" s="400"/>
      <c r="S4" s="400"/>
      <c r="T4" s="296">
        <f ca="1">XIRR(Q18:Q84,B18:B84)</f>
        <v>0.10784255862236022</v>
      </c>
      <c r="U4" s="296"/>
      <c r="V4" s="296"/>
      <c r="W4" s="296"/>
      <c r="X4" s="400"/>
      <c r="Y4" s="296">
        <f ca="1">XIRR(V16:V84,B16:B84)</f>
        <v>0.10616025328636169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25">
      <c r="A84" s="424"/>
      <c r="B84" s="411">
        <f ca="1">TODAY()</f>
        <v>46320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-5.6626752541312546E-2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AVERAGE(G7,G11,G15,G19,G23,G27,G31,G35,G39,G43,G47,G51,G55,G59,G63,G67,G71,G75,G79)</f>
        <v>4.4004769376837713E-2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46320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13.60164271047228</v>
      </c>
      <c r="D3" s="429" t="s">
        <v>631</v>
      </c>
      <c r="E3" s="441">
        <f ca="1">'TSP-401K'!J4</f>
        <v>0.11233277916908266</v>
      </c>
      <c r="F3" s="429" t="s">
        <v>631</v>
      </c>
      <c r="G3" s="441">
        <f ca="1">'TSP-401K'!O4</f>
        <v>0.10829192996025083</v>
      </c>
      <c r="H3" s="429" t="s">
        <v>631</v>
      </c>
      <c r="I3" s="441">
        <f ca="1">'TSP-401K'!T4</f>
        <v>0.10784255862236022</v>
      </c>
      <c r="J3" s="429" t="s">
        <v>631</v>
      </c>
      <c r="K3" s="441">
        <f ca="1">'TSP-401K'!Y4</f>
        <v>0.10616025328636169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13.60164271047228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6151984.7354058027</v>
      </c>
      <c r="D8" s="429" t="s">
        <v>637</v>
      </c>
      <c r="E8" s="445">
        <f ca="1">FV(E3/26,C3*26,-(E2*0.1)/26,-E6,1)</f>
        <v>2352104.7225352684</v>
      </c>
      <c r="F8" s="429" t="s">
        <v>637</v>
      </c>
      <c r="G8" s="445">
        <f ca="1">FV(G3/12,12*C3,-(G2*0.1)/12,-G6,1)</f>
        <v>655487.04235435731</v>
      </c>
      <c r="H8" s="429" t="s">
        <v>637</v>
      </c>
      <c r="I8" s="445">
        <f ca="1">FV(I3/24,C5*24,-(I2*0.1)/24,-I6,1)</f>
        <v>2319165.9583827201</v>
      </c>
      <c r="J8" s="429" t="s">
        <v>637</v>
      </c>
      <c r="K8" s="445">
        <f ca="1">FV(K3/24,C5*24,-(K2*0.055)/24,-K6,1)</f>
        <v>825227.01213345665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3007591.7648896258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29.25</v>
      </c>
      <c r="C4" s="463">
        <f ca="1">(SUMIFS(H:H,I:I,"&gt;0",L:L,"&lt;0"))</f>
        <v>351</v>
      </c>
      <c r="D4" s="456">
        <f t="array" aca="1" ref="D4" ca="1">INDEX(N:N,MATCH(C4,H:H,0),0)</f>
        <v>61941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3007591.7648896258</v>
      </c>
      <c r="C8" s="447">
        <f t="shared" ref="C8:C136" si="0">SUMIF(G:G,A8,J:J)</f>
        <v>398963.19893278764</v>
      </c>
      <c r="D8" s="447">
        <f ca="1">SUMIF(G:G,1,K:K)</f>
        <v>142902.03662710398</v>
      </c>
      <c r="E8" s="447">
        <f t="shared" ref="E8:E136" ca="1" si="1">B8-C8+D8</f>
        <v>2751530.6025839425</v>
      </c>
      <c r="F8" s="431"/>
      <c r="G8" s="459">
        <v>1</v>
      </c>
      <c r="H8" s="459">
        <v>1</v>
      </c>
      <c r="I8" s="444">
        <f ca="1">B1</f>
        <v>3007591.7648896258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12393.103465188446</v>
      </c>
      <c r="L8" s="444">
        <f t="shared" ref="L8:L262" ca="1" si="3">I8-J8+K8</f>
        <v>2986737.9351104153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2751530.6025839425</v>
      </c>
      <c r="C9" s="447">
        <f t="shared" si="0"/>
        <v>398963.19893278764</v>
      </c>
      <c r="D9" s="447">
        <f ca="1">SUMIF(G:G,2,K:K)</f>
        <v>129801.46158974283</v>
      </c>
      <c r="E9" s="447">
        <f t="shared" ca="1" si="1"/>
        <v>2482368.8652408975</v>
      </c>
      <c r="F9" s="431"/>
      <c r="G9" s="459">
        <v>1</v>
      </c>
      <c r="H9" s="459">
        <v>2</v>
      </c>
      <c r="I9" s="444">
        <f t="shared" ref="I9:I263" ca="1" si="5">L8</f>
        <v>2986737.9351104153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12306.212507775068</v>
      </c>
      <c r="L9" s="444">
        <f t="shared" ca="1" si="3"/>
        <v>2965797.2143737916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2482368.8652408975</v>
      </c>
      <c r="C10" s="447">
        <f t="shared" si="0"/>
        <v>398963.19893278764</v>
      </c>
      <c r="D10" s="447">
        <f ca="1">SUMIF(G:G,3,K:K)</f>
        <v>116030.63627012821</v>
      </c>
      <c r="E10" s="447">
        <f t="shared" ca="1" si="1"/>
        <v>2199436.3025782383</v>
      </c>
      <c r="F10" s="431"/>
      <c r="G10" s="459">
        <v>1</v>
      </c>
      <c r="H10" s="459">
        <v>3</v>
      </c>
      <c r="I10" s="444">
        <f t="shared" ca="1" si="5"/>
        <v>2965797.2143737916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12218.959504705803</v>
      </c>
      <c r="L10" s="444">
        <f t="shared" ca="1" si="3"/>
        <v>2944769.2406340986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2199436.3025782383</v>
      </c>
      <c r="C11" s="447">
        <f t="shared" si="0"/>
        <v>394307.19893278764</v>
      </c>
      <c r="D11" s="447">
        <f ca="1">SUMIF(G:G,4,K:K)</f>
        <v>101623.64288915963</v>
      </c>
      <c r="E11" s="447">
        <f t="shared" ca="1" si="1"/>
        <v>1906752.7465346104</v>
      </c>
      <c r="F11" s="431"/>
      <c r="G11" s="459">
        <v>1</v>
      </c>
      <c r="H11" s="459">
        <v>4</v>
      </c>
      <c r="I11" s="444">
        <f t="shared" ca="1" si="5"/>
        <v>2944769.2406340986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12131.342947457082</v>
      </c>
      <c r="L11" s="444">
        <f t="shared" ca="1" si="3"/>
        <v>2923653.6503371568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1906752.7465346104</v>
      </c>
      <c r="C12" s="447">
        <f t="shared" si="0"/>
        <v>389651.19893278764</v>
      </c>
      <c r="D12" s="447">
        <f ca="1">SUMIF(G:G,5,K:K)</f>
        <v>86837.116680047751</v>
      </c>
      <c r="E12" s="447">
        <f t="shared" ca="1" si="1"/>
        <v>1603938.6642818705</v>
      </c>
      <c r="F12" s="431"/>
      <c r="G12" s="459">
        <v>1</v>
      </c>
      <c r="H12" s="459">
        <v>5</v>
      </c>
      <c r="I12" s="444">
        <f t="shared" ca="1" si="5"/>
        <v>2923653.6503371568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12043.361321219825</v>
      </c>
      <c r="L12" s="444">
        <f t="shared" ca="1" si="3"/>
        <v>2902450.0784139778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1603938.6642818705</v>
      </c>
      <c r="C13" s="447">
        <f t="shared" si="0"/>
        <v>272655.17935989378</v>
      </c>
      <c r="D13" s="447">
        <f ca="1">SUMIF(G:G,6,K:K)</f>
        <v>72815.173927031763</v>
      </c>
      <c r="E13" s="447">
        <f t="shared" ca="1" si="1"/>
        <v>1404098.6588490084</v>
      </c>
      <c r="F13" s="431"/>
      <c r="G13" s="459">
        <v>1</v>
      </c>
      <c r="H13" s="459">
        <v>6</v>
      </c>
      <c r="I13" s="444">
        <f t="shared" ca="1" si="5"/>
        <v>2902450.0784139778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11955.013104873246</v>
      </c>
      <c r="L13" s="444">
        <f t="shared" ca="1" si="3"/>
        <v>2881158.1582744522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1404098.6588490084</v>
      </c>
      <c r="C14" s="447">
        <f t="shared" si="0"/>
        <v>108860.75195784221</v>
      </c>
      <c r="D14" s="447">
        <f ca="1">SUMIF(G:G,7,K:K)</f>
        <v>68842.523768254774</v>
      </c>
      <c r="E14" s="447">
        <f t="shared" ca="1" si="1"/>
        <v>1364080.430659421</v>
      </c>
      <c r="F14" s="431"/>
      <c r="G14" s="459">
        <v>1</v>
      </c>
      <c r="H14" s="459">
        <v>7</v>
      </c>
      <c r="I14" s="444">
        <f t="shared" ca="1" si="5"/>
        <v>2881158.1582744522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11866.296770958555</v>
      </c>
      <c r="L14" s="444">
        <f t="shared" ca="1" si="3"/>
        <v>2859777.5218010121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1364080.430659421</v>
      </c>
      <c r="C15" s="447">
        <f t="shared" si="0"/>
        <v>108860.75195784221</v>
      </c>
      <c r="D15" s="447">
        <f ca="1">SUMIF(G:G,8,K:K)</f>
        <v>66795.115264211141</v>
      </c>
      <c r="E15" s="447">
        <f t="shared" ca="1" si="1"/>
        <v>1322014.79396579</v>
      </c>
      <c r="F15" s="431"/>
      <c r="G15" s="459">
        <v>1</v>
      </c>
      <c r="H15" s="459">
        <v>8</v>
      </c>
      <c r="I15" s="444">
        <f t="shared" ca="1" si="5"/>
        <v>2859777.5218010121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11777.210785652554</v>
      </c>
      <c r="L15" s="444">
        <f t="shared" ca="1" si="3"/>
        <v>2838307.7993422658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1322014.79396579</v>
      </c>
      <c r="C16" s="447">
        <f t="shared" si="0"/>
        <v>101423.65635784219</v>
      </c>
      <c r="D16" s="447">
        <f ca="1">SUMIF(G:G,9,K:K)</f>
        <v>64831.491541700845</v>
      </c>
      <c r="E16" s="447">
        <f t="shared" ca="1" si="1"/>
        <v>1285422.6291496486</v>
      </c>
      <c r="F16" s="431"/>
      <c r="G16" s="459">
        <v>1</v>
      </c>
      <c r="H16" s="459">
        <v>9</v>
      </c>
      <c r="I16" s="444">
        <f t="shared" ca="1" si="5"/>
        <v>2838307.7993422658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11687.753608741112</v>
      </c>
      <c r="L16" s="444">
        <f t="shared" ca="1" si="3"/>
        <v>2816748.6197066084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1285422.6291496486</v>
      </c>
      <c r="C17" s="447">
        <f t="shared" si="0"/>
        <v>100747.55675784221</v>
      </c>
      <c r="D17" s="447">
        <f ca="1">SUMIF(G:G,10,K:K)</f>
        <v>62993.95748079897</v>
      </c>
      <c r="E17" s="447">
        <f t="shared" ca="1" si="1"/>
        <v>1247669.0298726053</v>
      </c>
      <c r="F17" s="431"/>
      <c r="G17" s="459">
        <v>1</v>
      </c>
      <c r="H17" s="459">
        <v>10</v>
      </c>
      <c r="I17" s="444">
        <f t="shared" ca="1" si="5"/>
        <v>2816748.6197066084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11597.92369359254</v>
      </c>
      <c r="L17" s="444">
        <f t="shared" ca="1" si="3"/>
        <v>2795099.6101558022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1247669.0298726053</v>
      </c>
      <c r="C18" s="447">
        <f t="shared" si="0"/>
        <v>100747.55675784221</v>
      </c>
      <c r="D18" s="447">
        <f ca="1">SUMIF(G:G,11,K:K)</f>
        <v>61062.411689918998</v>
      </c>
      <c r="E18" s="447">
        <f t="shared" ca="1" si="1"/>
        <v>1207983.8848046821</v>
      </c>
      <c r="F18" s="431"/>
      <c r="G18" s="459">
        <v>1</v>
      </c>
      <c r="H18" s="459">
        <v>11</v>
      </c>
      <c r="I18" s="444">
        <f t="shared" ca="1" si="5"/>
        <v>2795099.6101558022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11507.719487130847</v>
      </c>
      <c r="L18" s="444">
        <f t="shared" ca="1" si="3"/>
        <v>2773360.3963985341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1207983.8848046821</v>
      </c>
      <c r="C19" s="447">
        <f t="shared" si="0"/>
        <v>100747.55675784221</v>
      </c>
      <c r="D19" s="447">
        <f ca="1">SUMIF(G:G,12,K:K)</f>
        <v>59032.044350532145</v>
      </c>
      <c r="E19" s="447">
        <f t="shared" ca="1" si="1"/>
        <v>1166268.372397372</v>
      </c>
      <c r="F19" s="431"/>
      <c r="G19" s="459">
        <v>1</v>
      </c>
      <c r="H19" s="459">
        <v>12</v>
      </c>
      <c r="I19" s="444">
        <f t="shared" ca="1" si="5"/>
        <v>2773360.3963985341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11417.139429808896</v>
      </c>
      <c r="L19" s="444">
        <f t="shared" ca="1" si="3"/>
        <v>2751530.6025839443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1166268.372397372</v>
      </c>
      <c r="C20" s="447">
        <f t="shared" si="0"/>
        <v>100747.55675784221</v>
      </c>
      <c r="D20" s="447">
        <f ca="1">SUMIF(G:G,13,K:K)</f>
        <v>56897.799564665162</v>
      </c>
      <c r="E20" s="447">
        <f t="shared" ca="1" si="1"/>
        <v>1122418.615204195</v>
      </c>
      <c r="F20" s="431"/>
      <c r="G20" s="459">
        <v>2</v>
      </c>
      <c r="H20" s="459">
        <v>13</v>
      </c>
      <c r="I20" s="444">
        <f t="shared" ca="1" si="5"/>
        <v>2751530.6025839443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11326.18195558144</v>
      </c>
      <c r="L20" s="444">
        <f t="shared" ca="1" si="3"/>
        <v>2729609.8512951271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1122418.615204195</v>
      </c>
      <c r="C21" s="447">
        <f t="shared" si="0"/>
        <v>100747.55675784221</v>
      </c>
      <c r="D21" s="447">
        <f ca="1">SUMIF(G:G,14,K:K)</f>
        <v>54654.36276500902</v>
      </c>
      <c r="E21" s="447">
        <f t="shared" ca="1" si="1"/>
        <v>1076325.4212113619</v>
      </c>
      <c r="F21" s="431"/>
      <c r="G21" s="459">
        <v>2</v>
      </c>
      <c r="H21" s="459">
        <v>14</v>
      </c>
      <c r="I21" s="444">
        <f t="shared" ca="1" si="5"/>
        <v>2729609.8512951271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11234.845491878033</v>
      </c>
      <c r="L21" s="444">
        <f t="shared" ca="1" si="3"/>
        <v>2707597.7635426065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1076325.4212113619</v>
      </c>
      <c r="C22" s="447">
        <f t="shared" si="0"/>
        <v>100747.55675784221</v>
      </c>
      <c r="D22" s="447">
        <f ca="1">SUMIF(G:G,15,K:K)</f>
        <v>52296.14748090478</v>
      </c>
      <c r="E22" s="447">
        <f t="shared" ca="1" si="1"/>
        <v>1027874.0119344245</v>
      </c>
      <c r="F22" s="431"/>
      <c r="G22" s="459">
        <v>2</v>
      </c>
      <c r="H22" s="459">
        <v>15</v>
      </c>
      <c r="I22" s="444">
        <f t="shared" ca="1" si="5"/>
        <v>2707597.7635426065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11143.128459575866</v>
      </c>
      <c r="L22" s="444">
        <f t="shared" ca="1" si="3"/>
        <v>2685493.9587577838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1027874.0119344245</v>
      </c>
      <c r="C23" s="447">
        <f t="shared" si="0"/>
        <v>100747.55675784221</v>
      </c>
      <c r="D23" s="447">
        <f ca="1">SUMIF(G:G,16,K:K)</f>
        <v>49817.281427252063</v>
      </c>
      <c r="E23" s="447">
        <f t="shared" ca="1" si="1"/>
        <v>976943.73660383443</v>
      </c>
      <c r="F23" s="431"/>
      <c r="G23" s="459">
        <v>2</v>
      </c>
      <c r="H23" s="459">
        <v>16</v>
      </c>
      <c r="I23" s="444">
        <f t="shared" ca="1" si="5"/>
        <v>2685493.9587577838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11051.029272972437</v>
      </c>
      <c r="L23" s="444">
        <f t="shared" ca="1" si="3"/>
        <v>2663298.0547863576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976943.73660383443</v>
      </c>
      <c r="C24" s="447">
        <f t="shared" si="0"/>
        <v>100747.55675784221</v>
      </c>
      <c r="D24" s="447">
        <f ca="1">SUMIF(G:G,17,K:K)</f>
        <v>47211.591881699838</v>
      </c>
      <c r="E24" s="447">
        <f t="shared" ca="1" si="1"/>
        <v>923407.7717276921</v>
      </c>
      <c r="F24" s="431"/>
      <c r="G24" s="459">
        <v>2</v>
      </c>
      <c r="H24" s="459">
        <v>17</v>
      </c>
      <c r="I24" s="444">
        <f t="shared" ca="1" si="5"/>
        <v>2663298.0547863576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10958.546339758161</v>
      </c>
      <c r="L24" s="444">
        <f t="shared" ca="1" si="3"/>
        <v>2641009.667881717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923407.7717276921</v>
      </c>
      <c r="C25" s="447">
        <f t="shared" si="0"/>
        <v>100747.55675784221</v>
      </c>
      <c r="D25" s="447">
        <f ca="1">SUMIF(G:G,18,K:K)</f>
        <v>44472.590313706591</v>
      </c>
      <c r="E25" s="447">
        <f t="shared" ca="1" si="1"/>
        <v>867132.80528355646</v>
      </c>
      <c r="F25" s="431"/>
      <c r="G25" s="459">
        <v>2</v>
      </c>
      <c r="H25" s="459">
        <v>18</v>
      </c>
      <c r="I25" s="444">
        <f t="shared" ca="1" si="5"/>
        <v>2641009.667881717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10865.678060988826</v>
      </c>
      <c r="L25" s="444">
        <f t="shared" ca="1" si="3"/>
        <v>2618628.4126983071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867132.80528355646</v>
      </c>
      <c r="C26" s="447">
        <f t="shared" si="0"/>
        <v>100747.55675784221</v>
      </c>
      <c r="D26" s="447">
        <f ca="1">SUMIF(G:G,19,K:K)</f>
        <v>41593.456227193761</v>
      </c>
      <c r="E26" s="447">
        <f t="shared" ca="1" si="1"/>
        <v>807978.70475290809</v>
      </c>
      <c r="F26" s="431"/>
      <c r="G26" s="459">
        <v>2</v>
      </c>
      <c r="H26" s="459">
        <v>19</v>
      </c>
      <c r="I26" s="444">
        <f t="shared" ca="1" si="5"/>
        <v>2618628.4126983071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10772.422831057951</v>
      </c>
      <c r="L26" s="444">
        <f t="shared" ca="1" si="3"/>
        <v>2596153.9022849663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807978.70475290809</v>
      </c>
      <c r="C27" s="447">
        <f t="shared" si="0"/>
        <v>100747.55675784221</v>
      </c>
      <c r="D27" s="447">
        <f ca="1">SUMIF(G:G,20,K:K)</f>
        <v>38567.020176558952</v>
      </c>
      <c r="E27" s="447">
        <f t="shared" ca="1" si="1"/>
        <v>745798.16817162489</v>
      </c>
      <c r="F27" s="431"/>
      <c r="G27" s="459">
        <v>2</v>
      </c>
      <c r="H27" s="459">
        <v>20</v>
      </c>
      <c r="I27" s="444">
        <f t="shared" ca="1" si="5"/>
        <v>2596153.9022849663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10678.779037669032</v>
      </c>
      <c r="L27" s="444">
        <f t="shared" ca="1" si="3"/>
        <v>2573585.7480782364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745798.16817162489</v>
      </c>
      <c r="C28" s="447">
        <f t="shared" si="0"/>
        <v>100747.55675784221</v>
      </c>
      <c r="D28" s="447">
        <f ca="1">SUMIF(G:G,21,K:K)</f>
        <v>35385.745913755949</v>
      </c>
      <c r="E28" s="447">
        <f t="shared" ca="1" si="1"/>
        <v>680436.35732753866</v>
      </c>
      <c r="F28" s="431"/>
      <c r="G28" s="459">
        <v>2</v>
      </c>
      <c r="H28" s="459">
        <v>21</v>
      </c>
      <c r="I28" s="444">
        <f t="shared" ca="1" si="5"/>
        <v>2573585.7480782364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10584.745061807656</v>
      </c>
      <c r="L28" s="444">
        <f t="shared" ca="1" si="3"/>
        <v>2550923.5598956454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680436.35732753866</v>
      </c>
      <c r="C29" s="447">
        <f t="shared" si="0"/>
        <v>100747.55675784221</v>
      </c>
      <c r="D29" s="447">
        <f ca="1">SUMIF(G:G,22,K:K)</f>
        <v>32041.711621985651</v>
      </c>
      <c r="E29" s="447">
        <f t="shared" ca="1" si="1"/>
        <v>611730.51219168212</v>
      </c>
      <c r="F29" s="431"/>
      <c r="G29" s="459">
        <v>2</v>
      </c>
      <c r="H29" s="459">
        <v>22</v>
      </c>
      <c r="I29" s="444">
        <f t="shared" ca="1" si="5"/>
        <v>2550923.5598956454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10490.319277713526</v>
      </c>
      <c r="L29" s="444">
        <f t="shared" ca="1" si="3"/>
        <v>2528166.9459289601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611730.51219168212</v>
      </c>
      <c r="C30" s="447">
        <f t="shared" si="0"/>
        <v>100747.55675784221</v>
      </c>
      <c r="D30" s="447">
        <f ca="1">SUMIF(G:G,23,K:K)</f>
        <v>28526.590189266793</v>
      </c>
      <c r="E30" s="447">
        <f t="shared" ca="1" si="1"/>
        <v>539509.54562310677</v>
      </c>
      <c r="F30" s="431"/>
      <c r="G30" s="459">
        <v>2</v>
      </c>
      <c r="H30" s="459">
        <v>23</v>
      </c>
      <c r="I30" s="444">
        <f t="shared" ca="1" si="5"/>
        <v>2528166.9459289601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10395.500052852338</v>
      </c>
      <c r="L30" s="444">
        <f t="shared" ca="1" si="3"/>
        <v>2505315.5127374139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539509.54562310677</v>
      </c>
      <c r="C31" s="447">
        <f t="shared" si="0"/>
        <v>100747.55675784221</v>
      </c>
      <c r="D31" s="447">
        <f ca="1">SUMIF(G:G,24,K:K)</f>
        <v>24831.628472765286</v>
      </c>
      <c r="E31" s="447">
        <f t="shared" ca="1" si="1"/>
        <v>463593.61733802984</v>
      </c>
      <c r="F31" s="431"/>
      <c r="G31" s="459">
        <v>2</v>
      </c>
      <c r="H31" s="459">
        <v>24</v>
      </c>
      <c r="I31" s="444">
        <f t="shared" ca="1" si="5"/>
        <v>2505315.5127374139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10300.285747887563</v>
      </c>
      <c r="L31" s="444">
        <f t="shared" ca="1" si="3"/>
        <v>2482368.8652409026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463593.61733802984</v>
      </c>
      <c r="C32" s="447">
        <f t="shared" si="0"/>
        <v>100747.55675784221</v>
      </c>
      <c r="D32" s="447">
        <f ca="1">SUMIF(G:G,25,K:K)</f>
        <v>20947.625502247203</v>
      </c>
      <c r="E32" s="447">
        <f t="shared" ca="1" si="1"/>
        <v>383793.68608243484</v>
      </c>
      <c r="F32" s="431"/>
      <c r="G32" s="459">
        <v>3</v>
      </c>
      <c r="H32" s="459">
        <v>25</v>
      </c>
      <c r="I32" s="444">
        <f t="shared" ca="1" si="5"/>
        <v>2482368.8652409026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10204.6747166521</v>
      </c>
      <c r="L32" s="444">
        <f t="shared" ca="1" si="3"/>
        <v>2459326.6067131558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383793.68608243484</v>
      </c>
      <c r="C33" s="447">
        <f t="shared" si="0"/>
        <v>100747.55675784221</v>
      </c>
      <c r="D33" s="447">
        <f ca="1">SUMIF(G:G,26,K:K)</f>
        <v>16864.90956837912</v>
      </c>
      <c r="E33" s="447">
        <f t="shared" ca="1" si="1"/>
        <v>299911.03889297176</v>
      </c>
      <c r="F33" s="431"/>
      <c r="G33" s="459">
        <v>3</v>
      </c>
      <c r="H33" s="459">
        <v>26</v>
      </c>
      <c r="I33" s="444">
        <f t="shared" ca="1" si="5"/>
        <v>2459326.6067131558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10108.665306119821</v>
      </c>
      <c r="L33" s="444">
        <f t="shared" ca="1" si="3"/>
        <v>2436188.3387748767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299911.03889297176</v>
      </c>
      <c r="C34" s="447">
        <f t="shared" si="0"/>
        <v>100747.55675784221</v>
      </c>
      <c r="D34" s="447">
        <f ca="1">SUMIF(G:G,27,K:K)</f>
        <v>12573.314138822358</v>
      </c>
      <c r="E34" s="447">
        <f t="shared" ca="1" si="1"/>
        <v>211736.79627395191</v>
      </c>
      <c r="F34" s="431"/>
      <c r="G34" s="459">
        <v>3</v>
      </c>
      <c r="H34" s="459">
        <v>27</v>
      </c>
      <c r="I34" s="444">
        <f t="shared" ca="1" si="5"/>
        <v>2436188.3387748767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10012.255856376991</v>
      </c>
      <c r="L34" s="444">
        <f t="shared" ca="1" si="3"/>
        <v>2412953.6613868549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211736.79627395191</v>
      </c>
      <c r="C35" s="447">
        <f t="shared" si="0"/>
        <v>100747.55675784221</v>
      </c>
      <c r="D35" s="447">
        <f ca="1">SUMIF(G:G,28,K:K)</f>
        <v>8062.1525421488986</v>
      </c>
      <c r="E35" s="447">
        <f t="shared" ca="1" si="1"/>
        <v>119051.39205825861</v>
      </c>
      <c r="F35" s="431"/>
      <c r="G35" s="459">
        <v>3</v>
      </c>
      <c r="H35" s="459">
        <v>28</v>
      </c>
      <c r="I35" s="444">
        <f t="shared" ca="1" si="5"/>
        <v>2412953.6613868549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9915.4447005935672</v>
      </c>
      <c r="L35" s="444">
        <f t="shared" ca="1" si="3"/>
        <v>2389622.1728430497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119051.39205825861</v>
      </c>
      <c r="C36" s="447">
        <f t="shared" si="0"/>
        <v>100747.55675784221</v>
      </c>
      <c r="D36" s="447">
        <f ca="1">SUMIF(G:G,29,K:K)</f>
        <v>3320.1913565384361</v>
      </c>
      <c r="E36" s="447">
        <f t="shared" ca="1" si="1"/>
        <v>21624.026656954844</v>
      </c>
      <c r="F36" s="431"/>
      <c r="G36" s="459">
        <v>3</v>
      </c>
      <c r="H36" s="459">
        <v>29</v>
      </c>
      <c r="I36" s="444">
        <f t="shared" ca="1" si="5"/>
        <v>2389622.1728430497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9818.2301649943784</v>
      </c>
      <c r="L36" s="444">
        <f t="shared" ca="1" si="3"/>
        <v>2366193.4697636454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21624.026656954844</v>
      </c>
      <c r="C37" s="447">
        <f t="shared" si="0"/>
        <v>100747.55675784221</v>
      </c>
      <c r="D37" s="447">
        <f ca="1">SUMIF(G:G,30,K:K)</f>
        <v>-1664.3775630093717</v>
      </c>
      <c r="E37" s="447">
        <f t="shared" ca="1" si="1"/>
        <v>-80787.907663896738</v>
      </c>
      <c r="F37" s="431"/>
      <c r="G37" s="459">
        <v>3</v>
      </c>
      <c r="H37" s="459">
        <v>30</v>
      </c>
      <c r="I37" s="444">
        <f t="shared" ca="1" si="5"/>
        <v>2366193.4697636454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9720.6105688301941</v>
      </c>
      <c r="L37" s="444">
        <f t="shared" ca="1" si="3"/>
        <v>2342667.1470880769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-80787.907663896738</v>
      </c>
      <c r="C38" s="447">
        <f t="shared" si="0"/>
        <v>100747.55675784221</v>
      </c>
      <c r="D38" s="447">
        <f ca="1">SUMIF(G:G,31,K:K)</f>
        <v>-6903.9664886035462</v>
      </c>
      <c r="E38" s="447">
        <f t="shared" ca="1" si="1"/>
        <v>-188439.43091034249</v>
      </c>
      <c r="F38" s="431"/>
      <c r="G38" s="459">
        <v>3</v>
      </c>
      <c r="H38" s="459">
        <v>31</v>
      </c>
      <c r="I38" s="444">
        <f t="shared" ca="1" si="5"/>
        <v>2342667.1470880769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9622.5842243486586</v>
      </c>
      <c r="L38" s="444">
        <f t="shared" ca="1" si="3"/>
        <v>2319042.798068027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-188439.43091034249</v>
      </c>
      <c r="C39" s="447">
        <f t="shared" si="0"/>
        <v>100747.55675784221</v>
      </c>
      <c r="D39" s="447">
        <f ca="1">SUMIF(G:G,32,K:K)</f>
        <v>-12411.62272775123</v>
      </c>
      <c r="E39" s="447">
        <f t="shared" ca="1" si="1"/>
        <v>-301598.61039593589</v>
      </c>
      <c r="F39" s="431"/>
      <c r="G39" s="459">
        <v>3</v>
      </c>
      <c r="H39" s="459">
        <v>32</v>
      </c>
      <c r="I39" s="444">
        <f t="shared" ca="1" si="5"/>
        <v>2319042.798068027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9524.1494367651176</v>
      </c>
      <c r="L39" s="444">
        <f t="shared" ca="1" si="3"/>
        <v>2295320.0142603936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-301598.61039593589</v>
      </c>
      <c r="C40" s="447">
        <f t="shared" si="0"/>
        <v>100747.55675784221</v>
      </c>
      <c r="D40" s="447">
        <f ca="1">SUMIF(G:G,33,K:K)</f>
        <v>-18201.061112973872</v>
      </c>
      <c r="E40" s="447">
        <f t="shared" ca="1" si="1"/>
        <v>-420547.22826675198</v>
      </c>
      <c r="F40" s="431"/>
      <c r="G40" s="459">
        <v>3</v>
      </c>
      <c r="H40" s="459">
        <v>33</v>
      </c>
      <c r="I40" s="444">
        <f t="shared" ca="1" si="5"/>
        <v>2295320.0142603936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9425.3045042333106</v>
      </c>
      <c r="L40" s="444">
        <f t="shared" ca="1" si="3"/>
        <v>2271498.3855202282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-420547.22826675198</v>
      </c>
      <c r="C41" s="447">
        <f t="shared" si="0"/>
        <v>100747.55675784221</v>
      </c>
      <c r="D41" s="447">
        <f ca="1">SUMIF(G:G,34,K:K)</f>
        <v>-24286.698153653866</v>
      </c>
      <c r="E41" s="447">
        <f t="shared" ca="1" si="1"/>
        <v>-545581.48317824805</v>
      </c>
      <c r="F41" s="431"/>
      <c r="G41" s="459">
        <v>3</v>
      </c>
      <c r="H41" s="459">
        <v>34</v>
      </c>
      <c r="I41" s="444">
        <f t="shared" ca="1" si="5"/>
        <v>2271498.3855202282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9326.0477178159563</v>
      </c>
      <c r="L41" s="444">
        <f t="shared" ca="1" si="3"/>
        <v>2247577.4999936451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-545581.48317824805</v>
      </c>
      <c r="C42" s="447">
        <f t="shared" si="0"/>
        <v>100747.55675784221</v>
      </c>
      <c r="D42" s="447">
        <f ca="1">SUMIF(G:G,35,K:K)</f>
        <v>-30683.687935154427</v>
      </c>
      <c r="E42" s="447">
        <f t="shared" ca="1" si="1"/>
        <v>-677012.72787124466</v>
      </c>
      <c r="F42" s="431"/>
      <c r="G42" s="459">
        <v>3</v>
      </c>
      <c r="H42" s="459">
        <v>35</v>
      </c>
      <c r="I42" s="444">
        <f t="shared" ca="1" si="5"/>
        <v>2247577.4999936451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9226.3773614551937</v>
      </c>
      <c r="L42" s="444">
        <f t="shared" ca="1" si="3"/>
        <v>2223556.9441107013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-677012.72787124466</v>
      </c>
      <c r="C43" s="447">
        <f t="shared" si="0"/>
        <v>100747.55675784221</v>
      </c>
      <c r="D43" s="447">
        <f ca="1">SUMIF(G:G,36,K:K)</f>
        <v>-37407.959854606604</v>
      </c>
      <c r="E43" s="447">
        <f t="shared" ca="1" si="1"/>
        <v>-815168.2444836935</v>
      </c>
      <c r="F43" s="431"/>
      <c r="G43" s="459">
        <v>3</v>
      </c>
      <c r="H43" s="459">
        <v>36</v>
      </c>
      <c r="I43" s="444">
        <f t="shared" ca="1" si="5"/>
        <v>2223556.9441107013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9126.2917119429276</v>
      </c>
      <c r="L43" s="444">
        <f t="shared" ca="1" si="3"/>
        <v>2199436.3025782453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-815168.2444836935</v>
      </c>
      <c r="C44" s="447">
        <f t="shared" si="0"/>
        <v>100747.55675784221</v>
      </c>
      <c r="D44" s="447">
        <f ca="1">SUMIF(G:G,37,K:K)</f>
        <v>-44476.258287330806</v>
      </c>
      <c r="E44" s="447">
        <f t="shared" ca="1" si="1"/>
        <v>-960392.05952886655</v>
      </c>
      <c r="F44" s="431"/>
      <c r="G44" s="459">
        <v>4</v>
      </c>
      <c r="H44" s="459">
        <v>37</v>
      </c>
      <c r="I44" s="444">
        <f t="shared" ca="1" si="5"/>
        <v>2199436.3025782453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9025.7890388910273</v>
      </c>
      <c r="L44" s="444">
        <f t="shared" ca="1" si="3"/>
        <v>2175215.1583727375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-960392.05952886655</v>
      </c>
      <c r="C45" s="447">
        <f t="shared" si="0"/>
        <v>100747.55675784221</v>
      </c>
      <c r="D45" s="447">
        <f ca="1">SUMIF(G:G,38,K:K)</f>
        <v>-51906.184282667658</v>
      </c>
      <c r="E45" s="447">
        <f t="shared" ca="1" si="1"/>
        <v>-1113045.8005693764</v>
      </c>
      <c r="F45" s="431"/>
      <c r="G45" s="459">
        <v>4</v>
      </c>
      <c r="H45" s="459">
        <v>38</v>
      </c>
      <c r="I45" s="444">
        <f t="shared" ca="1" si="5"/>
        <v>2175215.1583727375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8924.8676047014105</v>
      </c>
      <c r="L45" s="444">
        <f t="shared" ca="1" si="3"/>
        <v>2150893.09273304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-1113045.8005693764</v>
      </c>
      <c r="C46" s="447">
        <f t="shared" si="0"/>
        <v>100747.55675784221</v>
      </c>
      <c r="D46" s="447">
        <f ca="1">SUMIF(G:G,39,K:K)</f>
        <v>-59716.239393046788</v>
      </c>
      <c r="E46" s="447">
        <f t="shared" ca="1" si="1"/>
        <v>-1273509.5967202655</v>
      </c>
      <c r="F46" s="431"/>
      <c r="G46" s="459">
        <v>4</v>
      </c>
      <c r="H46" s="459">
        <v>39</v>
      </c>
      <c r="I46" s="444">
        <f t="shared" ca="1" si="5"/>
        <v>2150893.09273304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8823.5256645360041</v>
      </c>
      <c r="L46" s="444">
        <f t="shared" ca="1" si="3"/>
        <v>2126469.685153177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-1273509.5967202655</v>
      </c>
      <c r="C47" s="447">
        <f t="shared" si="0"/>
        <v>100747.55675784221</v>
      </c>
      <c r="D47" s="447">
        <f ca="1">SUMIF(G:G,40,K:K)</f>
        <v>-67925.871745433818</v>
      </c>
      <c r="E47" s="447">
        <f t="shared" ca="1" si="1"/>
        <v>-1442183.0252235415</v>
      </c>
      <c r="F47" s="431"/>
      <c r="G47" s="459">
        <v>4</v>
      </c>
      <c r="H47" s="459">
        <v>40</v>
      </c>
      <c r="I47" s="444">
        <f t="shared" ca="1" si="5"/>
        <v>2126469.685153177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8721.7614662865763</v>
      </c>
      <c r="L47" s="444">
        <f t="shared" ca="1" si="3"/>
        <v>2101944.5133750644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-1442183.0252235415</v>
      </c>
      <c r="C48" s="447">
        <f t="shared" si="0"/>
        <v>100747.55675784221</v>
      </c>
      <c r="D48" s="447">
        <f ca="1">SUMIF(G:G,41,K:K)</f>
        <v>-76555.524469880256</v>
      </c>
      <c r="E48" s="447">
        <f t="shared" ca="1" si="1"/>
        <v>-1619486.1064512639</v>
      </c>
      <c r="F48" s="431"/>
      <c r="G48" s="459">
        <v>4</v>
      </c>
      <c r="H48" s="459">
        <v>41</v>
      </c>
      <c r="I48" s="444">
        <f t="shared" ca="1" si="5"/>
        <v>2101944.5133750644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8619.5732505444375</v>
      </c>
      <c r="L48" s="444">
        <f t="shared" ca="1" si="3"/>
        <v>2077317.1533812098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-1619486.1064512639</v>
      </c>
      <c r="C49" s="447">
        <f t="shared" si="0"/>
        <v>100747.55675784221</v>
      </c>
      <c r="D49" s="447">
        <f ca="1">SUMIF(G:G,42,K:K)</f>
        <v>-85626.686605769661</v>
      </c>
      <c r="E49" s="447">
        <f t="shared" ca="1" si="1"/>
        <v>-1805860.3498148757</v>
      </c>
      <c r="F49" s="431"/>
      <c r="G49" s="459">
        <v>4</v>
      </c>
      <c r="H49" s="459">
        <v>42</v>
      </c>
      <c r="I49" s="444">
        <f t="shared" ca="1" si="5"/>
        <v>2077317.1533812098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8516.9592505700457</v>
      </c>
      <c r="L49" s="444">
        <f t="shared" ca="1" si="3"/>
        <v>2052587.1793873808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-1805860.3498148757</v>
      </c>
      <c r="C50" s="447">
        <f t="shared" si="0"/>
        <v>100747.55675784221</v>
      </c>
      <c r="D50" s="447">
        <f ca="1">SUMIF(G:G,43,K:K)</f>
        <v>-95161.946612524014</v>
      </c>
      <c r="E50" s="447">
        <f t="shared" ca="1" si="1"/>
        <v>-2001769.853185242</v>
      </c>
      <c r="F50" s="431"/>
      <c r="G50" s="459">
        <v>4</v>
      </c>
      <c r="H50" s="459">
        <v>43</v>
      </c>
      <c r="I50" s="444">
        <f t="shared" ca="1" si="5"/>
        <v>2052587.1793873808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8417.1510255957583</v>
      </c>
      <c r="L50" s="444">
        <f t="shared" ca="1" si="3"/>
        <v>2028533.3971685776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-2001769.853185242</v>
      </c>
      <c r="C51" s="447">
        <f t="shared" si="0"/>
        <v>100747.55675784221</v>
      </c>
      <c r="D51" s="447">
        <f ca="1">SUMIF(G:G,44,K:K)</f>
        <v>-105185.04861801979</v>
      </c>
      <c r="E51" s="447">
        <f t="shared" ca="1" si="1"/>
        <v>-2207702.4585611038</v>
      </c>
      <c r="F51" s="431"/>
      <c r="G51" s="459">
        <v>4</v>
      </c>
      <c r="H51" s="459">
        <v>44</v>
      </c>
      <c r="I51" s="444">
        <f t="shared" ca="1" si="5"/>
        <v>2028533.3971685776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8316.9269330174102</v>
      </c>
      <c r="L51" s="444">
        <f t="shared" ca="1" si="3"/>
        <v>2004379.3908571959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-2207702.4585611038</v>
      </c>
      <c r="C52" s="447">
        <f t="shared" si="0"/>
        <v>100747.55675784221</v>
      </c>
      <c r="D52" s="447">
        <f ca="1">SUMIF(G:G,45,K:K)</f>
        <v>-115720.95154477902</v>
      </c>
      <c r="E52" s="447">
        <f t="shared" ca="1" si="1"/>
        <v>-2424170.9668637249</v>
      </c>
      <c r="F52" s="431"/>
      <c r="G52" s="459">
        <v>4</v>
      </c>
      <c r="H52" s="459">
        <v>45</v>
      </c>
      <c r="I52" s="444">
        <f t="shared" ca="1" si="5"/>
        <v>2004379.3908571959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8216.2852400533211</v>
      </c>
      <c r="L52" s="444">
        <f t="shared" ca="1" si="3"/>
        <v>1980124.7428528504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-2424170.9668637249</v>
      </c>
      <c r="C53" s="447">
        <f t="shared" si="0"/>
        <v>100747.55675784221</v>
      </c>
      <c r="D53" s="447">
        <f ca="1">SUMIF(G:G,46,K:K)</f>
        <v>-126795.89126116896</v>
      </c>
      <c r="E53" s="447">
        <f t="shared" ca="1" si="1"/>
        <v>-2651714.4148827358</v>
      </c>
      <c r="F53" s="431"/>
      <c r="G53" s="459">
        <v>4</v>
      </c>
      <c r="H53" s="459">
        <v>46</v>
      </c>
      <c r="I53" s="444">
        <f t="shared" ca="1" si="5"/>
        <v>1980124.7428528504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8115.2242067018806</v>
      </c>
      <c r="L53" s="444">
        <f t="shared" ca="1" si="3"/>
        <v>1955769.0338151532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-2651714.4148827358</v>
      </c>
      <c r="C54" s="447">
        <f t="shared" si="0"/>
        <v>100747.55675784221</v>
      </c>
      <c r="D54" s="447">
        <f ca="1">SUMIF(G:G,47,K:K)</f>
        <v>-138437.4459123752</v>
      </c>
      <c r="E54" s="447">
        <f t="shared" ca="1" si="1"/>
        <v>-2890899.4175529531</v>
      </c>
      <c r="F54" s="431"/>
      <c r="G54" s="459">
        <v>4</v>
      </c>
      <c r="H54" s="459">
        <v>47</v>
      </c>
      <c r="I54" s="444">
        <f t="shared" ca="1" si="5"/>
        <v>1955769.0338151532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8013.7420857114757</v>
      </c>
      <c r="L54" s="444">
        <f t="shared" ca="1" si="3"/>
        <v>1931311.8426564657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-2890899.4175529531</v>
      </c>
      <c r="C55" s="447">
        <f t="shared" si="0"/>
        <v>100747.55675784221</v>
      </c>
      <c r="D55" s="447">
        <f ca="1">SUMIF(G:G,48,K:K)</f>
        <v>-150674.60459383109</v>
      </c>
      <c r="E55" s="447">
        <f t="shared" ca="1" si="1"/>
        <v>-3142321.5789046264</v>
      </c>
      <c r="F55" s="431"/>
      <c r="G55" s="459">
        <v>4</v>
      </c>
      <c r="H55" s="459">
        <v>48</v>
      </c>
      <c r="I55" s="444">
        <f t="shared" ca="1" si="5"/>
        <v>1931311.8426564657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7911.8371225502779</v>
      </c>
      <c r="L55" s="444">
        <f t="shared" ca="1" si="3"/>
        <v>1906752.7465346169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-3142321.5789046264</v>
      </c>
      <c r="C56" s="447">
        <f t="shared" si="0"/>
        <v>100747.55675784221</v>
      </c>
      <c r="D56" s="447">
        <f ca="1">SUMIF(G:G,49,K:K)</f>
        <v>-163537.83953811022</v>
      </c>
      <c r="E56" s="447">
        <f t="shared" ca="1" si="1"/>
        <v>-3406606.975200579</v>
      </c>
      <c r="F56" s="431"/>
      <c r="G56" s="459">
        <f>G55+1</f>
        <v>5</v>
      </c>
      <c r="H56" s="459">
        <v>49</v>
      </c>
      <c r="I56" s="444">
        <f t="shared" ca="1" si="5"/>
        <v>1906752.7465346169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7809.5075553759089</v>
      </c>
      <c r="L56" s="444">
        <f t="shared" ca="1" si="3"/>
        <v>1882091.3208455937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-3406606.975200579</v>
      </c>
      <c r="C57" s="447">
        <f t="shared" si="0"/>
        <v>100747.55675784221</v>
      </c>
      <c r="D57" s="447">
        <f ca="1">SUMIF(G:G,50,K:K)</f>
        <v>-177059.18199503727</v>
      </c>
      <c r="E57" s="447">
        <f t="shared" ca="1" si="1"/>
        <v>-3684413.7139534587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1882091.3208455937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7706.7516150049778</v>
      </c>
      <c r="L57" s="444">
        <f t="shared" ca="1" si="3"/>
        <v>1857327.1392161998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-3684413.7139534587</v>
      </c>
      <c r="C58" s="447">
        <f t="shared" si="0"/>
        <v>100747.55675784221</v>
      </c>
      <c r="D58" s="447">
        <f ca="1">SUMIF(G:G,51,K:K)</f>
        <v>-191272.30199396957</v>
      </c>
      <c r="E58" s="447">
        <f t="shared" ca="1" si="1"/>
        <v>-3976433.5727052703</v>
      </c>
      <c r="F58" s="431"/>
      <c r="G58" s="459">
        <f t="shared" si="8"/>
        <v>5</v>
      </c>
      <c r="H58" s="459">
        <v>51</v>
      </c>
      <c r="I58" s="444">
        <f t="shared" ca="1" si="5"/>
        <v>1857327.1392161998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7603.5675248825019</v>
      </c>
      <c r="L58" s="444">
        <f t="shared" ca="1" si="3"/>
        <v>1832459.7734966832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-3976433.5727052703</v>
      </c>
      <c r="C59" s="447">
        <f t="shared" si="0"/>
        <v>100747.55675784221</v>
      </c>
      <c r="D59" s="447">
        <f ca="1">SUMIF(G:G,52,K:K)</f>
        <v>-206212.5921868681</v>
      </c>
      <c r="E59" s="447">
        <f t="shared" ca="1" si="1"/>
        <v>-4283393.7216499802</v>
      </c>
      <c r="F59" s="431"/>
      <c r="G59" s="459">
        <f t="shared" si="8"/>
        <v>5</v>
      </c>
      <c r="H59" s="459">
        <v>52</v>
      </c>
      <c r="I59" s="444">
        <f t="shared" ca="1" si="5"/>
        <v>1832459.7734966832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7499.9535010511827</v>
      </c>
      <c r="L59" s="444">
        <f t="shared" ca="1" si="3"/>
        <v>1807488.7937533355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-4283393.7216499802</v>
      </c>
      <c r="C60" s="447">
        <f t="shared" si="0"/>
        <v>100747.55675784221</v>
      </c>
      <c r="D60" s="447">
        <f ca="1">SUMIF(G:G,53,K:K)</f>
        <v>-221917.25598093911</v>
      </c>
      <c r="E60" s="447">
        <f t="shared" ca="1" si="1"/>
        <v>-4606058.534388761</v>
      </c>
      <c r="F60" s="431"/>
      <c r="G60" s="459">
        <f t="shared" si="8"/>
        <v>5</v>
      </c>
      <c r="H60" s="459">
        <v>53</v>
      </c>
      <c r="I60" s="444">
        <f t="shared" ca="1" si="5"/>
        <v>1807488.7937533355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7395.9077521205681</v>
      </c>
      <c r="L60" s="444">
        <f t="shared" ca="1" si="3"/>
        <v>1782413.7682610571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-4606058.534388761</v>
      </c>
      <c r="C61" s="447">
        <f t="shared" si="0"/>
        <v>100747.55675784221</v>
      </c>
      <c r="D61" s="447">
        <f ca="1">SUMIF(G:G,54,K:K)</f>
        <v>-238425.40018030925</v>
      </c>
      <c r="E61" s="447">
        <f t="shared" ca="1" si="1"/>
        <v>-4945231.4913269123</v>
      </c>
      <c r="F61" s="431"/>
      <c r="G61" s="459">
        <f t="shared" si="8"/>
        <v>5</v>
      </c>
      <c r="H61" s="459">
        <v>54</v>
      </c>
      <c r="I61" s="444">
        <f t="shared" ca="1" si="5"/>
        <v>1782413.7682610571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7291.428479236075</v>
      </c>
      <c r="L61" s="444">
        <f t="shared" ca="1" si="3"/>
        <v>1757234.2634958941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-4945231.4913269123</v>
      </c>
      <c r="C62" s="447">
        <f t="shared" si="0"/>
        <v>100747.55675784221</v>
      </c>
      <c r="D62" s="447">
        <f ca="1">SUMIF(G:G,55,K:K)</f>
        <v>-255778.13236742461</v>
      </c>
      <c r="E62" s="447">
        <f t="shared" ca="1" si="1"/>
        <v>-5301757.1804521792</v>
      </c>
      <c r="F62" s="431"/>
      <c r="G62" s="459">
        <f t="shared" si="8"/>
        <v>5</v>
      </c>
      <c r="H62" s="459">
        <v>55</v>
      </c>
      <c r="I62" s="444">
        <f t="shared" ca="1" si="5"/>
        <v>1757234.2634958941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7186.5138760478976</v>
      </c>
      <c r="L62" s="444">
        <f t="shared" ca="1" si="3"/>
        <v>1731949.844127543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-5301757.1804521792</v>
      </c>
      <c r="C63" s="447">
        <f t="shared" si="0"/>
        <v>100747.55675784221</v>
      </c>
      <c r="D63" s="447">
        <f ca="1">SUMIF(G:G,56,K:K)</f>
        <v>-274018.66326666623</v>
      </c>
      <c r="E63" s="447">
        <f t="shared" ca="1" si="1"/>
        <v>-5676523.4004766876</v>
      </c>
      <c r="F63" s="431"/>
      <c r="G63" s="459">
        <f t="shared" si="8"/>
        <v>5</v>
      </c>
      <c r="H63" s="459">
        <v>56</v>
      </c>
      <c r="I63" s="444">
        <f t="shared" ca="1" si="5"/>
        <v>1731949.844127543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7081.1621286797663</v>
      </c>
      <c r="L63" s="444">
        <f t="shared" ca="1" si="3"/>
        <v>1706560.0730118237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-5676523.4004766876</v>
      </c>
      <c r="C64" s="447">
        <f t="shared" si="0"/>
        <v>100747.55675784221</v>
      </c>
      <c r="D64" s="447">
        <f ca="1">SUMIF(G:G,57,K:K)</f>
        <v>-293192.41434508353</v>
      </c>
      <c r="E64" s="447">
        <f t="shared" ca="1" si="1"/>
        <v>-6070463.3715796135</v>
      </c>
      <c r="F64" s="431"/>
      <c r="G64" s="459">
        <f t="shared" si="8"/>
        <v>5</v>
      </c>
      <c r="H64" s="459">
        <v>57</v>
      </c>
      <c r="I64" s="444">
        <f t="shared" ca="1" si="5"/>
        <v>1706560.0730118237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6975.3714156976039</v>
      </c>
      <c r="L64" s="444">
        <f t="shared" ca="1" si="3"/>
        <v>1681064.5111831222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-6070463.3715796135</v>
      </c>
      <c r="C65" s="447">
        <f t="shared" si="0"/>
        <v>100747.55675784221</v>
      </c>
      <c r="D65" s="447">
        <f ca="1">SUMIF(G:G,58,K:K)</f>
        <v>-313347.13091818459</v>
      </c>
      <c r="E65" s="447">
        <f t="shared" ca="1" si="1"/>
        <v>-6484558.05925564</v>
      </c>
      <c r="F65" s="431"/>
      <c r="G65" s="459">
        <f t="shared" si="8"/>
        <v>5</v>
      </c>
      <c r="H65" s="459">
        <v>58</v>
      </c>
      <c r="I65" s="444">
        <f t="shared" ca="1" si="5"/>
        <v>1681064.5111831222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6869.1399080780129</v>
      </c>
      <c r="L65" s="444">
        <f t="shared" ca="1" si="3"/>
        <v>1655462.7178468013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-6484558.05925564</v>
      </c>
      <c r="C66" s="447">
        <f t="shared" si="0"/>
        <v>100747.55675784221</v>
      </c>
      <c r="D66" s="447">
        <f ca="1">SUMIF(G:G,59,K:K)</f>
        <v>-334533.00104243372</v>
      </c>
      <c r="E66" s="447">
        <f t="shared" ca="1" si="1"/>
        <v>-6919838.6170559162</v>
      </c>
      <c r="F66" s="431"/>
      <c r="G66" s="459">
        <f t="shared" si="8"/>
        <v>5</v>
      </c>
      <c r="H66" s="459">
        <v>59</v>
      </c>
      <c r="I66" s="444">
        <f t="shared" ca="1" si="5"/>
        <v>1655462.7178468013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6762.4657691766761</v>
      </c>
      <c r="L66" s="444">
        <f t="shared" ca="1" si="3"/>
        <v>1629754.2503715788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-6919838.6170559162</v>
      </c>
      <c r="C67" s="447">
        <f t="shared" si="0"/>
        <v>100747.55675784221</v>
      </c>
      <c r="D67" s="447">
        <f t="shared" ref="D67:D136" ca="1" si="9">SUMIF(G:G,60,K:K)</f>
        <v>-356802.78049051558</v>
      </c>
      <c r="E67" s="447">
        <f t="shared" ca="1" si="1"/>
        <v>-7377388.9543042742</v>
      </c>
      <c r="F67" s="431"/>
      <c r="G67" s="459">
        <f t="shared" si="8"/>
        <v>5</v>
      </c>
      <c r="H67" s="459">
        <v>60</v>
      </c>
      <c r="I67" s="444">
        <f t="shared" ca="1" si="5"/>
        <v>1629754.2503715788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6655.347154696582</v>
      </c>
      <c r="L67" s="444">
        <f t="shared" ca="1" si="3"/>
        <v>1603938.6642818763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-7377388.9543042742</v>
      </c>
      <c r="C68" s="447">
        <f t="shared" si="0"/>
        <v>100747.55675784221</v>
      </c>
      <c r="D68" s="447">
        <f t="shared" ca="1" si="9"/>
        <v>-356802.78049051558</v>
      </c>
      <c r="E68" s="447">
        <f t="shared" ca="1" si="1"/>
        <v>-7834939.2915526321</v>
      </c>
      <c r="F68" s="431"/>
      <c r="G68" s="459">
        <f>G67+1</f>
        <v>6</v>
      </c>
      <c r="H68" s="459">
        <v>61</v>
      </c>
      <c r="I68" s="444">
        <f t="shared" ca="1" si="5"/>
        <v>1603938.6642818763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6547.782212656155</v>
      </c>
      <c r="L68" s="444">
        <f t="shared" ca="1" si="3"/>
        <v>1578015.5132501335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-7834939.2915526321</v>
      </c>
      <c r="C69" s="447">
        <f t="shared" si="0"/>
        <v>100747.55675784221</v>
      </c>
      <c r="D69" s="447">
        <f t="shared" ca="1" si="9"/>
        <v>-356802.78049051558</v>
      </c>
      <c r="E69" s="447">
        <f t="shared" ca="1" si="1"/>
        <v>-8292489.6288009901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1578015.5132501335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6439.7690833572269</v>
      </c>
      <c r="L69" s="444">
        <f t="shared" ca="1" si="3"/>
        <v>1551984.3490890916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-8292489.6288009901</v>
      </c>
      <c r="C70" s="447">
        <f t="shared" si="0"/>
        <v>100747.55675784221</v>
      </c>
      <c r="D70" s="447">
        <f t="shared" ca="1" si="9"/>
        <v>-356802.78049051558</v>
      </c>
      <c r="E70" s="447">
        <f t="shared" ca="1" si="1"/>
        <v>-8750039.9660493489</v>
      </c>
      <c r="F70" s="431"/>
      <c r="G70" s="459">
        <f t="shared" si="10"/>
        <v>6</v>
      </c>
      <c r="H70" s="459">
        <v>63</v>
      </c>
      <c r="I70" s="444">
        <f t="shared" ca="1" si="5"/>
        <v>1551984.3490890916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6331.3058993528857</v>
      </c>
      <c r="L70" s="444">
        <f t="shared" ca="1" si="3"/>
        <v>1525844.7217440456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-8750039.9660493489</v>
      </c>
      <c r="C71" s="447">
        <f t="shared" si="0"/>
        <v>100747.55675784221</v>
      </c>
      <c r="D71" s="447">
        <f t="shared" ca="1" si="9"/>
        <v>-356802.78049051558</v>
      </c>
      <c r="E71" s="447">
        <f t="shared" ca="1" si="1"/>
        <v>-9207590.3032977078</v>
      </c>
      <c r="F71" s="431"/>
      <c r="G71" s="459">
        <f t="shared" si="10"/>
        <v>6</v>
      </c>
      <c r="H71" s="459">
        <v>64</v>
      </c>
      <c r="I71" s="444">
        <f t="shared" ca="1" si="5"/>
        <v>1525844.7217440456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6222.3907854151939</v>
      </c>
      <c r="L71" s="444">
        <f t="shared" ca="1" si="3"/>
        <v>1499596.1792850618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-9207590.3032977078</v>
      </c>
      <c r="C72" s="447">
        <f t="shared" si="0"/>
        <v>100747.55675784221</v>
      </c>
      <c r="D72" s="447">
        <f t="shared" ca="1" si="9"/>
        <v>-356802.78049051558</v>
      </c>
      <c r="E72" s="447">
        <f t="shared" ca="1" si="1"/>
        <v>-9665140.6405460667</v>
      </c>
      <c r="F72" s="431"/>
      <c r="G72" s="459">
        <f t="shared" si="10"/>
        <v>6</v>
      </c>
      <c r="H72" s="459">
        <v>65</v>
      </c>
      <c r="I72" s="444">
        <f t="shared" ca="1" si="5"/>
        <v>1499596.1792850618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6113.0218585027615</v>
      </c>
      <c r="L72" s="444">
        <f t="shared" ca="1" si="3"/>
        <v>1473238.2678991654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-9665140.6405460667</v>
      </c>
      <c r="C73" s="447">
        <f t="shared" si="0"/>
        <v>100747.55675784221</v>
      </c>
      <c r="D73" s="447">
        <f t="shared" ca="1" si="9"/>
        <v>-356802.78049051558</v>
      </c>
      <c r="E73" s="447">
        <f t="shared" ca="1" si="1"/>
        <v>-10122690.977794426</v>
      </c>
      <c r="F73" s="431"/>
      <c r="G73" s="459">
        <f t="shared" si="10"/>
        <v>6</v>
      </c>
      <c r="H73" s="459">
        <v>66</v>
      </c>
      <c r="I73" s="444">
        <f t="shared" ca="1" si="5"/>
        <v>1473238.2678991654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6003.197227728193</v>
      </c>
      <c r="L73" s="444">
        <f t="shared" ca="1" si="3"/>
        <v>1446770.5318824945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-10122690.977794426</v>
      </c>
      <c r="C74" s="447">
        <f t="shared" si="0"/>
        <v>100747.55675784221</v>
      </c>
      <c r="D74" s="447">
        <f t="shared" ca="1" si="9"/>
        <v>-356802.78049051558</v>
      </c>
      <c r="E74" s="447">
        <f t="shared" ca="1" si="1"/>
        <v>-10580241.315042784</v>
      </c>
      <c r="F74" s="431"/>
      <c r="G74" s="459">
        <f t="shared" si="10"/>
        <v>6</v>
      </c>
      <c r="H74" s="459">
        <v>67</v>
      </c>
      <c r="I74" s="444">
        <f t="shared" ca="1" si="5"/>
        <v>1446770.5318824945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5892.9149943253979</v>
      </c>
      <c r="L74" s="444">
        <f t="shared" ca="1" si="3"/>
        <v>1420192.5136324209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-10580241.315042784</v>
      </c>
      <c r="C75" s="447">
        <f t="shared" si="0"/>
        <v>100747.55675784221</v>
      </c>
      <c r="D75" s="447">
        <f t="shared" ca="1" si="9"/>
        <v>-356802.78049051558</v>
      </c>
      <c r="E75" s="447">
        <f t="shared" ca="1" si="1"/>
        <v>-11037791.652291143</v>
      </c>
      <c r="F75" s="431"/>
      <c r="G75" s="459">
        <f t="shared" si="10"/>
        <v>6</v>
      </c>
      <c r="H75" s="459">
        <v>68</v>
      </c>
      <c r="I75" s="444">
        <f t="shared" ca="1" si="5"/>
        <v>1420192.5136324209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5879.6699345941697</v>
      </c>
      <c r="L75" s="444">
        <f t="shared" ca="1" si="3"/>
        <v>1417000.4542371947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-11037791.652291143</v>
      </c>
      <c r="C76" s="447">
        <f t="shared" si="0"/>
        <v>100747.55675784221</v>
      </c>
      <c r="D76" s="447">
        <f t="shared" ca="1" si="9"/>
        <v>-356802.78049051558</v>
      </c>
      <c r="E76" s="447">
        <f t="shared" ca="1" si="1"/>
        <v>-11495341.989539502</v>
      </c>
      <c r="F76" s="431"/>
      <c r="G76" s="459">
        <f t="shared" si="10"/>
        <v>6</v>
      </c>
      <c r="H76" s="459">
        <v>69</v>
      </c>
      <c r="I76" s="444">
        <f t="shared" ca="1" si="5"/>
        <v>1417000.4542371947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5866.3696871140601</v>
      </c>
      <c r="L76" s="444">
        <f t="shared" ca="1" si="3"/>
        <v>1413795.0945944886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-11495341.989539502</v>
      </c>
      <c r="C77" s="447">
        <f t="shared" si="0"/>
        <v>100747.55675784221</v>
      </c>
      <c r="D77" s="447">
        <f t="shared" ca="1" si="9"/>
        <v>-356802.78049051558</v>
      </c>
      <c r="E77" s="447">
        <f t="shared" ca="1" si="1"/>
        <v>-11952892.326787861</v>
      </c>
      <c r="F77" s="431"/>
      <c r="G77" s="459">
        <f t="shared" si="10"/>
        <v>6</v>
      </c>
      <c r="H77" s="459">
        <v>70</v>
      </c>
      <c r="I77" s="444">
        <f t="shared" ca="1" si="5"/>
        <v>1413795.0945944886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5853.0140219361183</v>
      </c>
      <c r="L77" s="444">
        <f t="shared" ca="1" si="3"/>
        <v>1410576.3792866045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-11952892.326787861</v>
      </c>
      <c r="C78" s="447">
        <f t="shared" si="0"/>
        <v>100747.55675784221</v>
      </c>
      <c r="D78" s="447">
        <f t="shared" ca="1" si="9"/>
        <v>-356802.78049051558</v>
      </c>
      <c r="E78" s="447">
        <f t="shared" ca="1" si="1"/>
        <v>-12410442.66403622</v>
      </c>
      <c r="F78" s="431"/>
      <c r="G78" s="459">
        <f t="shared" si="10"/>
        <v>6</v>
      </c>
      <c r="H78" s="459">
        <v>71</v>
      </c>
      <c r="I78" s="444">
        <f t="shared" ca="1" si="5"/>
        <v>1410576.3792866045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5839.6027081532675</v>
      </c>
      <c r="L78" s="444">
        <f t="shared" ca="1" si="3"/>
        <v>1407344.2526649374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-12410442.66403622</v>
      </c>
      <c r="C79" s="447">
        <f t="shared" si="0"/>
        <v>100747.55675784221</v>
      </c>
      <c r="D79" s="447">
        <f t="shared" ca="1" si="9"/>
        <v>-356802.78049051558</v>
      </c>
      <c r="E79" s="447">
        <f t="shared" ca="1" si="1"/>
        <v>-12867993.001284579</v>
      </c>
      <c r="F79" s="431"/>
      <c r="G79" s="459">
        <f t="shared" si="10"/>
        <v>6</v>
      </c>
      <c r="H79" s="459">
        <v>72</v>
      </c>
      <c r="I79" s="444">
        <f t="shared" ca="1" si="5"/>
        <v>1407344.2526649374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5826.1355138963218</v>
      </c>
      <c r="L79" s="444">
        <f t="shared" ca="1" si="3"/>
        <v>1404098.6588490135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-12867993.001284579</v>
      </c>
      <c r="C80" s="447">
        <f t="shared" si="0"/>
        <v>100747.55675784221</v>
      </c>
      <c r="D80" s="447">
        <f t="shared" ca="1" si="9"/>
        <v>-356802.78049051558</v>
      </c>
      <c r="E80" s="447">
        <f t="shared" ca="1" si="1"/>
        <v>-13325543.338532938</v>
      </c>
      <c r="F80" s="431"/>
      <c r="G80" s="459">
        <f>G79+1</f>
        <v>7</v>
      </c>
      <c r="H80" s="459">
        <v>73</v>
      </c>
      <c r="I80" s="444">
        <f t="shared" ca="1" si="5"/>
        <v>1404098.6588490135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5812.6122063299717</v>
      </c>
      <c r="L80" s="444">
        <f t="shared" ca="1" si="3"/>
        <v>1400839.5417255233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-13325543.338532938</v>
      </c>
      <c r="C81" s="447">
        <f t="shared" si="0"/>
        <v>100747.55675784221</v>
      </c>
      <c r="D81" s="447">
        <f t="shared" ca="1" si="9"/>
        <v>-356802.78049051558</v>
      </c>
      <c r="E81" s="447">
        <f t="shared" ca="1" si="1"/>
        <v>-13783093.675781297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1400839.5417255233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5799.0325516487628</v>
      </c>
      <c r="L81" s="444">
        <f t="shared" ca="1" si="3"/>
        <v>1397566.8449473518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-13783093.675781297</v>
      </c>
      <c r="C82" s="447">
        <f t="shared" si="0"/>
        <v>100747.55675784221</v>
      </c>
      <c r="D82" s="447">
        <f t="shared" ca="1" si="9"/>
        <v>-356802.78049051558</v>
      </c>
      <c r="E82" s="447">
        <f t="shared" ca="1" si="1"/>
        <v>-14240644.013029655</v>
      </c>
      <c r="F82" s="431"/>
      <c r="G82" s="459">
        <f t="shared" si="11"/>
        <v>7</v>
      </c>
      <c r="H82" s="459">
        <v>75</v>
      </c>
      <c r="I82" s="444">
        <f t="shared" ca="1" si="5"/>
        <v>1397566.8449473518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5785.3963150730478</v>
      </c>
      <c r="L82" s="444">
        <f t="shared" ca="1" si="3"/>
        <v>1394280.5119326047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-14240644.013029655</v>
      </c>
      <c r="C83" s="447">
        <f t="shared" si="0"/>
        <v>100747.55675784221</v>
      </c>
      <c r="D83" s="447">
        <f t="shared" ca="1" si="9"/>
        <v>-356802.78049051558</v>
      </c>
      <c r="E83" s="447">
        <f t="shared" ca="1" si="1"/>
        <v>-14698194.350278014</v>
      </c>
      <c r="F83" s="431"/>
      <c r="G83" s="459">
        <f t="shared" si="11"/>
        <v>7</v>
      </c>
      <c r="H83" s="459">
        <v>76</v>
      </c>
      <c r="I83" s="444">
        <f t="shared" ca="1" si="5"/>
        <v>1394280.5119326047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5771.7032608449354</v>
      </c>
      <c r="L83" s="444">
        <f t="shared" ca="1" si="3"/>
        <v>1390980.4858636295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-14698194.350278014</v>
      </c>
      <c r="C84" s="447">
        <f t="shared" si="0"/>
        <v>100747.55675784221</v>
      </c>
      <c r="D84" s="447">
        <f t="shared" ca="1" si="9"/>
        <v>-356802.78049051558</v>
      </c>
      <c r="E84" s="447">
        <f t="shared" ca="1" si="1"/>
        <v>-15155744.687526373</v>
      </c>
      <c r="F84" s="431"/>
      <c r="G84" s="459">
        <f t="shared" si="11"/>
        <v>7</v>
      </c>
      <c r="H84" s="459">
        <v>77</v>
      </c>
      <c r="I84" s="444">
        <f t="shared" ca="1" si="5"/>
        <v>1390980.4858636295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5757.953152224205</v>
      </c>
      <c r="L84" s="444">
        <f t="shared" ca="1" si="3"/>
        <v>1387666.7096860334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-15155744.687526373</v>
      </c>
      <c r="C85" s="447">
        <f t="shared" si="0"/>
        <v>100747.55675784221</v>
      </c>
      <c r="D85" s="447">
        <f t="shared" ca="1" si="9"/>
        <v>-356802.78049051558</v>
      </c>
      <c r="E85" s="447">
        <f t="shared" ca="1" si="1"/>
        <v>-15613295.024774732</v>
      </c>
      <c r="F85" s="431"/>
      <c r="G85" s="459">
        <f t="shared" si="11"/>
        <v>7</v>
      </c>
      <c r="H85" s="459">
        <v>78</v>
      </c>
      <c r="I85" s="444">
        <f t="shared" ca="1" si="5"/>
        <v>1387666.7096860334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5744.1457514842214</v>
      </c>
      <c r="L85" s="444">
        <f t="shared" ca="1" si="3"/>
        <v>1384339.1261076974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-15613295.024774732</v>
      </c>
      <c r="C86" s="447">
        <f t="shared" si="0"/>
        <v>100747.55675784221</v>
      </c>
      <c r="D86" s="447">
        <f t="shared" ca="1" si="9"/>
        <v>-356802.78049051558</v>
      </c>
      <c r="E86" s="447">
        <f t="shared" ca="1" si="1"/>
        <v>-16070845.362023091</v>
      </c>
      <c r="F86" s="431"/>
      <c r="G86" s="459">
        <f t="shared" si="11"/>
        <v>7</v>
      </c>
      <c r="H86" s="459">
        <v>79</v>
      </c>
      <c r="I86" s="444">
        <f t="shared" ca="1" si="5"/>
        <v>1384339.1261076974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5730.2808199078208</v>
      </c>
      <c r="L86" s="444">
        <f t="shared" ca="1" si="3"/>
        <v>1380997.6775977849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-16070845.362023091</v>
      </c>
      <c r="C87" s="447">
        <f t="shared" si="0"/>
        <v>100747.55675784221</v>
      </c>
      <c r="D87" s="447">
        <f t="shared" ca="1" si="9"/>
        <v>-356802.78049051558</v>
      </c>
      <c r="E87" s="447">
        <f t="shared" ca="1" si="1"/>
        <v>-16528395.69927145</v>
      </c>
      <c r="F87" s="431"/>
      <c r="G87" s="459">
        <f t="shared" si="11"/>
        <v>7</v>
      </c>
      <c r="H87" s="459">
        <v>80</v>
      </c>
      <c r="I87" s="444">
        <f t="shared" ca="1" si="5"/>
        <v>1380997.6775977849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5716.3581177831857</v>
      </c>
      <c r="L87" s="444">
        <f t="shared" ca="1" si="3"/>
        <v>1377642.3063857479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-16528395.69927145</v>
      </c>
      <c r="C88" s="447">
        <f t="shared" si="0"/>
        <v>100747.55675784221</v>
      </c>
      <c r="D88" s="447">
        <f t="shared" ca="1" si="9"/>
        <v>-356802.78049051558</v>
      </c>
      <c r="E88" s="447">
        <f t="shared" ca="1" si="1"/>
        <v>-16985946.036519807</v>
      </c>
      <c r="F88" s="431"/>
      <c r="G88" s="459">
        <f t="shared" si="11"/>
        <v>7</v>
      </c>
      <c r="H88" s="459">
        <v>81</v>
      </c>
      <c r="I88" s="444">
        <f t="shared" ca="1" si="5"/>
        <v>1377642.3063857479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5702.3774043996982</v>
      </c>
      <c r="L88" s="444">
        <f t="shared" ca="1" si="3"/>
        <v>1374272.9544603273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-16985946.036519807</v>
      </c>
      <c r="C89" s="447">
        <f t="shared" si="0"/>
        <v>100747.55675784221</v>
      </c>
      <c r="D89" s="447">
        <f t="shared" ca="1" si="9"/>
        <v>-356802.78049051558</v>
      </c>
      <c r="E89" s="447">
        <f t="shared" ca="1" si="1"/>
        <v>-17443496.373768162</v>
      </c>
      <c r="F89" s="431"/>
      <c r="G89" s="459">
        <f t="shared" si="11"/>
        <v>7</v>
      </c>
      <c r="H89" s="459">
        <v>82</v>
      </c>
      <c r="I89" s="444">
        <f t="shared" ca="1" si="5"/>
        <v>1374272.9544603273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5688.3384380437792</v>
      </c>
      <c r="L89" s="444">
        <f t="shared" ca="1" si="3"/>
        <v>1370889.5635685509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-17443496.373768162</v>
      </c>
      <c r="C90" s="447">
        <f t="shared" si="0"/>
        <v>100747.55675784221</v>
      </c>
      <c r="D90" s="447">
        <f t="shared" ca="1" si="9"/>
        <v>-356802.78049051558</v>
      </c>
      <c r="E90" s="447">
        <f t="shared" ca="1" si="1"/>
        <v>-17901046.711016517</v>
      </c>
      <c r="F90" s="431"/>
      <c r="G90" s="459">
        <f t="shared" si="11"/>
        <v>7</v>
      </c>
      <c r="H90" s="459">
        <v>83</v>
      </c>
      <c r="I90" s="444">
        <f t="shared" ca="1" si="5"/>
        <v>1370889.5635685509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5674.2409759947104</v>
      </c>
      <c r="L90" s="444">
        <f t="shared" ca="1" si="3"/>
        <v>1367492.0752147252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-17901046.711016517</v>
      </c>
      <c r="C91" s="447">
        <f t="shared" si="0"/>
        <v>100747.55675784221</v>
      </c>
      <c r="D91" s="447">
        <f t="shared" ca="1" si="9"/>
        <v>-356802.78049051558</v>
      </c>
      <c r="E91" s="447">
        <f t="shared" ca="1" si="1"/>
        <v>-18358597.048264872</v>
      </c>
      <c r="F91" s="431"/>
      <c r="G91" s="459">
        <f t="shared" si="11"/>
        <v>7</v>
      </c>
      <c r="H91" s="459">
        <v>84</v>
      </c>
      <c r="I91" s="444">
        <f t="shared" ca="1" si="5"/>
        <v>1367492.0752147252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5660.0847745204373</v>
      </c>
      <c r="L91" s="444">
        <f t="shared" ca="1" si="3"/>
        <v>1364080.4306594254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-18358597.048264872</v>
      </c>
      <c r="C92" s="447">
        <f t="shared" si="0"/>
        <v>100747.55675784221</v>
      </c>
      <c r="D92" s="447">
        <f t="shared" ca="1" si="9"/>
        <v>-356802.78049051558</v>
      </c>
      <c r="E92" s="447">
        <f t="shared" ca="1" si="1"/>
        <v>-18816147.385513227</v>
      </c>
      <c r="F92" s="431"/>
      <c r="G92" s="459">
        <f>G91+1</f>
        <v>8</v>
      </c>
      <c r="H92" s="459">
        <v>85</v>
      </c>
      <c r="I92" s="444">
        <f t="shared" ca="1" si="5"/>
        <v>1364080.4306594254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5645.8695888733546</v>
      </c>
      <c r="L92" s="444">
        <f t="shared" ca="1" si="3"/>
        <v>1360654.5709184785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-18816147.385513227</v>
      </c>
      <c r="C93" s="447">
        <f t="shared" si="0"/>
        <v>100747.55675784221</v>
      </c>
      <c r="D93" s="447">
        <f t="shared" ca="1" si="9"/>
        <v>-356802.78049051558</v>
      </c>
      <c r="E93" s="447">
        <f t="shared" ca="1" si="1"/>
        <v>-19273697.722761583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1360654.5709184785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5631.5951732860758</v>
      </c>
      <c r="L93" s="444">
        <f t="shared" ca="1" si="3"/>
        <v>1357214.4367619443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-19273697.722761583</v>
      </c>
      <c r="C94" s="447">
        <f t="shared" si="0"/>
        <v>100747.55675784221</v>
      </c>
      <c r="D94" s="447">
        <f t="shared" ca="1" si="9"/>
        <v>-356802.78049051558</v>
      </c>
      <c r="E94" s="447">
        <f t="shared" ca="1" si="1"/>
        <v>-19731248.060009938</v>
      </c>
      <c r="F94" s="431"/>
      <c r="G94" s="459">
        <f t="shared" si="12"/>
        <v>8</v>
      </c>
      <c r="H94" s="459">
        <v>87</v>
      </c>
      <c r="I94" s="444">
        <f t="shared" ca="1" si="5"/>
        <v>1357214.4367619443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5617.2612809671837</v>
      </c>
      <c r="L94" s="444">
        <f t="shared" ca="1" si="3"/>
        <v>1353759.9687130912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-19731248.060009938</v>
      </c>
      <c r="C95" s="447">
        <f t="shared" si="0"/>
        <v>100747.55675784221</v>
      </c>
      <c r="D95" s="447">
        <f t="shared" ca="1" si="9"/>
        <v>-356802.78049051558</v>
      </c>
      <c r="E95" s="447">
        <f t="shared" ca="1" si="1"/>
        <v>-20188798.397258293</v>
      </c>
      <c r="F95" s="431"/>
      <c r="G95" s="459">
        <f t="shared" si="12"/>
        <v>8</v>
      </c>
      <c r="H95" s="459">
        <v>88</v>
      </c>
      <c r="I95" s="444">
        <f t="shared" ca="1" si="5"/>
        <v>1353759.9687130912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5602.8676640969625</v>
      </c>
      <c r="L95" s="444">
        <f t="shared" ca="1" si="3"/>
        <v>1350291.1070473678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-20188798.397258293</v>
      </c>
      <c r="C96" s="447">
        <f t="shared" si="0"/>
        <v>100747.55675784221</v>
      </c>
      <c r="D96" s="447">
        <f t="shared" ca="1" si="9"/>
        <v>-356802.78049051558</v>
      </c>
      <c r="E96" s="447">
        <f t="shared" ca="1" si="1"/>
        <v>-20646348.734506648</v>
      </c>
      <c r="F96" s="431"/>
      <c r="G96" s="459">
        <f t="shared" si="12"/>
        <v>8</v>
      </c>
      <c r="H96" s="459">
        <v>89</v>
      </c>
      <c r="I96" s="444">
        <f t="shared" ca="1" si="5"/>
        <v>1350291.1070473678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5588.4140738231144</v>
      </c>
      <c r="L96" s="444">
        <f t="shared" ca="1" si="3"/>
        <v>1346807.7917913706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-20646348.734506648</v>
      </c>
      <c r="C97" s="447">
        <f t="shared" si="0"/>
        <v>100747.55675784221</v>
      </c>
      <c r="D97" s="447">
        <f t="shared" ca="1" si="9"/>
        <v>-356802.78049051558</v>
      </c>
      <c r="E97" s="447">
        <f t="shared" ca="1" si="1"/>
        <v>-21103899.071755003</v>
      </c>
      <c r="F97" s="431"/>
      <c r="G97" s="459">
        <f t="shared" si="12"/>
        <v>8</v>
      </c>
      <c r="H97" s="459">
        <v>90</v>
      </c>
      <c r="I97" s="444">
        <f t="shared" ca="1" si="5"/>
        <v>1346807.7917913706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5573.9002602564597</v>
      </c>
      <c r="L97" s="444">
        <f t="shared" ca="1" si="3"/>
        <v>1343309.9627218067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-21103899.071755003</v>
      </c>
      <c r="C98" s="447">
        <f t="shared" si="0"/>
        <v>100747.55675784221</v>
      </c>
      <c r="D98" s="447">
        <f t="shared" ca="1" si="9"/>
        <v>-356802.78049051558</v>
      </c>
      <c r="E98" s="447">
        <f t="shared" ca="1" si="1"/>
        <v>-21561449.409003358</v>
      </c>
      <c r="F98" s="431"/>
      <c r="G98" s="459">
        <f t="shared" si="12"/>
        <v>8</v>
      </c>
      <c r="H98" s="459">
        <v>91</v>
      </c>
      <c r="I98" s="444">
        <f t="shared" ca="1" si="5"/>
        <v>1343309.9627218067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5559.3259724666104</v>
      </c>
      <c r="L98" s="444">
        <f t="shared" ca="1" si="3"/>
        <v>1339797.559364453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-21561449.409003358</v>
      </c>
      <c r="C99" s="447">
        <f t="shared" si="0"/>
        <v>100747.55675784221</v>
      </c>
      <c r="D99" s="447">
        <f t="shared" ca="1" si="9"/>
        <v>-356802.78049051558</v>
      </c>
      <c r="E99" s="447">
        <f t="shared" ca="1" si="1"/>
        <v>-22018999.746251713</v>
      </c>
      <c r="F99" s="431"/>
      <c r="G99" s="459">
        <f t="shared" si="12"/>
        <v>8</v>
      </c>
      <c r="H99" s="459">
        <v>92</v>
      </c>
      <c r="I99" s="444">
        <f t="shared" ca="1" si="5"/>
        <v>1339797.559364453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5544.6909584776358</v>
      </c>
      <c r="L99" s="444">
        <f t="shared" ca="1" si="3"/>
        <v>1336270.5209931103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-22018999.746251713</v>
      </c>
      <c r="C100" s="447">
        <f t="shared" si="0"/>
        <v>100747.55675784221</v>
      </c>
      <c r="D100" s="447">
        <f t="shared" ca="1" si="9"/>
        <v>-356802.78049051558</v>
      </c>
      <c r="E100" s="447">
        <f t="shared" ca="1" si="1"/>
        <v>-22476550.083500069</v>
      </c>
      <c r="F100" s="431"/>
      <c r="G100" s="459">
        <f t="shared" si="12"/>
        <v>8</v>
      </c>
      <c r="H100" s="459">
        <v>93</v>
      </c>
      <c r="I100" s="444">
        <f t="shared" ca="1" si="5"/>
        <v>1336270.5209931103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5529.9949652637079</v>
      </c>
      <c r="L100" s="444">
        <f t="shared" ca="1" si="3"/>
        <v>1332728.7866285536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-22476550.083500069</v>
      </c>
      <c r="C101" s="447">
        <f t="shared" si="0"/>
        <v>100747.55675784221</v>
      </c>
      <c r="D101" s="447">
        <f t="shared" ca="1" si="9"/>
        <v>-356802.78049051558</v>
      </c>
      <c r="E101" s="447">
        <f t="shared" ca="1" si="1"/>
        <v>-22934100.420748424</v>
      </c>
      <c r="F101" s="431"/>
      <c r="G101" s="459">
        <f t="shared" si="12"/>
        <v>8</v>
      </c>
      <c r="H101" s="459">
        <v>94</v>
      </c>
      <c r="I101" s="444">
        <f t="shared" ca="1" si="5"/>
        <v>1332728.7866285536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5515.2377387447223</v>
      </c>
      <c r="L101" s="444">
        <f t="shared" ca="1" si="3"/>
        <v>1329172.2950374782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-22934100.420748424</v>
      </c>
      <c r="C102" s="447">
        <f t="shared" si="0"/>
        <v>100747.55675784221</v>
      </c>
      <c r="D102" s="447">
        <f t="shared" ca="1" si="9"/>
        <v>-356802.78049051558</v>
      </c>
      <c r="E102" s="447">
        <f t="shared" ca="1" si="1"/>
        <v>-23391650.757996779</v>
      </c>
      <c r="F102" s="431"/>
      <c r="G102" s="459">
        <f t="shared" si="12"/>
        <v>8</v>
      </c>
      <c r="H102" s="459">
        <v>95</v>
      </c>
      <c r="I102" s="444">
        <f t="shared" ca="1" si="5"/>
        <v>1329172.2950374782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5500.4190237819084</v>
      </c>
      <c r="L102" s="444">
        <f t="shared" ca="1" si="3"/>
        <v>1325600.98473144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-23391650.757996779</v>
      </c>
      <c r="C103" s="447">
        <f t="shared" si="0"/>
        <v>100747.55675784221</v>
      </c>
      <c r="D103" s="447">
        <f t="shared" ca="1" si="9"/>
        <v>-356802.78049051558</v>
      </c>
      <c r="E103" s="447">
        <f t="shared" ca="1" si="1"/>
        <v>-23849201.095245134</v>
      </c>
      <c r="F103" s="431"/>
      <c r="G103" s="459">
        <f t="shared" si="12"/>
        <v>8</v>
      </c>
      <c r="H103" s="459">
        <v>96</v>
      </c>
      <c r="I103" s="444">
        <f t="shared" ca="1" si="5"/>
        <v>1325600.98473144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5485.5385641734156</v>
      </c>
      <c r="L103" s="444">
        <f t="shared" ca="1" si="3"/>
        <v>1322014.7939657932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-23849201.095245134</v>
      </c>
      <c r="C104" s="447">
        <f t="shared" si="0"/>
        <v>75560.667568381657</v>
      </c>
      <c r="D104" s="447">
        <f t="shared" ca="1" si="9"/>
        <v>-356802.78049051558</v>
      </c>
      <c r="E104" s="447">
        <f t="shared" ca="1" si="1"/>
        <v>-24281564.54330403</v>
      </c>
      <c r="F104" s="431"/>
      <c r="G104" s="459">
        <f>G103+1</f>
        <v>9</v>
      </c>
      <c r="H104" s="459">
        <v>97</v>
      </c>
      <c r="I104" s="444">
        <f t="shared" ca="1" si="5"/>
        <v>1322014.7939657932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5470.5961026498871</v>
      </c>
      <c r="L104" s="444">
        <f t="shared" ca="1" si="3"/>
        <v>1318413.6607386228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-24281564.54330403</v>
      </c>
      <c r="C105" s="447">
        <f t="shared" si="0"/>
        <v>0</v>
      </c>
      <c r="D105" s="447">
        <f t="shared" ca="1" si="9"/>
        <v>-356802.78049051558</v>
      </c>
      <c r="E105" s="447">
        <f t="shared" ca="1" si="1"/>
        <v>-24638367.323794544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1318413.6607386228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5458.4084625366777</v>
      </c>
      <c r="L105" s="444">
        <f t="shared" ca="1" si="3"/>
        <v>1315476.4394713393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-24638367.323794544</v>
      </c>
      <c r="C106" s="447">
        <f t="shared" si="0"/>
        <v>0</v>
      </c>
      <c r="D106" s="447">
        <f t="shared" ca="1" si="9"/>
        <v>-356802.78049051558</v>
      </c>
      <c r="E106" s="447">
        <f t="shared" ca="1" si="1"/>
        <v>-24995170.104285058</v>
      </c>
      <c r="F106" s="431"/>
      <c r="G106" s="459">
        <f t="shared" si="13"/>
        <v>9</v>
      </c>
      <c r="H106" s="459">
        <v>99</v>
      </c>
      <c r="I106" s="444">
        <f t="shared" ca="1" si="5"/>
        <v>1315476.4394713393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5446.1700405896627</v>
      </c>
      <c r="L106" s="444">
        <f t="shared" ca="1" si="3"/>
        <v>1312526.9797821089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-24995170.104285058</v>
      </c>
      <c r="C107" s="447">
        <f t="shared" si="0"/>
        <v>0</v>
      </c>
      <c r="D107" s="447">
        <f t="shared" ca="1" si="9"/>
        <v>-356802.78049051558</v>
      </c>
      <c r="E107" s="447">
        <f t="shared" ca="1" si="1"/>
        <v>-25351972.884775572</v>
      </c>
      <c r="F107" s="431"/>
      <c r="G107" s="459">
        <f t="shared" si="13"/>
        <v>9</v>
      </c>
      <c r="H107" s="459">
        <v>100</v>
      </c>
      <c r="I107" s="444">
        <f t="shared" ca="1" si="5"/>
        <v>1312526.9797821089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5433.8806252178692</v>
      </c>
      <c r="L107" s="444">
        <f t="shared" ca="1" si="3"/>
        <v>1309565.2306775067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-25351972.884775572</v>
      </c>
      <c r="C108" s="447">
        <f t="shared" si="0"/>
        <v>0</v>
      </c>
      <c r="D108" s="447">
        <f t="shared" ca="1" si="9"/>
        <v>-356802.78049051558</v>
      </c>
      <c r="E108" s="447">
        <f t="shared" ca="1" si="1"/>
        <v>-25708775.665266085</v>
      </c>
      <c r="F108" s="431"/>
      <c r="G108" s="459">
        <f t="shared" si="13"/>
        <v>9</v>
      </c>
      <c r="H108" s="459">
        <v>101</v>
      </c>
      <c r="I108" s="444">
        <f t="shared" ca="1" si="5"/>
        <v>1309565.2306775067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5421.540003948694</v>
      </c>
      <c r="L108" s="444">
        <f t="shared" ca="1" si="3"/>
        <v>1306591.1409516351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-25708775.665266085</v>
      </c>
      <c r="C109" s="447">
        <f t="shared" si="0"/>
        <v>0</v>
      </c>
      <c r="D109" s="447">
        <f t="shared" ca="1" si="9"/>
        <v>-356802.78049051558</v>
      </c>
      <c r="E109" s="447">
        <f t="shared" ca="1" si="1"/>
        <v>-26065578.445756599</v>
      </c>
      <c r="F109" s="431"/>
      <c r="G109" s="459">
        <f t="shared" si="13"/>
        <v>9</v>
      </c>
      <c r="H109" s="459">
        <v>102</v>
      </c>
      <c r="I109" s="444">
        <f t="shared" ca="1" si="5"/>
        <v>1306591.1409516351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5409.1479634242287</v>
      </c>
      <c r="L109" s="444">
        <f t="shared" ca="1" si="3"/>
        <v>1303604.6591852391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-26065578.445756599</v>
      </c>
      <c r="C110" s="447">
        <f t="shared" si="0"/>
        <v>0</v>
      </c>
      <c r="D110" s="447">
        <f t="shared" ca="1" si="9"/>
        <v>-356802.78049051558</v>
      </c>
      <c r="E110" s="447">
        <f t="shared" ca="1" si="1"/>
        <v>-26422381.226247113</v>
      </c>
      <c r="F110" s="431"/>
      <c r="G110" s="459">
        <f t="shared" si="13"/>
        <v>9</v>
      </c>
      <c r="H110" s="459">
        <v>103</v>
      </c>
      <c r="I110" s="444">
        <f t="shared" ca="1" si="5"/>
        <v>1303604.6591852391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5396.7042893975786</v>
      </c>
      <c r="L110" s="444">
        <f t="shared" ca="1" si="3"/>
        <v>1300605.7337448166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-26422381.226247113</v>
      </c>
      <c r="C111" s="447">
        <f t="shared" si="0"/>
        <v>0</v>
      </c>
      <c r="D111" s="447">
        <f t="shared" ca="1" si="9"/>
        <v>-356802.78049051558</v>
      </c>
      <c r="E111" s="447">
        <f t="shared" ca="1" si="1"/>
        <v>-26779184.006737627</v>
      </c>
      <c r="F111" s="431"/>
      <c r="G111" s="459">
        <f t="shared" si="13"/>
        <v>9</v>
      </c>
      <c r="H111" s="459">
        <v>104</v>
      </c>
      <c r="I111" s="444">
        <f t="shared" ca="1" si="5"/>
        <v>1300605.7337448166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5384.2087667291516</v>
      </c>
      <c r="L111" s="444">
        <f t="shared" ca="1" si="3"/>
        <v>1297594.3127817255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-26779184.006737627</v>
      </c>
      <c r="C112" s="447">
        <f t="shared" si="0"/>
        <v>0</v>
      </c>
      <c r="D112" s="447">
        <f t="shared" ca="1" si="9"/>
        <v>-356802.78049051558</v>
      </c>
      <c r="E112" s="447">
        <f t="shared" ca="1" si="1"/>
        <v>-27135986.787228141</v>
      </c>
      <c r="F112" s="431"/>
      <c r="G112" s="459">
        <f t="shared" si="13"/>
        <v>9</v>
      </c>
      <c r="H112" s="459">
        <v>105</v>
      </c>
      <c r="I112" s="444">
        <f t="shared" ca="1" si="5"/>
        <v>1297594.3127817255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5371.6611793829388</v>
      </c>
      <c r="L112" s="444">
        <f t="shared" ca="1" si="3"/>
        <v>1294570.3442312884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-27135986.787228141</v>
      </c>
      <c r="C113" s="447">
        <f t="shared" si="0"/>
        <v>0</v>
      </c>
      <c r="D113" s="447">
        <f t="shared" ca="1" si="9"/>
        <v>-356802.78049051558</v>
      </c>
      <c r="E113" s="447">
        <f t="shared" ca="1" si="1"/>
        <v>-27492789.567718655</v>
      </c>
      <c r="F113" s="431"/>
      <c r="G113" s="459">
        <f t="shared" si="13"/>
        <v>9</v>
      </c>
      <c r="H113" s="459">
        <v>106</v>
      </c>
      <c r="I113" s="444">
        <f t="shared" ca="1" si="5"/>
        <v>1294570.3442312884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5359.0613104227841</v>
      </c>
      <c r="L113" s="444">
        <f t="shared" ca="1" si="3"/>
        <v>1291533.7758118911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-27492789.567718655</v>
      </c>
      <c r="C114" s="447">
        <f t="shared" si="0"/>
        <v>0</v>
      </c>
      <c r="D114" s="447">
        <f t="shared" ca="1" si="9"/>
        <v>-356802.78049051558</v>
      </c>
      <c r="E114" s="447">
        <f t="shared" ca="1" si="1"/>
        <v>-27849592.348209169</v>
      </c>
      <c r="F114" s="431"/>
      <c r="G114" s="459">
        <f t="shared" si="13"/>
        <v>9</v>
      </c>
      <c r="H114" s="459">
        <v>107</v>
      </c>
      <c r="I114" s="444">
        <f t="shared" ca="1" si="5"/>
        <v>1291533.7758118911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5346.4089420086284</v>
      </c>
      <c r="L114" s="444">
        <f t="shared" ca="1" si="3"/>
        <v>1288484.5550240795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-27849592.348209169</v>
      </c>
      <c r="C115" s="447">
        <f t="shared" si="0"/>
        <v>0</v>
      </c>
      <c r="D115" s="447">
        <f t="shared" ca="1" si="9"/>
        <v>-356802.78049051558</v>
      </c>
      <c r="E115" s="447">
        <f t="shared" ca="1" si="1"/>
        <v>-28206395.128699683</v>
      </c>
      <c r="F115" s="431"/>
      <c r="G115" s="459">
        <f t="shared" si="13"/>
        <v>9</v>
      </c>
      <c r="H115" s="459">
        <v>108</v>
      </c>
      <c r="I115" s="444">
        <f t="shared" ca="1" si="5"/>
        <v>1288484.5550240795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5333.7038553927468</v>
      </c>
      <c r="L115" s="444">
        <f t="shared" ca="1" si="3"/>
        <v>1285422.6291496521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-28206395.128699683</v>
      </c>
      <c r="C116" s="447">
        <f t="shared" si="0"/>
        <v>0</v>
      </c>
      <c r="D116" s="447">
        <f t="shared" ca="1" si="9"/>
        <v>-356802.78049051558</v>
      </c>
      <c r="E116" s="447">
        <f t="shared" ca="1" si="1"/>
        <v>-28563197.909190197</v>
      </c>
      <c r="F116" s="431"/>
      <c r="G116" s="459">
        <f>G115+1</f>
        <v>10</v>
      </c>
      <c r="H116" s="459">
        <v>109</v>
      </c>
      <c r="I116" s="444">
        <f t="shared" ca="1" si="5"/>
        <v>1285422.6291496521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5320.9458309159663</v>
      </c>
      <c r="L116" s="444">
        <f t="shared" ca="1" si="3"/>
        <v>1282347.945250748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-28563197.909190197</v>
      </c>
      <c r="C117" s="447">
        <f t="shared" si="0"/>
        <v>0</v>
      </c>
      <c r="D117" s="447">
        <f t="shared" ca="1" si="9"/>
        <v>-356802.78049051558</v>
      </c>
      <c r="E117" s="447">
        <f t="shared" ca="1" si="1"/>
        <v>-28920000.68968071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1282347.945250748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5308.1346480038655</v>
      </c>
      <c r="L117" s="444">
        <f t="shared" ca="1" si="3"/>
        <v>1279260.4501689316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-28920000.68968071</v>
      </c>
      <c r="C118" s="447">
        <f t="shared" si="0"/>
        <v>0</v>
      </c>
      <c r="D118" s="447">
        <f t="shared" ca="1" si="9"/>
        <v>-356802.78049051558</v>
      </c>
      <c r="E118" s="447">
        <f t="shared" ca="1" si="1"/>
        <v>-29276803.470171224</v>
      </c>
      <c r="F118" s="431"/>
      <c r="G118" s="459">
        <f t="shared" si="14"/>
        <v>10</v>
      </c>
      <c r="H118" s="459">
        <v>111</v>
      </c>
      <c r="I118" s="444">
        <f t="shared" ca="1" si="5"/>
        <v>1279260.4501689316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5295.2700851629643</v>
      </c>
      <c r="L118" s="444">
        <f t="shared" ca="1" si="3"/>
        <v>1276160.0905242744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-29276803.470171224</v>
      </c>
      <c r="C119" s="447">
        <f t="shared" si="0"/>
        <v>0</v>
      </c>
      <c r="D119" s="447">
        <f t="shared" ca="1" si="9"/>
        <v>-356802.78049051558</v>
      </c>
      <c r="E119" s="447">
        <f t="shared" ca="1" si="1"/>
        <v>-29633606.250661738</v>
      </c>
      <c r="F119" s="431"/>
      <c r="G119" s="459">
        <f t="shared" si="14"/>
        <v>10</v>
      </c>
      <c r="H119" s="459">
        <v>112</v>
      </c>
      <c r="I119" s="444">
        <f t="shared" ca="1" si="5"/>
        <v>1276160.0905242744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5282.3519199768925</v>
      </c>
      <c r="L119" s="444">
        <f t="shared" ca="1" si="3"/>
        <v>1273046.8127144312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-29633606.250661738</v>
      </c>
      <c r="C120" s="447">
        <f t="shared" si="0"/>
        <v>0</v>
      </c>
      <c r="D120" s="447">
        <f t="shared" ca="1" si="9"/>
        <v>-356802.78049051558</v>
      </c>
      <c r="E120" s="447">
        <f t="shared" ca="1" si="1"/>
        <v>-29990409.031152252</v>
      </c>
      <c r="F120" s="431"/>
      <c r="G120" s="459">
        <f t="shared" si="14"/>
        <v>10</v>
      </c>
      <c r="H120" s="459">
        <v>113</v>
      </c>
      <c r="I120" s="444">
        <f t="shared" ca="1" si="5"/>
        <v>1273046.8127144312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5269.3799291025462</v>
      </c>
      <c r="L120" s="444">
        <f t="shared" ca="1" si="3"/>
        <v>1269920.5629137135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-29990409.031152252</v>
      </c>
      <c r="C121" s="447">
        <f t="shared" si="0"/>
        <v>0</v>
      </c>
      <c r="D121" s="447">
        <f t="shared" ca="1" si="9"/>
        <v>-356802.78049051558</v>
      </c>
      <c r="E121" s="447">
        <f t="shared" ca="1" si="1"/>
        <v>-30347211.811642766</v>
      </c>
      <c r="F121" s="431"/>
      <c r="G121" s="459">
        <f t="shared" si="14"/>
        <v>10</v>
      </c>
      <c r="H121" s="459">
        <v>114</v>
      </c>
      <c r="I121" s="444">
        <f t="shared" ca="1" si="5"/>
        <v>1269920.5629137135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5256.3538882662224</v>
      </c>
      <c r="L121" s="444">
        <f t="shared" ca="1" si="3"/>
        <v>1266781.2870721596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-30347211.811642766</v>
      </c>
      <c r="C122" s="447">
        <f t="shared" si="0"/>
        <v>0</v>
      </c>
      <c r="D122" s="447">
        <f t="shared" ca="1" si="9"/>
        <v>-356802.78049051558</v>
      </c>
      <c r="E122" s="447">
        <f t="shared" ca="1" si="1"/>
        <v>-30704014.59213328</v>
      </c>
      <c r="F122" s="431"/>
      <c r="G122" s="459">
        <f t="shared" si="14"/>
        <v>10</v>
      </c>
      <c r="H122" s="459">
        <v>115</v>
      </c>
      <c r="I122" s="444">
        <f t="shared" ca="1" si="5"/>
        <v>1266781.2870721596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5243.2735722597472</v>
      </c>
      <c r="L122" s="444">
        <f t="shared" ca="1" si="3"/>
        <v>1263628.9309145992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-30704014.59213328</v>
      </c>
      <c r="C123" s="447">
        <f t="shared" si="0"/>
        <v>0</v>
      </c>
      <c r="D123" s="447">
        <f t="shared" ca="1" si="9"/>
        <v>-356802.78049051558</v>
      </c>
      <c r="E123" s="447">
        <f t="shared" ca="1" si="1"/>
        <v>-31060817.372623794</v>
      </c>
      <c r="F123" s="431"/>
      <c r="G123" s="459">
        <f t="shared" si="14"/>
        <v>10</v>
      </c>
      <c r="H123" s="459">
        <v>116</v>
      </c>
      <c r="I123" s="444">
        <f t="shared" ca="1" si="5"/>
        <v>1263628.9309145992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5230.1387549365791</v>
      </c>
      <c r="L123" s="444">
        <f t="shared" ca="1" si="3"/>
        <v>1260463.4399397157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-31060817.372623794</v>
      </c>
      <c r="C124" s="447">
        <f t="shared" si="0"/>
        <v>0</v>
      </c>
      <c r="D124" s="447">
        <f t="shared" ca="1" si="9"/>
        <v>-356802.78049051558</v>
      </c>
      <c r="E124" s="447">
        <f t="shared" ca="1" si="1"/>
        <v>-31417620.153114308</v>
      </c>
      <c r="F124" s="431"/>
      <c r="G124" s="459">
        <f t="shared" si="14"/>
        <v>10</v>
      </c>
      <c r="H124" s="459">
        <v>117</v>
      </c>
      <c r="I124" s="444">
        <f t="shared" ca="1" si="5"/>
        <v>1260463.4399397157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5216.9492092078981</v>
      </c>
      <c r="L124" s="444">
        <f t="shared" ca="1" si="3"/>
        <v>1257284.7594191034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-31417620.153114308</v>
      </c>
      <c r="C125" s="447">
        <f t="shared" si="0"/>
        <v>0</v>
      </c>
      <c r="D125" s="447">
        <f t="shared" ca="1" si="9"/>
        <v>-356802.78049051558</v>
      </c>
      <c r="E125" s="447">
        <f t="shared" ca="1" si="1"/>
        <v>-31774422.933604822</v>
      </c>
      <c r="F125" s="431"/>
      <c r="G125" s="459">
        <f t="shared" si="14"/>
        <v>10</v>
      </c>
      <c r="H125" s="459">
        <v>118</v>
      </c>
      <c r="I125" s="444">
        <f t="shared" ca="1" si="5"/>
        <v>1257284.7594191034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5203.7047070386798</v>
      </c>
      <c r="L125" s="444">
        <f t="shared" ca="1" si="3"/>
        <v>1254092.8343963218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-31774422.933604822</v>
      </c>
      <c r="C126" s="447">
        <f t="shared" si="0"/>
        <v>0</v>
      </c>
      <c r="D126" s="447">
        <f t="shared" ca="1" si="9"/>
        <v>-356802.78049051558</v>
      </c>
      <c r="E126" s="447">
        <f t="shared" ca="1" si="1"/>
        <v>-32131225.714095335</v>
      </c>
      <c r="F126" s="431"/>
      <c r="G126" s="459">
        <f t="shared" si="14"/>
        <v>10</v>
      </c>
      <c r="H126" s="459">
        <v>119</v>
      </c>
      <c r="I126" s="444">
        <f t="shared" ca="1" si="5"/>
        <v>1254092.8343963218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5190.4050194437568</v>
      </c>
      <c r="L126" s="444">
        <f t="shared" ca="1" si="3"/>
        <v>1250887.6096859453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-32131225.714095335</v>
      </c>
      <c r="C127" s="447">
        <f t="shared" si="0"/>
        <v>0</v>
      </c>
      <c r="D127" s="447">
        <f t="shared" ca="1" si="9"/>
        <v>-356802.78049051558</v>
      </c>
      <c r="E127" s="447">
        <f t="shared" ca="1" si="1"/>
        <v>-32488028.494585849</v>
      </c>
      <c r="F127" s="431"/>
      <c r="G127" s="459">
        <f t="shared" si="14"/>
        <v>10</v>
      </c>
      <c r="H127" s="459">
        <v>120</v>
      </c>
      <c r="I127" s="444">
        <f t="shared" ca="1" si="5"/>
        <v>1250887.6096859453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5177.0499164838548</v>
      </c>
      <c r="L127" s="444">
        <f t="shared" ca="1" si="3"/>
        <v>1247669.0298726091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-32488028.494585849</v>
      </c>
      <c r="C128" s="447">
        <f t="shared" si="0"/>
        <v>0</v>
      </c>
      <c r="D128" s="447">
        <f t="shared" ca="1" si="9"/>
        <v>-356802.78049051558</v>
      </c>
      <c r="E128" s="447">
        <f t="shared" ca="1" si="1"/>
        <v>-32844831.275076363</v>
      </c>
      <c r="F128" s="431"/>
      <c r="G128" s="459">
        <f>G127+1</f>
        <v>11</v>
      </c>
      <c r="H128" s="459">
        <v>121</v>
      </c>
      <c r="I128" s="444">
        <f t="shared" ca="1" si="5"/>
        <v>1247669.0298726091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5163.6391672616201</v>
      </c>
      <c r="L128" s="444">
        <f t="shared" ca="1" si="3"/>
        <v>1244437.0393100504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-32844831.275076363</v>
      </c>
      <c r="C129" s="447">
        <f t="shared" si="0"/>
        <v>0</v>
      </c>
      <c r="D129" s="447">
        <f t="shared" ca="1" si="9"/>
        <v>-356802.78049051558</v>
      </c>
      <c r="E129" s="447">
        <f t="shared" ca="1" si="1"/>
        <v>-33201634.055566877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1244437.0393100504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5150.1725399176257</v>
      </c>
      <c r="L129" s="444">
        <f t="shared" ca="1" si="3"/>
        <v>1241191.5821201478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-33201634.055566877</v>
      </c>
      <c r="C130" s="447">
        <f t="shared" si="0"/>
        <v>0</v>
      </c>
      <c r="D130" s="447">
        <f t="shared" ca="1" si="9"/>
        <v>-356802.78049051558</v>
      </c>
      <c r="E130" s="447">
        <f t="shared" ca="1" si="1"/>
        <v>-33558436.836057395</v>
      </c>
      <c r="F130" s="431"/>
      <c r="G130" s="459">
        <f t="shared" si="15"/>
        <v>11</v>
      </c>
      <c r="H130" s="459">
        <v>123</v>
      </c>
      <c r="I130" s="444">
        <f t="shared" ca="1" si="5"/>
        <v>1241191.5821201478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5136.6498016263649</v>
      </c>
      <c r="L130" s="444">
        <f t="shared" ca="1" si="3"/>
        <v>1237932.6021919539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-33558436.836057395</v>
      </c>
      <c r="C131" s="447">
        <f t="shared" si="0"/>
        <v>0</v>
      </c>
      <c r="D131" s="447">
        <f t="shared" ca="1" si="9"/>
        <v>-356802.78049051558</v>
      </c>
      <c r="E131" s="447">
        <f t="shared" ca="1" si="1"/>
        <v>-33915239.616547912</v>
      </c>
      <c r="F131" s="431"/>
      <c r="G131" s="459">
        <f t="shared" si="15"/>
        <v>11</v>
      </c>
      <c r="H131" s="459">
        <v>124</v>
      </c>
      <c r="I131" s="444">
        <f t="shared" ca="1" si="5"/>
        <v>1237932.6021919539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5123.0707185922238</v>
      </c>
      <c r="L131" s="444">
        <f t="shared" ca="1" si="3"/>
        <v>1234660.043180726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-33915239.616547912</v>
      </c>
      <c r="C132" s="447">
        <f t="shared" si="0"/>
        <v>0</v>
      </c>
      <c r="D132" s="447">
        <f t="shared" ca="1" si="9"/>
        <v>-356802.78049051558</v>
      </c>
      <c r="E132" s="447">
        <f t="shared" ca="1" si="1"/>
        <v>-34272042.39703843</v>
      </c>
      <c r="F132" s="431"/>
      <c r="G132" s="459">
        <f t="shared" si="15"/>
        <v>11</v>
      </c>
      <c r="H132" s="459">
        <v>125</v>
      </c>
      <c r="I132" s="444">
        <f t="shared" ca="1" si="5"/>
        <v>1234660.043180726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5109.4350560454404</v>
      </c>
      <c r="L132" s="444">
        <f t="shared" ca="1" si="3"/>
        <v>1231373.8485069512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-34272042.39703843</v>
      </c>
      <c r="C133" s="447">
        <f t="shared" si="0"/>
        <v>0</v>
      </c>
      <c r="D133" s="447">
        <f t="shared" ca="1" si="9"/>
        <v>-356802.78049051558</v>
      </c>
      <c r="E133" s="447">
        <f t="shared" ca="1" si="1"/>
        <v>-34628845.177528948</v>
      </c>
      <c r="F133" s="431"/>
      <c r="G133" s="459">
        <f t="shared" si="15"/>
        <v>11</v>
      </c>
      <c r="H133" s="459">
        <v>126</v>
      </c>
      <c r="I133" s="444">
        <f t="shared" ca="1" si="5"/>
        <v>1231373.8485069512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5095.742578238046</v>
      </c>
      <c r="L133" s="444">
        <f t="shared" ca="1" si="3"/>
        <v>1228073.9613553691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-34628845.177528948</v>
      </c>
      <c r="C134" s="447">
        <f t="shared" si="0"/>
        <v>0</v>
      </c>
      <c r="D134" s="447">
        <f t="shared" ca="1" si="9"/>
        <v>-356802.78049051558</v>
      </c>
      <c r="E134" s="447">
        <f t="shared" ca="1" si="1"/>
        <v>-34985647.958019465</v>
      </c>
      <c r="F134" s="431"/>
      <c r="G134" s="459">
        <f t="shared" si="15"/>
        <v>11</v>
      </c>
      <c r="H134" s="459">
        <v>127</v>
      </c>
      <c r="I134" s="444">
        <f t="shared" ca="1" si="5"/>
        <v>1228073.9613553691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5081.9930484397873</v>
      </c>
      <c r="L134" s="444">
        <f t="shared" ca="1" si="3"/>
        <v>1224760.3246739886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-34985647.958019465</v>
      </c>
      <c r="C135" s="447">
        <f t="shared" si="0"/>
        <v>0</v>
      </c>
      <c r="D135" s="447">
        <f t="shared" ca="1" si="9"/>
        <v>-356802.78049051558</v>
      </c>
      <c r="E135" s="447">
        <f t="shared" ca="1" si="1"/>
        <v>-35342450.738509983</v>
      </c>
      <c r="F135" s="431"/>
      <c r="G135" s="459">
        <f t="shared" si="15"/>
        <v>11</v>
      </c>
      <c r="H135" s="459">
        <v>128</v>
      </c>
      <c r="I135" s="444">
        <f t="shared" ca="1" si="5"/>
        <v>1224760.3246739886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5068.1862289340352</v>
      </c>
      <c r="L135" s="444">
        <f t="shared" ca="1" si="3"/>
        <v>1221432.8811731024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-35342450.738509983</v>
      </c>
      <c r="C136" s="447">
        <f t="shared" si="0"/>
        <v>0</v>
      </c>
      <c r="D136" s="447">
        <f t="shared" ca="1" si="9"/>
        <v>-356802.78049051558</v>
      </c>
      <c r="E136" s="447">
        <f t="shared" ca="1" si="1"/>
        <v>-35699253.5190005</v>
      </c>
      <c r="F136" s="431"/>
      <c r="G136" s="459">
        <f t="shared" si="15"/>
        <v>11</v>
      </c>
      <c r="H136" s="459">
        <v>129</v>
      </c>
      <c r="I136" s="444">
        <f t="shared" ca="1" si="5"/>
        <v>1221432.8811731024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5054.3218810136759</v>
      </c>
      <c r="L136" s="444">
        <f t="shared" ca="1" si="3"/>
        <v>1218091.5733242959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1218091.5733242959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5040.3997649769826</v>
      </c>
      <c r="L137" s="444">
        <f t="shared" ca="1" si="3"/>
        <v>1214736.3433594527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1214736.3433594527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5026.4196401234685</v>
      </c>
      <c r="L138" s="444">
        <f t="shared" ca="1" si="3"/>
        <v>1211367.1332697559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1211367.1332697559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5012.3812647497316</v>
      </c>
      <c r="L139" s="444">
        <f t="shared" ca="1" si="3"/>
        <v>1207983.8848046854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1207983.8848046854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4998.2843961452718</v>
      </c>
      <c r="L140" s="444">
        <f t="shared" ca="1" si="3"/>
        <v>1204586.5394710104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1204586.5394710104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4984.1287905882928</v>
      </c>
      <c r="L141" s="444">
        <f t="shared" ca="1" si="3"/>
        <v>1201175.0385317786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1201175.0385317786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4969.9142033414937</v>
      </c>
      <c r="L142" s="444">
        <f t="shared" ca="1" si="3"/>
        <v>1197749.3230053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1197749.3230053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4955.6403886478329</v>
      </c>
      <c r="L143" s="444">
        <f t="shared" ca="1" si="3"/>
        <v>1194309.3336641276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1194309.3336641276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4941.3070997262812</v>
      </c>
      <c r="L144" s="444">
        <f t="shared" ca="1" si="3"/>
        <v>1190855.0110340337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1190855.0110340337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4926.9140887675567</v>
      </c>
      <c r="L145" s="444">
        <f t="shared" ca="1" si="3"/>
        <v>1187386.295392981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1187386.295392981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4912.4611069298371</v>
      </c>
      <c r="L146" s="444">
        <f t="shared" ca="1" si="3"/>
        <v>1183903.1267700908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1183903.1267700908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4897.9479043344609</v>
      </c>
      <c r="L147" s="444">
        <f t="shared" ca="1" si="3"/>
        <v>1180405.444944605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1180405.444944605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4883.3742300616032</v>
      </c>
      <c r="L148" s="444">
        <f t="shared" ca="1" si="3"/>
        <v>1176893.1894448465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1176893.1894448465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4868.7398321459432</v>
      </c>
      <c r="L149" s="444">
        <f t="shared" ca="1" si="3"/>
        <v>1173366.2995471722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1173366.2995471722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4854.0444575722995</v>
      </c>
      <c r="L150" s="444">
        <f t="shared" ca="1" si="3"/>
        <v>1169824.7142749242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1169824.7142749242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4839.2878522712672</v>
      </c>
      <c r="L151" s="444">
        <f t="shared" ca="1" si="3"/>
        <v>1166268.3723973753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1166268.3723973753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4824.4697611148131</v>
      </c>
      <c r="L152" s="444">
        <f t="shared" ca="1" si="3"/>
        <v>1162697.2124286699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1162697.2124286699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4809.5899279118739</v>
      </c>
      <c r="L153" s="444">
        <f t="shared" ca="1" si="3"/>
        <v>1159111.1726267615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1159111.1726267615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4794.6480954039216</v>
      </c>
      <c r="L154" s="444">
        <f t="shared" ca="1" si="3"/>
        <v>1155510.1909923453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1155510.1909923453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4779.6440052605212</v>
      </c>
      <c r="L155" s="444">
        <f t="shared" ca="1" si="3"/>
        <v>1151894.2052677856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1151894.2052677856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4764.5773980748554</v>
      </c>
      <c r="L156" s="444">
        <f t="shared" ca="1" si="3"/>
        <v>1148263.1529360402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1148263.1529360402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4749.4480133592497</v>
      </c>
      <c r="L157" s="444">
        <f t="shared" ca="1" si="3"/>
        <v>1144616.9712195792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1144616.9712195792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4734.2555895406622</v>
      </c>
      <c r="L158" s="444">
        <f t="shared" ca="1" si="3"/>
        <v>1140955.5970792996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1140955.5970792996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4718.9998639561645</v>
      </c>
      <c r="L159" s="444">
        <f t="shared" ca="1" si="3"/>
        <v>1137278.9672134356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1137278.9672134356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4703.6805728483978</v>
      </c>
      <c r="L160" s="444">
        <f t="shared" ca="1" si="3"/>
        <v>1133587.0180564637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1133587.0180564637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4688.2974513610143</v>
      </c>
      <c r="L161" s="444">
        <f t="shared" ca="1" si="3"/>
        <v>1129879.6857780046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1129879.6857780046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4672.8502335341018</v>
      </c>
      <c r="L162" s="444">
        <f t="shared" ca="1" si="3"/>
        <v>1126156.9062817185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1126156.9062817185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4657.3386522995761</v>
      </c>
      <c r="L163" s="444">
        <f t="shared" ca="1" si="3"/>
        <v>1122418.6152041978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1122418.6152041978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4641.7624394765735</v>
      </c>
      <c r="L164" s="444">
        <f t="shared" ca="1" si="3"/>
        <v>1118664.7479138542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1118664.7479138542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4626.1213257668087</v>
      </c>
      <c r="L165" s="444">
        <f t="shared" ca="1" si="3"/>
        <v>1114895.2395098009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1114895.2395098009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4610.4150407499201</v>
      </c>
      <c r="L166" s="444">
        <f t="shared" ca="1" si="3"/>
        <v>1111110.0248207306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1111110.0248207306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4594.643312878793</v>
      </c>
      <c r="L167" s="444">
        <f t="shared" ca="1" si="3"/>
        <v>1107309.0384037893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1107309.0384037893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4578.8058694748715</v>
      </c>
      <c r="L168" s="444">
        <f t="shared" ca="1" si="3"/>
        <v>1103492.2145434439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1103492.2145434439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4562.9024367234324</v>
      </c>
      <c r="L169" s="444">
        <f t="shared" ca="1" si="3"/>
        <v>1099659.4872503472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1099659.4872503472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4546.9327396688623</v>
      </c>
      <c r="L170" s="444">
        <f t="shared" ca="1" si="3"/>
        <v>1095810.7902601957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1095810.7902601957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4530.8965022098982</v>
      </c>
      <c r="L171" s="444">
        <f t="shared" ca="1" si="3"/>
        <v>1091946.0570325854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1091946.0570325854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4514.7934470948549</v>
      </c>
      <c r="L172" s="444">
        <f t="shared" ca="1" si="3"/>
        <v>1088065.2207498602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1088065.2207498602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4498.6232959168328</v>
      </c>
      <c r="L173" s="444">
        <f t="shared" ca="1" si="3"/>
        <v>1084168.2143159569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1084168.2143159569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4482.3857691089033</v>
      </c>
      <c r="L174" s="444">
        <f t="shared" ca="1" si="3"/>
        <v>1080254.9703552458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1080254.9703552458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4466.0805859392731</v>
      </c>
      <c r="L175" s="444">
        <f t="shared" ca="1" si="3"/>
        <v>1076325.4212113649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1076325.4212113649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4449.7074645064367</v>
      </c>
      <c r="L176" s="444">
        <f t="shared" ca="1" si="3"/>
        <v>1072379.4989460511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1072379.4989460511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4433.2661217342957</v>
      </c>
      <c r="L177" s="444">
        <f t="shared" ca="1" si="3"/>
        <v>1068417.1353379653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1068417.1353379653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4416.7562733672712</v>
      </c>
      <c r="L178" s="444">
        <f t="shared" ca="1" si="3"/>
        <v>1064438.2618815124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1064438.2618815124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4400.1776339653843</v>
      </c>
      <c r="L179" s="444">
        <f t="shared" ca="1" si="3"/>
        <v>1060442.8097856576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1060442.8097856576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4383.5299168993224</v>
      </c>
      <c r="L180" s="444">
        <f t="shared" ca="1" si="3"/>
        <v>1056430.7099727367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1056430.7099727367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4366.8128343454846</v>
      </c>
      <c r="L181" s="444">
        <f t="shared" ca="1" si="3"/>
        <v>1052401.893077262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1052401.893077262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4350.0260972810074</v>
      </c>
      <c r="L182" s="444">
        <f t="shared" ca="1" si="3"/>
        <v>1048356.2894447228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1048356.2894447228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4333.169415478761</v>
      </c>
      <c r="L183" s="444">
        <f t="shared" ca="1" si="3"/>
        <v>1044293.8291303813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1044293.8291303813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4316.2424975023378</v>
      </c>
      <c r="L184" s="444">
        <f t="shared" ca="1" si="3"/>
        <v>1040214.4418980635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1040214.4418980635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4299.2450507010135</v>
      </c>
      <c r="L185" s="444">
        <f t="shared" ca="1" si="3"/>
        <v>1036118.0572189443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1036118.0572189443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4282.1767812046837</v>
      </c>
      <c r="L186" s="444">
        <f t="shared" ca="1" si="3"/>
        <v>1032004.6042703288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1032004.6042703288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4265.0373939187857</v>
      </c>
      <c r="L187" s="444">
        <f t="shared" ca="1" si="3"/>
        <v>1027874.0119344274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1027874.0119344274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4247.8265925191972</v>
      </c>
      <c r="L188" s="444">
        <f t="shared" ca="1" si="3"/>
        <v>1023726.2087971264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1023726.2087971264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4230.5440794471097</v>
      </c>
      <c r="L189" s="444">
        <f t="shared" ca="1" si="3"/>
        <v>1019561.1231467534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1019561.1231467534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4213.1895559038885</v>
      </c>
      <c r="L190" s="444">
        <f t="shared" ca="1" si="3"/>
        <v>1015378.6829728371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1015378.6829728371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4195.7627218459038</v>
      </c>
      <c r="L191" s="444">
        <f t="shared" ca="1" si="3"/>
        <v>1011178.8159648628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1011178.8159648628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4178.2632759793451</v>
      </c>
      <c r="L192" s="444">
        <f t="shared" ca="1" si="3"/>
        <v>1006961.449511022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1006961.449511022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4160.6909157550072</v>
      </c>
      <c r="L193" s="444">
        <f t="shared" ca="1" si="3"/>
        <v>1002726.5106969568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1002726.5106969568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4143.0453373630689</v>
      </c>
      <c r="L194" s="444">
        <f t="shared" ca="1" si="3"/>
        <v>998473.92630449962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998473.92630449962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4125.3262357278309</v>
      </c>
      <c r="L195" s="444">
        <f t="shared" ca="1" si="3"/>
        <v>994203.62281040731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994203.62281040731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4107.5333045024463</v>
      </c>
      <c r="L196" s="444">
        <f t="shared" ca="1" si="3"/>
        <v>989915.52638508962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989915.52638508962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4089.6662360636224</v>
      </c>
      <c r="L197" s="444">
        <f t="shared" ca="1" si="3"/>
        <v>985609.56289133301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985609.56289133301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4071.7247215063035</v>
      </c>
      <c r="L198" s="444">
        <f t="shared" ca="1" si="3"/>
        <v>981285.65788301919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981285.65788301919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4053.7084506383289</v>
      </c>
      <c r="L199" s="444">
        <f t="shared" ca="1" si="3"/>
        <v>976943.73660383734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976943.73660383734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4035.6171119750716</v>
      </c>
      <c r="L200" s="444">
        <f t="shared" ca="1" si="3"/>
        <v>972583.72398599226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972583.72398599226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4017.4503927340502</v>
      </c>
      <c r="L201" s="444">
        <f t="shared" ca="1" si="3"/>
        <v>968205.5446489061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968205.5446489061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3999.2079788295246</v>
      </c>
      <c r="L202" s="444">
        <f t="shared" ca="1" si="3"/>
        <v>963809.12289791543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963809.12289791543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3980.8895548670639</v>
      </c>
      <c r="L203" s="444">
        <f t="shared" ca="1" si="3"/>
        <v>959394.3827229623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959394.3827229623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3962.4948041380921</v>
      </c>
      <c r="L204" s="444">
        <f t="shared" ca="1" si="3"/>
        <v>954961.2477972802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954961.2477972802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3944.0234086144173</v>
      </c>
      <c r="L205" s="444">
        <f t="shared" ca="1" si="3"/>
        <v>950509.64147607447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950509.64147607447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3925.4750489427256</v>
      </c>
      <c r="L206" s="444">
        <f t="shared" ca="1" si="3"/>
        <v>946039.48679519701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946039.48679519701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3906.84940443907</v>
      </c>
      <c r="L207" s="444">
        <f t="shared" ca="1" si="3"/>
        <v>941550.70646981592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941550.70646981592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3888.1461530833153</v>
      </c>
      <c r="L208" s="444">
        <f t="shared" ca="1" si="3"/>
        <v>937043.22289307904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937043.22289307904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3869.3649715135784</v>
      </c>
      <c r="L209" s="444">
        <f t="shared" ca="1" si="3"/>
        <v>932516.95813477249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932516.95813477249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3850.5055350206344</v>
      </c>
      <c r="L210" s="444">
        <f t="shared" ca="1" si="3"/>
        <v>927971.83393997292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927971.83393997292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3831.5675175423034</v>
      </c>
      <c r="L211" s="444">
        <f t="shared" ca="1" si="3"/>
        <v>923407.77172769501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923407.77172769501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3812.5505916578118</v>
      </c>
      <c r="L212" s="444">
        <f t="shared" ca="1" si="3"/>
        <v>918824.6925895327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918824.6925895327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3793.4544285821353</v>
      </c>
      <c r="L213" s="444">
        <f t="shared" ca="1" si="3"/>
        <v>914222.51728829462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914222.51728829462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3774.2786981603099</v>
      </c>
      <c r="L214" s="444">
        <f t="shared" ca="1" si="3"/>
        <v>909601.16625663475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909601.16625663475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3755.0230688617271</v>
      </c>
      <c r="L215" s="444">
        <f t="shared" ca="1" si="3"/>
        <v>904960.55959567626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904960.55959567626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3735.6872077744001</v>
      </c>
      <c r="L216" s="444">
        <f t="shared" ca="1" si="3"/>
        <v>900300.61707363045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900300.61707363045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3716.270780599209</v>
      </c>
      <c r="L217" s="444">
        <f t="shared" ca="1" si="3"/>
        <v>895621.25812440948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895621.25812440948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3696.7734516441215</v>
      </c>
      <c r="L218" s="444">
        <f t="shared" ca="1" si="3"/>
        <v>890922.40184623341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890922.40184623341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3677.194883818388</v>
      </c>
      <c r="L219" s="444">
        <f t="shared" ca="1" si="3"/>
        <v>886203.96700023161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886203.96700023161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3657.5347386267135</v>
      </c>
      <c r="L220" s="444">
        <f t="shared" ca="1" si="3"/>
        <v>881465.87200903811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881465.87200903811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3637.792676163408</v>
      </c>
      <c r="L221" s="444">
        <f t="shared" ca="1" si="3"/>
        <v>876708.0349553813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876708.0349553813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3617.9683551065045</v>
      </c>
      <c r="L222" s="444">
        <f t="shared" ca="1" si="3"/>
        <v>871930.37358066766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871930.37358066766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3598.0614327118637</v>
      </c>
      <c r="L223" s="444">
        <f t="shared" ca="1" si="3"/>
        <v>867132.80528355937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867132.80528355937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3578.0715648072464</v>
      </c>
      <c r="L224" s="444">
        <f t="shared" ca="1" si="3"/>
        <v>862315.24711854639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862315.24711854639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3557.9984057863585</v>
      </c>
      <c r="L225" s="444">
        <f t="shared" ca="1" si="3"/>
        <v>857477.61579451256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857477.61579451256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3537.8416086028851</v>
      </c>
      <c r="L226" s="444">
        <f t="shared" ca="1" si="3"/>
        <v>852619.82767329528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852619.82767329528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3517.6008247644791</v>
      </c>
      <c r="L227" s="444">
        <f t="shared" ca="1" si="3"/>
        <v>847741.79876823956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847741.79876823956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3497.2757043267475</v>
      </c>
      <c r="L228" s="444">
        <f t="shared" ca="1" si="3"/>
        <v>842843.44474274607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842843.44474274607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3476.8658958871911</v>
      </c>
      <c r="L229" s="444">
        <f t="shared" ca="1" si="3"/>
        <v>837924.68090881302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837924.68090881302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3456.3710465791373</v>
      </c>
      <c r="L230" s="444">
        <f t="shared" ca="1" si="3"/>
        <v>832985.42222557194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832985.42222557194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3435.7908020656323</v>
      </c>
      <c r="L231" s="444">
        <f t="shared" ca="1" si="3"/>
        <v>828025.58329781739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828025.58329781739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3415.1248065333211</v>
      </c>
      <c r="L232" s="444">
        <f t="shared" ca="1" si="3"/>
        <v>823045.07837453054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823045.07837453054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3394.372702686293</v>
      </c>
      <c r="L233" s="444">
        <f t="shared" ca="1" si="3"/>
        <v>818043.8213473967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818043.8213473967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3373.534131739902</v>
      </c>
      <c r="L234" s="444">
        <f t="shared" ca="1" si="3"/>
        <v>813021.72574931639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813021.72574931639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3352.6087334145673</v>
      </c>
      <c r="L235" s="444">
        <f t="shared" ca="1" si="3"/>
        <v>807978.70475291077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807978.70475291077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3331.596145929544</v>
      </c>
      <c r="L236" s="444">
        <f t="shared" ca="1" si="3"/>
        <v>802914.67116902012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802914.67116902012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3310.4960059966666</v>
      </c>
      <c r="L237" s="444">
        <f t="shared" ca="1" si="3"/>
        <v>797829.53744519665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797829.53744519665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3289.3079488140684</v>
      </c>
      <c r="L238" s="444">
        <f t="shared" ca="1" si="3"/>
        <v>792723.21566419059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792723.21566419059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3268.0316080598768</v>
      </c>
      <c r="L239" s="444">
        <f t="shared" ca="1" si="3"/>
        <v>787595.61754243029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787595.61754243029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3246.6666158858752</v>
      </c>
      <c r="L240" s="444">
        <f t="shared" ca="1" si="3"/>
        <v>782446.65442849603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782446.65442849603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3225.2126029111491</v>
      </c>
      <c r="L241" s="444">
        <f t="shared" ca="1" si="3"/>
        <v>777276.23730158701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777276.23730158701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3203.6691982156949</v>
      </c>
      <c r="L242" s="444">
        <f t="shared" ca="1" si="3"/>
        <v>772084.27676998253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772084.27676998253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3182.03602933401</v>
      </c>
      <c r="L243" s="444">
        <f t="shared" ca="1" si="3"/>
        <v>766870.68306949642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766870.68306949642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3160.312722248651</v>
      </c>
      <c r="L244" s="444">
        <f t="shared" ca="1" si="3"/>
        <v>761635.36606192484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761635.36606192484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3138.4989013837694</v>
      </c>
      <c r="L245" s="444">
        <f t="shared" ca="1" si="3"/>
        <v>756378.23523348838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756378.23523348838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3116.5941895986175</v>
      </c>
      <c r="L246" s="444">
        <f t="shared" ca="1" si="3"/>
        <v>751099.19969326677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751099.19969326677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3094.5982081810275</v>
      </c>
      <c r="L247" s="444">
        <f t="shared" ca="1" si="3"/>
        <v>745798.16817162756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745798.16817162756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3072.5105768408639</v>
      </c>
      <c r="L248" s="444">
        <f t="shared" ca="1" si="3"/>
        <v>740475.04901864822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740475.04901864822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3050.3309137034503</v>
      </c>
      <c r="L249" s="444">
        <f t="shared" ca="1" si="3"/>
        <v>735129.75020253146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735129.75020253146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3028.0588353029634</v>
      </c>
      <c r="L250" s="444">
        <f t="shared" ca="1" si="3"/>
        <v>729762.17930801422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729762.17930801422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3005.6939565758084</v>
      </c>
      <c r="L251" s="444">
        <f t="shared" ca="1" si="3"/>
        <v>724372.24353476986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724372.24353476986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2983.2358908539568</v>
      </c>
      <c r="L252" s="444">
        <f t="shared" ca="1" si="3"/>
        <v>718959.8496958036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718959.8496958036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2960.6842498582641</v>
      </c>
      <c r="L253" s="444">
        <f t="shared" ca="1" si="3"/>
        <v>713524.90421584167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713524.90421584167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2938.0386436917561</v>
      </c>
      <c r="L254" s="444">
        <f t="shared" ca="1" si="3"/>
        <v>708067.31312971329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708067.31312971329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2915.2986808328878</v>
      </c>
      <c r="L255" s="444">
        <f t="shared" ca="1" si="3"/>
        <v>702586.98208072595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702586.98208072595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2892.463968128774</v>
      </c>
      <c r="L256" s="444">
        <f t="shared" ca="1" si="3"/>
        <v>697083.81631903455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697083.81631903455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2869.5341107883933</v>
      </c>
      <c r="L257" s="444">
        <f t="shared" ca="1" si="3"/>
        <v>691557.72070000274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691557.72070000274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2846.5087123757608</v>
      </c>
      <c r="L258" s="444">
        <f t="shared" ca="1" si="3"/>
        <v>686008.59968255833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686008.59968255833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2823.3873748030755</v>
      </c>
      <c r="L259" s="444">
        <f t="shared" ca="1" si="3"/>
        <v>680436.35732754122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680436.35732754122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2800.1696983238376</v>
      </c>
      <c r="L260" s="444">
        <f t="shared" ca="1" si="3"/>
        <v>674840.89729604486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674840.89729604486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2776.8552815259363</v>
      </c>
      <c r="L261" s="444">
        <f t="shared" ca="1" si="3"/>
        <v>669222.12284775067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669222.12284775067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2753.4437213247102</v>
      </c>
      <c r="L262" s="444">
        <f t="shared" ca="1" si="3"/>
        <v>663579.93683925516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663579.93683925516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2729.934612955979</v>
      </c>
      <c r="L263" s="444">
        <f t="shared" ref="L263:L517" ca="1" si="28">I263-J263+K263</f>
        <v>657914.24172239099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657914.24172239099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2706.3275499690449</v>
      </c>
      <c r="L264" s="444">
        <f t="shared" ca="1" si="28"/>
        <v>652224.93954253988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652224.93954253988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2682.6221242196652</v>
      </c>
      <c r="L265" s="444">
        <f t="shared" ca="1" si="28"/>
        <v>646511.93193693936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646511.93193693936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2658.8179258629966</v>
      </c>
      <c r="L266" s="444">
        <f t="shared" ca="1" si="28"/>
        <v>640775.12013298215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640775.12013298215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2634.9145433465083</v>
      </c>
      <c r="L267" s="444">
        <f t="shared" ca="1" si="28"/>
        <v>635014.40494650847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635014.40494650847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2610.9115634028676</v>
      </c>
      <c r="L268" s="444">
        <f t="shared" ca="1" si="28"/>
        <v>629229.68678009114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629229.68678009114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2586.8085710427958</v>
      </c>
      <c r="L269" s="444">
        <f t="shared" ca="1" si="28"/>
        <v>623420.8656213138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623420.8656213138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2562.6051495478901</v>
      </c>
      <c r="L270" s="444">
        <f t="shared" ca="1" si="28"/>
        <v>617587.84104104154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617587.84104104154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2538.3008804634223</v>
      </c>
      <c r="L271" s="444">
        <f t="shared" ca="1" si="28"/>
        <v>611730.5121916848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611730.5121916848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2513.8953435911026</v>
      </c>
      <c r="L272" s="444">
        <f t="shared" ca="1" si="28"/>
        <v>605848.77780545573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605848.77780545573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2489.3881169818146</v>
      </c>
      <c r="L273" s="444">
        <f t="shared" ca="1" si="28"/>
        <v>599942.53619261738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599942.53619261738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2464.7787769283218</v>
      </c>
      <c r="L274" s="444">
        <f t="shared" ca="1" si="28"/>
        <v>594011.68523972551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594011.68523972551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2440.0668979579386</v>
      </c>
      <c r="L275" s="444">
        <f t="shared" ca="1" si="28"/>
        <v>588056.12240786327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588056.12240786327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2415.2520528251794</v>
      </c>
      <c r="L276" s="444">
        <f t="shared" ca="1" si="28"/>
        <v>582075.74473086826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582075.74473086826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2390.333812504367</v>
      </c>
      <c r="L277" s="444">
        <f t="shared" ca="1" si="28"/>
        <v>576070.4488135525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576070.4488135525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2365.311746182218</v>
      </c>
      <c r="L278" s="444">
        <f t="shared" ca="1" si="28"/>
        <v>570040.13082991459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570040.13082991459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2340.1854212503931</v>
      </c>
      <c r="L279" s="444">
        <f t="shared" ca="1" si="28"/>
        <v>563984.68652134482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563984.68652134482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2314.9544032980193</v>
      </c>
      <c r="L280" s="444">
        <f t="shared" ca="1" si="28"/>
        <v>557904.01119482261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557904.01119482261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2289.6182561041769</v>
      </c>
      <c r="L281" s="444">
        <f t="shared" ca="1" si="28"/>
        <v>551797.99972110661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551797.99972110661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2264.1765416303601</v>
      </c>
      <c r="L282" s="444">
        <f t="shared" ca="1" si="28"/>
        <v>545666.54653291684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545666.54653291684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2238.6288200129029</v>
      </c>
      <c r="L283" s="444">
        <f t="shared" ca="1" si="28"/>
        <v>539509.54562310956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539509.54562310956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2212.9746495553723</v>
      </c>
      <c r="L284" s="444">
        <f t="shared" ca="1" si="28"/>
        <v>533326.89054284478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533326.89054284478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2187.2135867209358</v>
      </c>
      <c r="L285" s="444">
        <f t="shared" ca="1" si="28"/>
        <v>527118.47439974558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527118.47439974558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2161.345186124689</v>
      </c>
      <c r="L286" s="444">
        <f t="shared" ca="1" si="28"/>
        <v>520884.18985605007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520884.18985605007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2135.3690005259577</v>
      </c>
      <c r="L287" s="444">
        <f t="shared" ca="1" si="28"/>
        <v>514623.92912675586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514623.92912675586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2109.2845808205652</v>
      </c>
      <c r="L288" s="444">
        <f t="shared" ca="1" si="28"/>
        <v>508337.58397775627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508337.58397775627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2083.091476033067</v>
      </c>
      <c r="L289" s="444">
        <f t="shared" ca="1" si="28"/>
        <v>502025.04572396918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502025.04572396918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2056.789233308954</v>
      </c>
      <c r="L290" s="444">
        <f t="shared" ca="1" si="28"/>
        <v>495686.20522745792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495686.20522745792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2030.3773979068237</v>
      </c>
      <c r="L291" s="444">
        <f t="shared" ca="1" si="28"/>
        <v>489320.95289554459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489320.95289554459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2003.8555131905184</v>
      </c>
      <c r="L292" s="444">
        <f t="shared" ca="1" si="28"/>
        <v>482929.1786789149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482929.1786789149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1977.223120621228</v>
      </c>
      <c r="L293" s="444">
        <f t="shared" ca="1" si="28"/>
        <v>476510.77206971595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476510.77206971595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1950.4797597495656</v>
      </c>
      <c r="L294" s="444">
        <f t="shared" ca="1" si="28"/>
        <v>470065.62209964532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470065.62209964532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1923.624968207605</v>
      </c>
      <c r="L295" s="444">
        <f t="shared" ca="1" si="28"/>
        <v>463593.61733803275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463593.61733803275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1896.6582817008857</v>
      </c>
      <c r="L296" s="444">
        <f t="shared" ca="1" si="28"/>
        <v>457094.64588991343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457094.64588991343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1869.5792340003884</v>
      </c>
      <c r="L297" s="444">
        <f t="shared" ca="1" si="28"/>
        <v>450568.59539409366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450568.59539409366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1842.387356934473</v>
      </c>
      <c r="L298" s="444">
        <f t="shared" ca="1" si="28"/>
        <v>444015.35302120796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444015.35302120796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1815.0821803807826</v>
      </c>
      <c r="L299" s="444">
        <f t="shared" ca="1" si="28"/>
        <v>437434.80547176854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437434.80547176854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1787.6632322581183</v>
      </c>
      <c r="L300" s="444">
        <f t="shared" ca="1" si="28"/>
        <v>430826.83897420648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430826.83897420648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1760.1300385182763</v>
      </c>
      <c r="L301" s="444">
        <f t="shared" ca="1" si="28"/>
        <v>424191.33928290458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424191.33928290458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1732.4821231378514</v>
      </c>
      <c r="L302" s="444">
        <f t="shared" ca="1" si="28"/>
        <v>417528.19167622225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417528.19167622225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1704.7190081100086</v>
      </c>
      <c r="L303" s="444">
        <f t="shared" ca="1" si="28"/>
        <v>410837.28095451207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410837.28095451207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1676.8402134362161</v>
      </c>
      <c r="L304" s="444">
        <f t="shared" ca="1" si="28"/>
        <v>404118.49143812811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404118.49143812811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1648.8452571179496</v>
      </c>
      <c r="L305" s="444">
        <f t="shared" ca="1" si="28"/>
        <v>397371.70696542587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397371.70696542587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1620.733655148357</v>
      </c>
      <c r="L306" s="444">
        <f t="shared" ca="1" si="28"/>
        <v>390596.81089075404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390596.81089075404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1592.5049215038912</v>
      </c>
      <c r="L307" s="444">
        <f t="shared" ca="1" si="28"/>
        <v>383793.68608243775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383793.68608243775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1564.1585681359065</v>
      </c>
      <c r="L308" s="444">
        <f t="shared" ca="1" si="28"/>
        <v>376962.2149207535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376962.2149207535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1535.6941049622221</v>
      </c>
      <c r="L309" s="444">
        <f t="shared" ca="1" si="28"/>
        <v>370102.27929589554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370102.27929589554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1507.1110398586472</v>
      </c>
      <c r="L310" s="444">
        <f t="shared" ca="1" si="28"/>
        <v>363213.76060593402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363213.76060593402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1478.4088786504742</v>
      </c>
      <c r="L311" s="444">
        <f t="shared" ca="1" si="28"/>
        <v>356296.53975476429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356296.53975476429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1449.5871251039339</v>
      </c>
      <c r="L312" s="444">
        <f t="shared" ca="1" si="28"/>
        <v>349350.49715004803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349350.49715004803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1420.645280917616</v>
      </c>
      <c r="L313" s="444">
        <f t="shared" ca="1" si="28"/>
        <v>342375.51270114549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342375.51270114549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1391.5828457138555</v>
      </c>
      <c r="L314" s="444">
        <f t="shared" ca="1" si="28"/>
        <v>335371.46581703913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335371.46581703913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1362.3993170300789</v>
      </c>
      <c r="L315" s="444">
        <f t="shared" ca="1" si="28"/>
        <v>328338.23540424905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328338.23540424905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1333.0941903101202</v>
      </c>
      <c r="L316" s="444">
        <f t="shared" ca="1" si="28"/>
        <v>321275.69986473897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321275.69986473897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1303.6669588954949</v>
      </c>
      <c r="L317" s="444">
        <f t="shared" ca="1" si="28"/>
        <v>314183.7370938143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314183.7370938143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1274.1171140166421</v>
      </c>
      <c r="L318" s="444">
        <f t="shared" ca="1" si="28"/>
        <v>307062.22447801079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307062.22447801079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1244.4441447841275</v>
      </c>
      <c r="L319" s="444">
        <f t="shared" ca="1" si="28"/>
        <v>299911.03889297473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299911.03889297473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1214.6475381798107</v>
      </c>
      <c r="L320" s="444">
        <f t="shared" ca="1" si="28"/>
        <v>292730.05670133437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292730.05670133437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1184.7267790479757</v>
      </c>
      <c r="L321" s="444">
        <f t="shared" ca="1" si="28"/>
        <v>285519.15375056217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285519.15375056217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1154.681350086425</v>
      </c>
      <c r="L322" s="444">
        <f t="shared" ca="1" si="28"/>
        <v>278278.20537082839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278278.20537082839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1124.5107318375342</v>
      </c>
      <c r="L323" s="444">
        <f t="shared" ca="1" si="28"/>
        <v>271007.08637284575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271007.08637284575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1094.2144026792732</v>
      </c>
      <c r="L324" s="444">
        <f t="shared" ca="1" si="28"/>
        <v>263705.67104570486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263705.67104570486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1063.7918388161861</v>
      </c>
      <c r="L325" s="444">
        <f t="shared" ca="1" si="28"/>
        <v>256373.83315470087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256373.83315470087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1033.2425142703362</v>
      </c>
      <c r="L326" s="444">
        <f t="shared" ca="1" si="28"/>
        <v>249011.44593915102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249011.44593915102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1002.5659008722117</v>
      </c>
      <c r="L327" s="444">
        <f t="shared" ca="1" si="28"/>
        <v>241618.38211020303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241618.38211020303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971.76146825159503</v>
      </c>
      <c r="L328" s="444">
        <f t="shared" ca="1" si="28"/>
        <v>234194.51384863444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234194.51384863444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940.82868382839274</v>
      </c>
      <c r="L329" s="444">
        <f t="shared" ca="1" si="28"/>
        <v>226739.71280264264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226739.71280264264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909.76701280342684</v>
      </c>
      <c r="L330" s="444">
        <f t="shared" ca="1" si="28"/>
        <v>219253.85008562589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219253.85008562589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878.57591814919044</v>
      </c>
      <c r="L331" s="444">
        <f t="shared" ca="1" si="28"/>
        <v>211736.79627395491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211736.79627395491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847.2548606005613</v>
      </c>
      <c r="L332" s="444">
        <f t="shared" ca="1" si="28"/>
        <v>204188.4214047353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204188.4214047353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815.80329864547969</v>
      </c>
      <c r="L333" s="444">
        <f t="shared" ca="1" si="28"/>
        <v>196608.5949735606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196608.5949735606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784.22068851558504</v>
      </c>
      <c r="L334" s="444">
        <f t="shared" ca="1" si="28"/>
        <v>188997.18593225599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188997.18593225599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752.50648417681589</v>
      </c>
      <c r="L335" s="444">
        <f t="shared" ca="1" si="28"/>
        <v>181354.06268661263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181354.06268661263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720.6601373199685</v>
      </c>
      <c r="L336" s="444">
        <f t="shared" ca="1" si="28"/>
        <v>173679.09309411241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173679.09309411241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688.68109735121766</v>
      </c>
      <c r="L337" s="444">
        <f t="shared" ca="1" si="28"/>
        <v>165972.14446164345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165972.14446164345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656.56881138259689</v>
      </c>
      <c r="L338" s="444">
        <f t="shared" ca="1" si="28"/>
        <v>158233.08354320587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158233.08354320587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624.32272422244034</v>
      </c>
      <c r="L339" s="444">
        <f t="shared" ca="1" si="28"/>
        <v>150461.77653760812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150461.77653760812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591.94227836578307</v>
      </c>
      <c r="L340" s="444">
        <f t="shared" ca="1" si="28"/>
        <v>142658.08908615372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142658.08908615372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559.42691398472311</v>
      </c>
      <c r="L341" s="444">
        <f t="shared" ca="1" si="28"/>
        <v>134821.88627031827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134821.88627031827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526.776068918742</v>
      </c>
      <c r="L342" s="444">
        <f t="shared" ca="1" si="28"/>
        <v>126953.03260941683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126953.03260941683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493.98917866498607</v>
      </c>
      <c r="L343" s="444">
        <f t="shared" ca="1" si="28"/>
        <v>119051.39205826163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119051.39205826163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461.06567636850599</v>
      </c>
      <c r="L344" s="444">
        <f t="shared" ca="1" si="28"/>
        <v>111116.82800480996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111116.82800480996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428.00499281245732</v>
      </c>
      <c r="L345" s="444">
        <f t="shared" ca="1" si="28"/>
        <v>103149.20326780224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103149.20326780224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394.80655640825853</v>
      </c>
      <c r="L346" s="444">
        <f t="shared" ca="1" si="28"/>
        <v>95148.380094390319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95148.380094390319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361.46979318570891</v>
      </c>
      <c r="L347" s="444">
        <f t="shared" ca="1" si="28"/>
        <v>87114.220157755844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87114.220157755844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327.99412678306527</v>
      </c>
      <c r="L348" s="444">
        <f t="shared" ca="1" si="28"/>
        <v>79046.58455471872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79046.58455471872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294.37897843707725</v>
      </c>
      <c r="L349" s="444">
        <f t="shared" ca="1" si="28"/>
        <v>70945.333803335612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70945.333803335612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260.62376697298095</v>
      </c>
      <c r="L350" s="444">
        <f t="shared" ca="1" si="28"/>
        <v>62810.327840488411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62810.327840488411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226.72790879445094</v>
      </c>
      <c r="L351" s="444">
        <f t="shared" ca="1" si="28"/>
        <v>54641.426019462677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54641.426019462677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192.69081787351038</v>
      </c>
      <c r="L352" s="444">
        <f t="shared" ca="1" si="28"/>
        <v>46438.487107516004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46438.487107516004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158.51190574039924</v>
      </c>
      <c r="L353" s="444">
        <f t="shared" ca="1" si="28"/>
        <v>38201.369283436223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38201.369283436223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124.19058147340017</v>
      </c>
      <c r="L354" s="444">
        <f t="shared" ca="1" si="28"/>
        <v>29929.930135089442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29929.930135089442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89.7262516886219</v>
      </c>
      <c r="L355" s="444">
        <f t="shared" ca="1" si="28"/>
        <v>21624.026656957878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21624.026656957878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55.118320529740387</v>
      </c>
      <c r="L356" s="444">
        <f t="shared" ca="1" si="28"/>
        <v>13283.515247667434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13283.515247667434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20.366189657696872</v>
      </c>
      <c r="L357" s="444">
        <f t="shared" ca="1" si="28"/>
        <v>4908.2517075049464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4908.2517075049464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-14.530741759646824</v>
      </c>
      <c r="L358" s="444">
        <f t="shared" ca="1" si="28"/>
        <v>-3501.9087640748849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-3501.9087640748849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-49.573077057896128</v>
      </c>
      <c r="L359" s="444">
        <f t="shared" ca="1" si="28"/>
        <v>-11947.111570952966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-11947.111570952966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-84.761422086554802</v>
      </c>
      <c r="L360" s="444">
        <f t="shared" ca="1" si="28"/>
        <v>-20427.502722859706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-20427.502722859706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-120.09638521949955</v>
      </c>
      <c r="L361" s="444">
        <f t="shared" ca="1" si="28"/>
        <v>-28943.228837899391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-28943.228837899391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-155.57857736549823</v>
      </c>
      <c r="L362" s="444">
        <f t="shared" ca="1" si="28"/>
        <v>-37494.437145085074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-37494.437145085074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-191.2086119787719</v>
      </c>
      <c r="L363" s="444">
        <f t="shared" ca="1" si="28"/>
        <v>-46081.275486884027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-46081.275486884027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-226.98710506960086</v>
      </c>
      <c r="L364" s="444">
        <f t="shared" ca="1" si="28"/>
        <v>-54703.892321773812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-54703.892321773812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-262.91467521497498</v>
      </c>
      <c r="L365" s="444">
        <f t="shared" ca="1" si="28"/>
        <v>-63362.43672680897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-63362.43672680897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-298.99194356928814</v>
      </c>
      <c r="L366" s="444">
        <f t="shared" ca="1" si="28"/>
        <v>-72057.058400198439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-72057.058400198439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-335.21953387507756</v>
      </c>
      <c r="L367" s="444">
        <f t="shared" ca="1" si="28"/>
        <v>-80787.907663893697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-80787.907663893697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-371.5980724738078</v>
      </c>
      <c r="L368" s="444">
        <f t="shared" ca="1" si="28"/>
        <v>-89555.135466187683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-89555.135466187683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-408.12818831669944</v>
      </c>
      <c r="L369" s="444">
        <f t="shared" ca="1" si="28"/>
        <v>-98358.893384324561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-98358.893384324561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-444.8105129756031</v>
      </c>
      <c r="L370" s="444">
        <f t="shared" ca="1" si="28"/>
        <v>-107199.33362712034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-107199.33362712034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-481.64568065391887</v>
      </c>
      <c r="L371" s="444">
        <f t="shared" ca="1" si="28"/>
        <v>-116076.60903759445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-116076.60903759445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-518.63432819756099</v>
      </c>
      <c r="L372" s="444">
        <f t="shared" ca="1" si="28"/>
        <v>-124990.87309561219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-124990.87309561219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-555.77709510596821</v>
      </c>
      <c r="L373" s="444">
        <f t="shared" ca="1" si="28"/>
        <v>-133942.27992053833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-133942.27992053833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-593.07462354316044</v>
      </c>
      <c r="L374" s="444">
        <f t="shared" ca="1" si="28"/>
        <v>-142930.98427390167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-142930.98427390167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-630.52755834884101</v>
      </c>
      <c r="L375" s="444">
        <f t="shared" ca="1" si="28"/>
        <v>-151957.1415620707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-151957.1415620707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-668.13654704954536</v>
      </c>
      <c r="L376" s="444">
        <f t="shared" ca="1" si="28"/>
        <v>-161020.90783894042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-161020.90783894042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-705.90223986983585</v>
      </c>
      <c r="L377" s="444">
        <f t="shared" ca="1" si="28"/>
        <v>-170122.43980863044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-170122.43980863044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-743.82528974354432</v>
      </c>
      <c r="L378" s="444">
        <f t="shared" ca="1" si="28"/>
        <v>-179261.89482819417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-179261.89482819417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-781.90635232505974</v>
      </c>
      <c r="L379" s="444">
        <f t="shared" ca="1" si="28"/>
        <v>-188439.4309103394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-188439.4309103394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-820.14608600066492</v>
      </c>
      <c r="L380" s="444">
        <f t="shared" ca="1" si="28"/>
        <v>-197655.20672616025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-197655.20672616025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-858.54515189991832</v>
      </c>
      <c r="L381" s="444">
        <f t="shared" ca="1" si="28"/>
        <v>-206909.38160788035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-206909.38160788035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-897.10421390708564</v>
      </c>
      <c r="L382" s="444">
        <f t="shared" ca="1" si="28"/>
        <v>-216202.11555160763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-216202.11555160763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-935.8239386726159</v>
      </c>
      <c r="L383" s="444">
        <f t="shared" ca="1" si="28"/>
        <v>-225533.56922010041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-225533.56922010041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-974.7049956246691</v>
      </c>
      <c r="L384" s="444">
        <f t="shared" ca="1" si="28"/>
        <v>-234903.90394554526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-234903.90394554526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-1013.7480569806892</v>
      </c>
      <c r="L385" s="444">
        <f t="shared" ca="1" si="28"/>
        <v>-244313.28173234613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-244313.28173234613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-1052.9537977590262</v>
      </c>
      <c r="L386" s="444">
        <f t="shared" ca="1" si="28"/>
        <v>-253761.86525992534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-253761.86525992534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-1092.3228957906065</v>
      </c>
      <c r="L387" s="444">
        <f t="shared" ca="1" si="28"/>
        <v>-263249.81788553618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-263249.81788553618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-1131.8560317306515</v>
      </c>
      <c r="L388" s="444">
        <f t="shared" ca="1" si="28"/>
        <v>-272777.30364708701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-272777.30364708701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-1171.5538890704465</v>
      </c>
      <c r="L389" s="444">
        <f t="shared" ca="1" si="28"/>
        <v>-282344.48726597766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-282344.48726597766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-1211.4171541491576</v>
      </c>
      <c r="L390" s="444">
        <f t="shared" ca="1" si="28"/>
        <v>-291951.53414994699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-291951.53414994699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-1251.4465161656965</v>
      </c>
      <c r="L391" s="444">
        <f t="shared" ca="1" si="28"/>
        <v>-301598.61039593286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-301598.61039593286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-1291.6426671906377</v>
      </c>
      <c r="L392" s="444">
        <f t="shared" ca="1" si="28"/>
        <v>-311285.88279294368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-311285.88279294368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-1332.0063021781828</v>
      </c>
      <c r="L393" s="444">
        <f t="shared" ca="1" si="28"/>
        <v>-321013.51882494206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-321013.51882494206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-1372.538118978176</v>
      </c>
      <c r="L394" s="444">
        <f t="shared" ca="1" si="28"/>
        <v>-330781.68667374039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-330781.68667374039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-1413.2388183481689</v>
      </c>
      <c r="L395" s="444">
        <f t="shared" ca="1" si="28"/>
        <v>-340590.55522190873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-340590.55522190873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-1454.1091039655371</v>
      </c>
      <c r="L396" s="444">
        <f t="shared" ca="1" si="28"/>
        <v>-350440.29405569442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-350440.29405569442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-1495.1496824396443</v>
      </c>
      <c r="L397" s="444">
        <f t="shared" ca="1" si="28"/>
        <v>-360331.07346795424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-360331.07346795424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-1536.36126332406</v>
      </c>
      <c r="L398" s="444">
        <f t="shared" ca="1" si="28"/>
        <v>-370263.06446109846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-370263.06446109846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-1577.7445591288276</v>
      </c>
      <c r="L399" s="444">
        <f t="shared" ca="1" si="28"/>
        <v>-380236.43875004747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-380236.43875004747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-1619.3002853327819</v>
      </c>
      <c r="L400" s="444">
        <f t="shared" ca="1" si="28"/>
        <v>-390251.36876520043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-390251.36876520043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-1661.0291603959192</v>
      </c>
      <c r="L401" s="444">
        <f t="shared" ca="1" si="28"/>
        <v>-400308.02765541652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-400308.02765541652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-1702.9319057718196</v>
      </c>
      <c r="L402" s="444">
        <f t="shared" ca="1" si="28"/>
        <v>-410406.58929100854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-410406.58929100854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-1745.0092459201196</v>
      </c>
      <c r="L403" s="444">
        <f t="shared" ca="1" si="28"/>
        <v>-420547.22826674883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-420547.22826674883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-1787.2619083190373</v>
      </c>
      <c r="L404" s="444">
        <f t="shared" ca="1" si="28"/>
        <v>-430730.11990488804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-430730.11990488804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-1829.690623477951</v>
      </c>
      <c r="L405" s="444">
        <f t="shared" ca="1" si="28"/>
        <v>-440955.44025818619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-440955.44025818619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-1872.2961249500265</v>
      </c>
      <c r="L406" s="444">
        <f t="shared" ca="1" si="28"/>
        <v>-451223.36611295643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-451223.36611295643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-1915.0791493449026</v>
      </c>
      <c r="L407" s="444">
        <f t="shared" ca="1" si="28"/>
        <v>-461534.07499212149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-461534.07499212149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-1958.0404363414236</v>
      </c>
      <c r="L408" s="444">
        <f t="shared" ca="1" si="28"/>
        <v>-471887.7451582831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-471887.7451582831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-2001.1807287004303</v>
      </c>
      <c r="L409" s="444">
        <f t="shared" ca="1" si="28"/>
        <v>-482284.5556168037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-482284.5556168037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-2044.5007722775993</v>
      </c>
      <c r="L410" s="444">
        <f t="shared" ca="1" si="28"/>
        <v>-492724.68611890147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-492724.68611890147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-2088.0013160363401</v>
      </c>
      <c r="L411" s="444">
        <f t="shared" ca="1" si="28"/>
        <v>-503208.31716475799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-503208.31716475799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-2131.6831120607421</v>
      </c>
      <c r="L412" s="444">
        <f t="shared" ca="1" si="28"/>
        <v>-513735.63000663894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-513735.63000663894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-2175.5469155685796</v>
      </c>
      <c r="L413" s="444">
        <f t="shared" ca="1" si="28"/>
        <v>-524306.80665202765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-524306.80665202765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-2219.5934849243658</v>
      </c>
      <c r="L414" s="444">
        <f t="shared" ca="1" si="28"/>
        <v>-534922.02986677224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-534922.02986677224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-2263.8235816524684</v>
      </c>
      <c r="L415" s="444">
        <f t="shared" ca="1" si="28"/>
        <v>-545581.4831782449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-545581.4831782449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-2308.237970450271</v>
      </c>
      <c r="L416" s="444">
        <f t="shared" ca="1" si="28"/>
        <v>-556285.3508785154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-556285.3508785154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-2352.837419201398</v>
      </c>
      <c r="L417" s="444">
        <f t="shared" ca="1" si="28"/>
        <v>-567033.81802753697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-567033.81802753697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-2397.6226989889883</v>
      </c>
      <c r="L418" s="444">
        <f t="shared" ca="1" si="28"/>
        <v>-577827.07045634615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-577827.07045634615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-2442.5945841090265</v>
      </c>
      <c r="L419" s="444">
        <f t="shared" ca="1" si="28"/>
        <v>-588665.29477027536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-588665.29477027536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-2487.7538520837315</v>
      </c>
      <c r="L420" s="444">
        <f t="shared" ca="1" si="28"/>
        <v>-599548.67835217924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-599548.67835217924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-2533.1012836749974</v>
      </c>
      <c r="L421" s="444">
        <f t="shared" ca="1" si="28"/>
        <v>-610477.40936567436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-610477.40936567436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-2578.6376628978937</v>
      </c>
      <c r="L422" s="444">
        <f t="shared" ca="1" si="28"/>
        <v>-621451.67675839248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-621451.67675839248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-2624.3637770342193</v>
      </c>
      <c r="L423" s="444">
        <f t="shared" ca="1" si="28"/>
        <v>-632471.67026524688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-632471.67026524688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-2670.2804166461128</v>
      </c>
      <c r="L424" s="444">
        <f t="shared" ca="1" si="28"/>
        <v>-643537.58041171322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-643537.58041171322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-2716.3883755897223</v>
      </c>
      <c r="L425" s="444">
        <f t="shared" ca="1" si="28"/>
        <v>-654649.59851712314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-654649.59851712314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-2762.6884510289306</v>
      </c>
      <c r="L426" s="444">
        <f t="shared" ca="1" si="28"/>
        <v>-665807.91669797222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-665807.91669797222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-2809.1814434491348</v>
      </c>
      <c r="L427" s="444">
        <f t="shared" ca="1" si="28"/>
        <v>-677012.72787124151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-677012.72787124151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-2855.8681566710902</v>
      </c>
      <c r="L428" s="444">
        <f t="shared" ca="1" si="28"/>
        <v>-688264.22575773275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-688264.22575773275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-2902.749397864804</v>
      </c>
      <c r="L429" s="444">
        <f t="shared" ca="1" si="28"/>
        <v>-699562.60488541774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-699562.60488541774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-2949.8259775634915</v>
      </c>
      <c r="L430" s="444">
        <f t="shared" ca="1" si="28"/>
        <v>-710908.06059280143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-710908.06059280143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-2997.0987096775898</v>
      </c>
      <c r="L431" s="444">
        <f t="shared" ca="1" si="28"/>
        <v>-722300.78903229919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-722300.78903229919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-3044.5684115088306</v>
      </c>
      <c r="L432" s="444">
        <f t="shared" ca="1" si="28"/>
        <v>-733740.98717362818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-733740.98717362818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-3092.2359037643682</v>
      </c>
      <c r="L433" s="444">
        <f t="shared" ca="1" si="28"/>
        <v>-745228.85280721274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-745228.85280721274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-3140.1020105709704</v>
      </c>
      <c r="L434" s="444">
        <f t="shared" ca="1" si="28"/>
        <v>-756764.58454760385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-756764.58454760385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-3188.1675594892668</v>
      </c>
      <c r="L435" s="444">
        <f t="shared" ca="1" si="28"/>
        <v>-768348.38183691329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-768348.38183691329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-3236.4333815280561</v>
      </c>
      <c r="L436" s="444">
        <f t="shared" ca="1" si="28"/>
        <v>-779980.44494826149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-779980.44494826149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-3284.9003111586735</v>
      </c>
      <c r="L437" s="444">
        <f t="shared" ca="1" si="28"/>
        <v>-791660.97498924029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-791660.97498924029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-3333.5691863294187</v>
      </c>
      <c r="L438" s="444">
        <f t="shared" ca="1" si="28"/>
        <v>-803390.17390538985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-803390.17390538985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-3382.440848480042</v>
      </c>
      <c r="L439" s="444">
        <f t="shared" ca="1" si="28"/>
        <v>-815168.24448369013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-815168.24448369013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-3431.5161425562928</v>
      </c>
      <c r="L440" s="444">
        <f t="shared" ca="1" si="28"/>
        <v>-826995.39035606664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-826995.39035606664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-3480.7959170245285</v>
      </c>
      <c r="L441" s="444">
        <f t="shared" ca="1" si="28"/>
        <v>-838871.81600291131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-838871.81600291131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-3530.2810238863813</v>
      </c>
      <c r="L442" s="444">
        <f t="shared" ca="1" si="28"/>
        <v>-850797.72675661789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-850797.72675661789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-3579.9723186934916</v>
      </c>
      <c r="L443" s="444">
        <f t="shared" ca="1" si="28"/>
        <v>-862773.3288051316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-862773.3288051316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-3629.8706605622992</v>
      </c>
      <c r="L444" s="444">
        <f t="shared" ca="1" si="28"/>
        <v>-874798.82919551409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-874798.82919551409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-3679.9769121888921</v>
      </c>
      <c r="L445" s="444">
        <f t="shared" ca="1" si="28"/>
        <v>-886874.4358375232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-886874.4358375232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-3730.2919398639306</v>
      </c>
      <c r="L446" s="444">
        <f t="shared" ca="1" si="28"/>
        <v>-899000.35750720731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-899000.35750720731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-3780.8166134876146</v>
      </c>
      <c r="L447" s="444">
        <f t="shared" ca="1" si="28"/>
        <v>-911176.80385051516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-911176.80385051516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-3831.5518065847305</v>
      </c>
      <c r="L448" s="444">
        <f t="shared" ca="1" si="28"/>
        <v>-923403.98538692005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-923403.98538692005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-3882.498396319751</v>
      </c>
      <c r="L449" s="444">
        <f t="shared" ca="1" si="28"/>
        <v>-935682.11351306003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-935682.11351306003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-3933.657263512001</v>
      </c>
      <c r="L450" s="444">
        <f t="shared" ca="1" si="28"/>
        <v>-948011.40050639224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-948011.40050639224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-3985.0292926508851</v>
      </c>
      <c r="L451" s="444">
        <f t="shared" ca="1" si="28"/>
        <v>-960392.05952886329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-960392.05952886329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-4036.6153719111812</v>
      </c>
      <c r="L452" s="444">
        <f t="shared" ca="1" si="28"/>
        <v>-972824.30463059468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-972824.30463059468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-4088.4163931683952</v>
      </c>
      <c r="L453" s="444">
        <f t="shared" ca="1" si="28"/>
        <v>-985308.35075358325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-985308.35075358325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-4140.4332520141807</v>
      </c>
      <c r="L454" s="444">
        <f t="shared" ca="1" si="28"/>
        <v>-997844.41373541765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-997844.41373541765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-4192.6668477718249</v>
      </c>
      <c r="L455" s="444">
        <f t="shared" ca="1" si="28"/>
        <v>-1010432.7103130097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-1010432.7103130097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-4245.1180835117912</v>
      </c>
      <c r="L456" s="444">
        <f t="shared" ca="1" si="28"/>
        <v>-1023073.4581263417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-1023073.4581263417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-4297.7878660673414</v>
      </c>
      <c r="L457" s="444">
        <f t="shared" ca="1" si="28"/>
        <v>-1035766.8757222292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-1035766.8757222292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-4350.677106050206</v>
      </c>
      <c r="L458" s="444">
        <f t="shared" ca="1" si="28"/>
        <v>-1048513.1825580996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-1048513.1825580996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-4403.7867178663328</v>
      </c>
      <c r="L459" s="444">
        <f t="shared" ca="1" si="28"/>
        <v>-1061312.5990057862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-1061312.5990057862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-4457.1176197316936</v>
      </c>
      <c r="L460" s="444">
        <f t="shared" ca="1" si="28"/>
        <v>-1074165.3463553381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-1074165.3463553381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-4510.6707336881591</v>
      </c>
      <c r="L461" s="444">
        <f t="shared" ca="1" si="28"/>
        <v>-1087071.6468188465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-1087071.6468188465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-4564.4469856194446</v>
      </c>
      <c r="L462" s="444">
        <f t="shared" ca="1" si="28"/>
        <v>-1100031.723534286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-1100031.723534286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-4618.4473052671092</v>
      </c>
      <c r="L463" s="444">
        <f t="shared" ca="1" si="28"/>
        <v>-1113045.8005693734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-1113045.8005693734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-4672.67262624664</v>
      </c>
      <c r="L464" s="444">
        <f t="shared" ca="1" si="28"/>
        <v>-1126114.1029254403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-1126114.1029254403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-4727.1238860635849</v>
      </c>
      <c r="L465" s="444">
        <f t="shared" ca="1" si="28"/>
        <v>-1139236.8565413242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-1139236.8565413242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-4781.8020261297679</v>
      </c>
      <c r="L466" s="444">
        <f t="shared" ca="1" si="28"/>
        <v>-1152414.2882972741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-1152414.2882972741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-4836.70799177956</v>
      </c>
      <c r="L467" s="444">
        <f t="shared" ca="1" si="28"/>
        <v>-1165646.6260188739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-1165646.6260188739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-4891.8427322862253</v>
      </c>
      <c r="L468" s="444">
        <f t="shared" ca="1" si="28"/>
        <v>-1178934.0984809804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-1178934.0984809804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-4947.2072008783352</v>
      </c>
      <c r="L469" s="444">
        <f t="shared" ca="1" si="28"/>
        <v>-1192276.9354116789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-1192276.9354116789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-5002.8023547562461</v>
      </c>
      <c r="L470" s="444">
        <f t="shared" ca="1" si="28"/>
        <v>-1205675.3674962553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-1205675.3674962553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-5058.6291551086479</v>
      </c>
      <c r="L471" s="444">
        <f t="shared" ca="1" si="28"/>
        <v>-1219129.6263811842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-1219129.6263811842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-5114.6885671291848</v>
      </c>
      <c r="L472" s="444">
        <f t="shared" ca="1" si="28"/>
        <v>-1232639.9446781336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-1232639.9446781336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-5170.9815600331403</v>
      </c>
      <c r="L473" s="444">
        <f t="shared" ca="1" si="28"/>
        <v>-1246206.5559679868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-1246206.5559679868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-5227.5091070741955</v>
      </c>
      <c r="L474" s="444">
        <f t="shared" ca="1" si="28"/>
        <v>-1259829.6948048812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-1259829.6948048812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-5284.2721855612563</v>
      </c>
      <c r="L475" s="444">
        <f t="shared" ca="1" si="28"/>
        <v>-1273509.5967202627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-1273509.5967202627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-5341.2717768753455</v>
      </c>
      <c r="L476" s="444">
        <f t="shared" ca="1" si="28"/>
        <v>-1287246.4982269581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-1287246.4982269581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-5398.5088664865762</v>
      </c>
      <c r="L477" s="444">
        <f t="shared" ca="1" si="28"/>
        <v>-1301040.6368232649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-1301040.6368232649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-5455.9844439711878</v>
      </c>
      <c r="L478" s="444">
        <f t="shared" ca="1" si="28"/>
        <v>-1314892.2509970563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-1314892.2509970563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-5513.6995030286516</v>
      </c>
      <c r="L479" s="444">
        <f t="shared" ca="1" si="28"/>
        <v>-1328801.5802299052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-1328801.5802299052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-5571.655041498856</v>
      </c>
      <c r="L480" s="444">
        <f t="shared" ca="1" si="28"/>
        <v>-1342768.8650012242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-1342768.8650012242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-5629.8520613793517</v>
      </c>
      <c r="L481" s="444">
        <f t="shared" ca="1" si="28"/>
        <v>-1356794.3467924236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-1356794.3467924236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-5688.2915688426829</v>
      </c>
      <c r="L482" s="444">
        <f t="shared" ca="1" si="28"/>
        <v>-1370878.2680910865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-1370878.2680910865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-5746.974574253778</v>
      </c>
      <c r="L483" s="444">
        <f t="shared" ca="1" si="28"/>
        <v>-1385020.8723951606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-1385020.8723951606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-5805.9020921874198</v>
      </c>
      <c r="L484" s="444">
        <f t="shared" ca="1" si="28"/>
        <v>-1399222.4042171682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-1399222.4042171682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-5865.0751414457845</v>
      </c>
      <c r="L485" s="444">
        <f t="shared" ca="1" si="28"/>
        <v>-1413483.1090884341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-1413483.1090884341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-5924.4947450760592</v>
      </c>
      <c r="L486" s="444">
        <f t="shared" ca="1" si="28"/>
        <v>-1427803.2335633305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-1427803.2335633305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-5984.161930388128</v>
      </c>
      <c r="L487" s="444">
        <f t="shared" ca="1" si="28"/>
        <v>-1442183.0252235387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-1442183.0252235387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-6044.0777289723292</v>
      </c>
      <c r="L488" s="444">
        <f t="shared" ca="1" si="28"/>
        <v>-1456622.7326823312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-1456622.7326823312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-6104.2431767172975</v>
      </c>
      <c r="L489" s="444">
        <f t="shared" ca="1" si="28"/>
        <v>-1471122.6055888687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-1471122.6055888687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-6164.6593138278704</v>
      </c>
      <c r="L490" s="444">
        <f t="shared" ca="1" si="28"/>
        <v>-1485682.8946325169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-1485682.8946325169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-6225.3271848430713</v>
      </c>
      <c r="L491" s="444">
        <f t="shared" ca="1" si="28"/>
        <v>-1500303.8515471802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-1500303.8515471802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-6286.2478386541679</v>
      </c>
      <c r="L492" s="444">
        <f t="shared" ca="1" si="28"/>
        <v>-1514985.7291156545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-1514985.7291156545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-6347.4223285228109</v>
      </c>
      <c r="L493" s="444">
        <f t="shared" ca="1" si="28"/>
        <v>-1529728.7811739976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-1529728.7811739976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-6408.8517120992401</v>
      </c>
      <c r="L494" s="444">
        <f t="shared" ca="1" si="28"/>
        <v>-1544533.262615917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-1544533.262615917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-6470.5370514405713</v>
      </c>
      <c r="L495" s="444">
        <f t="shared" ca="1" si="28"/>
        <v>-1559399.4293971779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-1559399.4293971779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-6532.4794130291584</v>
      </c>
      <c r="L496" s="444">
        <f t="shared" ca="1" si="28"/>
        <v>-1574327.5385400273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-1574327.5385400273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-6594.679867791031</v>
      </c>
      <c r="L497" s="444">
        <f t="shared" ca="1" si="28"/>
        <v>-1589317.8481376385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-1589317.8481376385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-6657.1394911144116</v>
      </c>
      <c r="L498" s="444">
        <f t="shared" ca="1" si="28"/>
        <v>-1604370.617358573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-1604370.617358573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-6719.8593628683047</v>
      </c>
      <c r="L499" s="444">
        <f t="shared" ca="1" si="28"/>
        <v>-1619486.1064512616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-1619486.1064512616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-6782.8405674211735</v>
      </c>
      <c r="L500" s="444">
        <f t="shared" ca="1" si="28"/>
        <v>-1634664.5767485029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-1634664.5767485029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-6846.0841936596798</v>
      </c>
      <c r="L501" s="444">
        <f t="shared" ca="1" si="28"/>
        <v>-1649906.2906719828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-1649906.2906719828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-6909.5913350075125</v>
      </c>
      <c r="L502" s="444">
        <f t="shared" ca="1" si="28"/>
        <v>-1665211.5117368104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-1665211.5117368104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-6973.3630894442931</v>
      </c>
      <c r="L503" s="444">
        <f t="shared" ca="1" si="28"/>
        <v>-1680580.504556075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-1680580.504556075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-7037.4005595245626</v>
      </c>
      <c r="L504" s="444">
        <f t="shared" ca="1" si="28"/>
        <v>-1696013.5348454197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-1696013.5348454197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-7101.7048523968333</v>
      </c>
      <c r="L505" s="444">
        <f t="shared" ca="1" si="28"/>
        <v>-1711510.8694276367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-1711510.8694276367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-7166.2770798227366</v>
      </c>
      <c r="L506" s="444">
        <f t="shared" ca="1" si="28"/>
        <v>-1727072.7762372796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-1727072.7762372796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-7231.1183581962505</v>
      </c>
      <c r="L507" s="444">
        <f t="shared" ca="1" si="28"/>
        <v>-1742699.524325296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-1742699.524325296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-7296.2298085629845</v>
      </c>
      <c r="L508" s="444">
        <f t="shared" ca="1" si="28"/>
        <v>-1758391.3838636791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-1758391.3838636791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-7361.6125566395795</v>
      </c>
      <c r="L509" s="444">
        <f t="shared" ca="1" si="28"/>
        <v>-1774148.6261501389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-1774148.6261501389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-7427.2677328331629</v>
      </c>
      <c r="L510" s="444">
        <f t="shared" ca="1" si="28"/>
        <v>-1789971.5236127921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-1789971.5236127921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-7493.1964722608855</v>
      </c>
      <c r="L511" s="444">
        <f t="shared" ca="1" si="28"/>
        <v>-1805860.3498148732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-1805860.3498148732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-7559.3999147695549</v>
      </c>
      <c r="L512" s="444">
        <f t="shared" ca="1" si="28"/>
        <v>-1821815.3794594628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-1821815.3794594628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-7625.8792049553449</v>
      </c>
      <c r="L513" s="444">
        <f t="shared" ca="1" si="28"/>
        <v>-1837836.8883942384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-1837836.8883942384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-7692.6354921835773</v>
      </c>
      <c r="L514" s="444">
        <f t="shared" ca="1" si="28"/>
        <v>-1853925.1536162421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-1853925.1536162421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-7759.6699306085929</v>
      </c>
      <c r="L515" s="444">
        <f t="shared" ca="1" si="28"/>
        <v>-1870080.4532766708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-1870080.4532766708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-7826.9836791937123</v>
      </c>
      <c r="L516" s="444">
        <f t="shared" ca="1" si="28"/>
        <v>-1886303.0666856847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-1886303.0666856847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-7894.5779017312707</v>
      </c>
      <c r="L517" s="444">
        <f t="shared" ca="1" si="28"/>
        <v>-1902593.2743172362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-1902593.2743172362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-7962.4537668627336</v>
      </c>
      <c r="L518" s="444">
        <f t="shared" ref="L518:L772" ca="1" si="54">I518-J518+K518</f>
        <v>-1918951.357813919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-1918951.357813919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-8030.6124480989129</v>
      </c>
      <c r="L519" s="444">
        <f t="shared" ca="1" si="54"/>
        <v>-1935377.599991838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-1935377.599991838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-8099.0551238402422</v>
      </c>
      <c r="L520" s="444">
        <f t="shared" ca="1" si="54"/>
        <v>-1951872.2848454984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-1951872.2848454984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-8167.7829773971607</v>
      </c>
      <c r="L521" s="444">
        <f t="shared" ca="1" si="54"/>
        <v>-1968435.6975527157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-1968435.6975527157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-8236.7971970105646</v>
      </c>
      <c r="L522" s="444">
        <f t="shared" ca="1" si="54"/>
        <v>-1985068.1244795464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-1985068.1244795464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-8306.0989758723626</v>
      </c>
      <c r="L523" s="444">
        <f t="shared" ca="1" si="54"/>
        <v>-2001769.853185239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-2001769.853185239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-8375.6895121460802</v>
      </c>
      <c r="L524" s="444">
        <f t="shared" ca="1" si="54"/>
        <v>-2018541.1724272054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-2018541.1724272054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-8445.5700089876063</v>
      </c>
      <c r="L525" s="444">
        <f t="shared" ca="1" si="54"/>
        <v>-2035382.3721660131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-2035382.3721660131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-8515.7416745659721</v>
      </c>
      <c r="L526" s="444">
        <f t="shared" ca="1" si="54"/>
        <v>-2052293.7435703992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-2052293.7435703992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-8586.2057220842471</v>
      </c>
      <c r="L527" s="444">
        <f t="shared" ca="1" si="54"/>
        <v>-2069275.5790223037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-2069275.5790223037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-8656.9633698005164</v>
      </c>
      <c r="L528" s="444">
        <f t="shared" ca="1" si="54"/>
        <v>-2086328.1721219243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-2086328.1721219243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-8728.0158410489348</v>
      </c>
      <c r="L529" s="444">
        <f t="shared" ca="1" si="54"/>
        <v>-2103451.8176927934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-2103451.8176927934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-8799.3643642608913</v>
      </c>
      <c r="L530" s="444">
        <f t="shared" ca="1" si="54"/>
        <v>-2120646.8117868747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-2120646.8117868747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-8871.010172986229</v>
      </c>
      <c r="L531" s="444">
        <f t="shared" ca="1" si="54"/>
        <v>-2137913.4516896815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-2137913.4516896815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-8942.9545059145912</v>
      </c>
      <c r="L532" s="444">
        <f t="shared" ca="1" si="54"/>
        <v>-2155252.0359254167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-2155252.0359254167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-9015.1986068968217</v>
      </c>
      <c r="L533" s="444">
        <f t="shared" ca="1" si="54"/>
        <v>-2172662.8642621338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-2172662.8642621338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-9087.7437249664763</v>
      </c>
      <c r="L534" s="444">
        <f t="shared" ca="1" si="54"/>
        <v>-2190146.2377169207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-2190146.2377169207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-9160.5911143614212</v>
      </c>
      <c r="L535" s="444">
        <f t="shared" ca="1" si="54"/>
        <v>-2207702.4585611024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-2207702.4585611024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-9233.7420345455121</v>
      </c>
      <c r="L536" s="444">
        <f t="shared" ca="1" si="54"/>
        <v>-2225331.8303254684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-2225331.8303254684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-9307.1977502303707</v>
      </c>
      <c r="L537" s="444">
        <f t="shared" ca="1" si="54"/>
        <v>-2243034.6578055192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-2243034.6578055192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-9380.9595313972477</v>
      </c>
      <c r="L538" s="444">
        <f t="shared" ca="1" si="54"/>
        <v>-2260811.2470667367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-2260811.2470667367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-9455.0286533189883</v>
      </c>
      <c r="L539" s="444">
        <f t="shared" ca="1" si="54"/>
        <v>-2278661.9054498761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-2278661.9054498761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-9529.4063965820678</v>
      </c>
      <c r="L540" s="444">
        <f t="shared" ca="1" si="54"/>
        <v>-2296586.9415762788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-2296586.9415762788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-9604.094047108747</v>
      </c>
      <c r="L541" s="444">
        <f t="shared" ca="1" si="54"/>
        <v>-2314586.6653532078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-2314586.6653532078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-9679.0928961792852</v>
      </c>
      <c r="L542" s="444">
        <f t="shared" ca="1" si="54"/>
        <v>-2332661.3879792076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-2332661.3879792076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-9754.4042404542834</v>
      </c>
      <c r="L543" s="444">
        <f t="shared" ca="1" si="54"/>
        <v>-2350811.4219494821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-2350811.4219494821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-9830.0293819970939</v>
      </c>
      <c r="L544" s="444">
        <f t="shared" ca="1" si="54"/>
        <v>-2369037.0810612994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-2369037.0810612994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-9905.9696282963323</v>
      </c>
      <c r="L545" s="444">
        <f t="shared" ca="1" si="54"/>
        <v>-2387338.6804194162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-2387338.6804194162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-9982.2262922884856</v>
      </c>
      <c r="L546" s="444">
        <f t="shared" ca="1" si="54"/>
        <v>-2405716.536441525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-2405716.536441525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-10058.800692380606</v>
      </c>
      <c r="L547" s="444">
        <f t="shared" ca="1" si="54"/>
        <v>-2424170.9668637258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-2424170.9668637258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-10135.694152473108</v>
      </c>
      <c r="L548" s="444">
        <f t="shared" ca="1" si="54"/>
        <v>-2442702.2907460192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-2442702.2907460192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-10212.908001982665</v>
      </c>
      <c r="L549" s="444">
        <f t="shared" ca="1" si="54"/>
        <v>-2461310.8284778222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-2461310.8284778222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-10290.443575865178</v>
      </c>
      <c r="L550" s="444">
        <f t="shared" ca="1" si="54"/>
        <v>-2479996.9017835078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-2479996.9017835078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-10368.302214638867</v>
      </c>
      <c r="L551" s="444">
        <f t="shared" ca="1" si="54"/>
        <v>-2498760.833727967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-2498760.833727967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-10446.485264407447</v>
      </c>
      <c r="L552" s="444">
        <f t="shared" ca="1" si="54"/>
        <v>-2517602.9487221949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-2517602.9487221949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-10524.994076883397</v>
      </c>
      <c r="L553" s="444">
        <f t="shared" ca="1" si="54"/>
        <v>-2536523.5725288987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-2536523.5725288987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-10603.830009411329</v>
      </c>
      <c r="L554" s="444">
        <f t="shared" ca="1" si="54"/>
        <v>-2555523.0322681307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-2555523.0322681307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-10682.994424991462</v>
      </c>
      <c r="L555" s="444">
        <f t="shared" ca="1" si="54"/>
        <v>-2574601.6564229424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-2574601.6564229424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-10762.488692303179</v>
      </c>
      <c r="L556" s="444">
        <f t="shared" ca="1" si="54"/>
        <v>-2593759.774845066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-2593759.774845066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-10842.314185728694</v>
      </c>
      <c r="L557" s="444">
        <f t="shared" ca="1" si="54"/>
        <v>-2612997.7187606152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-2612997.7187606152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-10922.472285376814</v>
      </c>
      <c r="L558" s="444">
        <f t="shared" ca="1" si="54"/>
        <v>-2632315.8207758125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-2632315.8207758125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-11002.964377106804</v>
      </c>
      <c r="L559" s="444">
        <f t="shared" ca="1" si="54"/>
        <v>-2651714.4148827395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-2651714.4148827395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-11083.791852552333</v>
      </c>
      <c r="L560" s="444">
        <f t="shared" ca="1" si="54"/>
        <v>-2671193.8364651124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-2671193.8364651124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-11164.956109145553</v>
      </c>
      <c r="L561" s="444">
        <f t="shared" ca="1" si="54"/>
        <v>-2690754.4223040785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-2690754.4223040785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-11246.458550141246</v>
      </c>
      <c r="L562" s="444">
        <f t="shared" ca="1" si="54"/>
        <v>-2710396.5105840401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-2710396.5105840401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-11328.300584641085</v>
      </c>
      <c r="L563" s="444">
        <f t="shared" ca="1" si="54"/>
        <v>-2730120.4408985018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-2730120.4408985018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-11410.483627618009</v>
      </c>
      <c r="L564" s="444">
        <f t="shared" ca="1" si="54"/>
        <v>-2749926.55425594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-2749926.55425594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-11493.009099940668</v>
      </c>
      <c r="L565" s="444">
        <f t="shared" ca="1" si="54"/>
        <v>-2769815.1930857012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-2769815.1930857012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-11575.878428398006</v>
      </c>
      <c r="L566" s="444">
        <f t="shared" ca="1" si="54"/>
        <v>-2789786.7012439198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-2789786.7012439198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-11659.093045723917</v>
      </c>
      <c r="L567" s="444">
        <f t="shared" ca="1" si="54"/>
        <v>-2809841.4240194643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-2809841.4240194643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-11742.654390622019</v>
      </c>
      <c r="L568" s="444">
        <f t="shared" ca="1" si="54"/>
        <v>-2829979.7081399066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-2829979.7081399066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-11826.563907790529</v>
      </c>
      <c r="L569" s="444">
        <f t="shared" ca="1" si="54"/>
        <v>-2850201.9017775175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-2850201.9017775175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-11910.82304794724</v>
      </c>
      <c r="L570" s="444">
        <f t="shared" ca="1" si="54"/>
        <v>-2870508.3545552851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-2870508.3545552851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-11995.433267854605</v>
      </c>
      <c r="L571" s="444">
        <f t="shared" ca="1" si="54"/>
        <v>-2890899.4175529601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-2890899.4175529601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-12080.396030344918</v>
      </c>
      <c r="L572" s="444">
        <f t="shared" ca="1" si="54"/>
        <v>-2911375.4433131255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-2911375.4433131255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-12165.712804345609</v>
      </c>
      <c r="L573" s="444">
        <f t="shared" ca="1" si="54"/>
        <v>-2931936.7858472914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-2931936.7858472914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-12251.385064904633</v>
      </c>
      <c r="L574" s="444">
        <f t="shared" ca="1" si="54"/>
        <v>-2952583.8006420163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-2952583.8006420163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-12337.414293215987</v>
      </c>
      <c r="L575" s="444">
        <f t="shared" ca="1" si="54"/>
        <v>-2973316.8446650528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-2973316.8446650528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-12423.801976645305</v>
      </c>
      <c r="L576" s="444">
        <f t="shared" ca="1" si="54"/>
        <v>-2994136.2763715186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-2994136.2763715186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-12510.549608755578</v>
      </c>
      <c r="L577" s="444">
        <f t="shared" ca="1" si="54"/>
        <v>-3015042.4557100944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-3015042.4557100944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-12597.658689332979</v>
      </c>
      <c r="L578" s="444">
        <f t="shared" ca="1" si="54"/>
        <v>-3036035.744129248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-3036035.744129248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-12685.130724412786</v>
      </c>
      <c r="L579" s="444">
        <f t="shared" ca="1" si="54"/>
        <v>-3057116.5045834812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-3057116.5045834812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-12772.967226305424</v>
      </c>
      <c r="L580" s="444">
        <f t="shared" ca="1" si="54"/>
        <v>-3078285.1015396072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-3078285.1015396072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-12861.169713622614</v>
      </c>
      <c r="L581" s="444">
        <f t="shared" ca="1" si="54"/>
        <v>-3099541.90098305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-3099541.90098305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-12949.739711303626</v>
      </c>
      <c r="L582" s="444">
        <f t="shared" ca="1" si="54"/>
        <v>-3120887.2704241741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-3120887.2704241741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-13038.678750641644</v>
      </c>
      <c r="L583" s="444">
        <f t="shared" ca="1" si="54"/>
        <v>-3142321.5789046362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-3142321.5789046362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-13127.988369310237</v>
      </c>
      <c r="L584" s="444">
        <f t="shared" ca="1" si="54"/>
        <v>-3163845.1970037669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-3163845.1970037669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-13217.670111389947</v>
      </c>
      <c r="L585" s="444">
        <f t="shared" ca="1" si="54"/>
        <v>-3185458.4968449771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-3185458.4968449771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-13307.72552739499</v>
      </c>
      <c r="L586" s="444">
        <f t="shared" ca="1" si="54"/>
        <v>-3207161.8521021926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-3207161.8521021926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-13398.156174300055</v>
      </c>
      <c r="L587" s="444">
        <f t="shared" ca="1" si="54"/>
        <v>-3228955.6380063132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-3228955.6380063132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-13488.963615567223</v>
      </c>
      <c r="L588" s="444">
        <f t="shared" ca="1" si="54"/>
        <v>-3250840.2313517011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-3250840.2313517011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-13580.149421173006</v>
      </c>
      <c r="L589" s="444">
        <f t="shared" ca="1" si="54"/>
        <v>-3272816.0105026946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-3272816.0105026946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-13671.715167635479</v>
      </c>
      <c r="L590" s="444">
        <f t="shared" ca="1" si="54"/>
        <v>-3294883.3554001506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-3294883.3554001506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-13763.662438041545</v>
      </c>
      <c r="L591" s="444">
        <f t="shared" ca="1" si="54"/>
        <v>-3317042.6475680126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-3317042.6475680126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-13855.992822074304</v>
      </c>
      <c r="L592" s="444">
        <f t="shared" ca="1" si="54"/>
        <v>-3339294.2701199073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-3339294.2701199073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-13948.707916040534</v>
      </c>
      <c r="L593" s="444">
        <f t="shared" ca="1" si="54"/>
        <v>-3361638.6077657682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-3361638.6077657682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-14041.809322898285</v>
      </c>
      <c r="L594" s="444">
        <f t="shared" ca="1" si="54"/>
        <v>-3384076.0468184869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-3384076.0468184869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-14135.298652284613</v>
      </c>
      <c r="L595" s="444">
        <f t="shared" ca="1" si="54"/>
        <v>-3406606.9752005921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-3406606.9752005921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-14229.177520543386</v>
      </c>
      <c r="L596" s="444">
        <f t="shared" ca="1" si="54"/>
        <v>-3429231.7824509558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-3429231.7824509558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-14323.447550753233</v>
      </c>
      <c r="L597" s="444">
        <f t="shared" ca="1" si="54"/>
        <v>-3451950.8597315294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-3451950.8597315294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-14418.110372755624</v>
      </c>
      <c r="L598" s="444">
        <f t="shared" ca="1" si="54"/>
        <v>-3474764.5998341055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-3474764.5998341055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-14513.167623183024</v>
      </c>
      <c r="L599" s="444">
        <f t="shared" ca="1" si="54"/>
        <v>-3497673.3971871091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-3497673.3971871091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-14608.620945487204</v>
      </c>
      <c r="L600" s="444">
        <f t="shared" ca="1" si="54"/>
        <v>-3520677.6478624167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-3520677.6478624167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-14704.471989967655</v>
      </c>
      <c r="L601" s="444">
        <f t="shared" ca="1" si="54"/>
        <v>-3543777.749582205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-3543777.749582205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-14800.722413800106</v>
      </c>
      <c r="L602" s="444">
        <f t="shared" ca="1" si="54"/>
        <v>-3566974.1017258256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-3566974.1017258256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-14897.373881065192</v>
      </c>
      <c r="L603" s="444">
        <f t="shared" ca="1" si="54"/>
        <v>-3590267.1053367113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-3590267.1053367113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-14994.428062777213</v>
      </c>
      <c r="L604" s="444">
        <f t="shared" ca="1" si="54"/>
        <v>-3613657.1631293087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-3613657.1631293087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-15091.886636913039</v>
      </c>
      <c r="L605" s="444">
        <f t="shared" ca="1" si="54"/>
        <v>-3637144.679496042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-3637144.679496042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-15189.751288441092</v>
      </c>
      <c r="L606" s="444">
        <f t="shared" ca="1" si="54"/>
        <v>-3660730.0605143034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-3660730.0605143034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-15288.023709350515</v>
      </c>
      <c r="L607" s="444">
        <f t="shared" ca="1" si="54"/>
        <v>-3684413.7139534745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-3684413.7139534745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-15386.705598680395</v>
      </c>
      <c r="L608" s="444">
        <f t="shared" ca="1" si="54"/>
        <v>-3708196.0492819753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-3708196.0492819753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-15485.798662549147</v>
      </c>
      <c r="L609" s="444">
        <f t="shared" ca="1" si="54"/>
        <v>-3732077.477674345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-3732077.477674345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-15585.30461418402</v>
      </c>
      <c r="L610" s="444">
        <f t="shared" ca="1" si="54"/>
        <v>-3756058.4120183494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-3756058.4120183494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-15685.225173950706</v>
      </c>
      <c r="L611" s="444">
        <f t="shared" ca="1" si="54"/>
        <v>-3780139.2669221205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-3780139.2669221205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-15785.562069383086</v>
      </c>
      <c r="L612" s="444">
        <f t="shared" ca="1" si="54"/>
        <v>-3804320.4587213239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-3804320.4587213239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-15886.3170352131</v>
      </c>
      <c r="L613" s="444">
        <f t="shared" ca="1" si="54"/>
        <v>-3828602.4054863574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-3828602.4054863574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-15987.491813400742</v>
      </c>
      <c r="L614" s="444">
        <f t="shared" ca="1" si="54"/>
        <v>-3852985.5270295786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-3852985.5270295786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-16089.088153164163</v>
      </c>
      <c r="L615" s="444">
        <f t="shared" ca="1" si="54"/>
        <v>-3877470.2449125634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-3877470.2449125634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-16191.107811009932</v>
      </c>
      <c r="L616" s="444">
        <f t="shared" ca="1" si="54"/>
        <v>-3902056.9824533937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-3902056.9824533937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-16293.552550763392</v>
      </c>
      <c r="L617" s="444">
        <f t="shared" ca="1" si="54"/>
        <v>-3926746.1647339775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-3926746.1647339775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-16396.424143599157</v>
      </c>
      <c r="L618" s="444">
        <f t="shared" ca="1" si="54"/>
        <v>-3951538.2186073973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-3951538.2186073973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-16499.72436807174</v>
      </c>
      <c r="L619" s="444">
        <f t="shared" ca="1" si="54"/>
        <v>-3976433.5727052893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-3976433.5727052893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-16603.455010146292</v>
      </c>
      <c r="L620" s="444">
        <f t="shared" ca="1" si="54"/>
        <v>-4001432.6574452561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-4001432.6574452561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-16707.617863229487</v>
      </c>
      <c r="L621" s="444">
        <f t="shared" ca="1" si="54"/>
        <v>-4026535.905038306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-4026535.905038306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-16812.214728200528</v>
      </c>
      <c r="L622" s="444">
        <f t="shared" ca="1" si="54"/>
        <v>-4051743.7494963268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-4051743.7494963268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-16917.247413442281</v>
      </c>
      <c r="L623" s="444">
        <f t="shared" ca="1" si="54"/>
        <v>-4077056.6266395897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-4077056.6266395897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-17022.717734872542</v>
      </c>
      <c r="L624" s="444">
        <f t="shared" ca="1" si="54"/>
        <v>-4102474.9741042824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-4102474.9741042824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-17128.62751597543</v>
      </c>
      <c r="L625" s="444">
        <f t="shared" ca="1" si="54"/>
        <v>-4127999.2313500782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-4127999.2313500782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-17234.978587832909</v>
      </c>
      <c r="L626" s="444">
        <f t="shared" ca="1" si="54"/>
        <v>-4153629.8396677314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-4153629.8396677314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-17341.772789156465</v>
      </c>
      <c r="L627" s="444">
        <f t="shared" ca="1" si="54"/>
        <v>-4179367.2421867084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-4179367.2421867084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-17449.011966318871</v>
      </c>
      <c r="L628" s="444">
        <f t="shared" ca="1" si="54"/>
        <v>-4205211.8838828476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-4205211.8838828476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-17556.697973386115</v>
      </c>
      <c r="L629" s="444">
        <f t="shared" ca="1" si="54"/>
        <v>-4231164.2115860544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-4231164.2115860544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-17664.832672149478</v>
      </c>
      <c r="L630" s="444">
        <f t="shared" ca="1" si="54"/>
        <v>-4257224.6739880247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-4257224.6739880247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-17773.417932157688</v>
      </c>
      <c r="L631" s="444">
        <f t="shared" ca="1" si="54"/>
        <v>-4283393.7216500025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-4283393.7216500025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-17882.45563074926</v>
      </c>
      <c r="L632" s="444">
        <f t="shared" ca="1" si="54"/>
        <v>-4309671.8070105724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-4309671.8070105724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-17991.947653084972</v>
      </c>
      <c r="L633" s="444">
        <f t="shared" ca="1" si="54"/>
        <v>-4336059.3843934778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-4336059.3843934778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-18101.895892180408</v>
      </c>
      <c r="L634" s="444">
        <f t="shared" ca="1" si="54"/>
        <v>-4362556.9100154787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-4362556.9100154787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-18212.302248938748</v>
      </c>
      <c r="L635" s="444">
        <f t="shared" ca="1" si="54"/>
        <v>-4389164.8419942381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-4389164.8419942381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-18323.168632183577</v>
      </c>
      <c r="L636" s="444">
        <f t="shared" ca="1" si="54"/>
        <v>-4415883.6403562417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-4415883.6403562417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-18434.496958691925</v>
      </c>
      <c r="L637" s="444">
        <f t="shared" ca="1" si="54"/>
        <v>-4442713.7670447538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-4442713.7670447538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-18546.289153227393</v>
      </c>
      <c r="L638" s="444">
        <f t="shared" ca="1" si="54"/>
        <v>-4469655.6859278018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-4469655.6859278018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-18658.547148573427</v>
      </c>
      <c r="L639" s="444">
        <f t="shared" ca="1" si="54"/>
        <v>-4496709.8628061954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-4496709.8628061954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-18771.272885566734</v>
      </c>
      <c r="L640" s="444">
        <f t="shared" ca="1" si="54"/>
        <v>-4523876.7654215824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-4523876.7654215824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-18884.468313130845</v>
      </c>
      <c r="L641" s="444">
        <f t="shared" ca="1" si="54"/>
        <v>-4551156.8634645334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-4551156.8634645334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-18998.135388309805</v>
      </c>
      <c r="L642" s="444">
        <f t="shared" ca="1" si="54"/>
        <v>-4578550.6285826638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-4578550.6285826638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-19112.276076302016</v>
      </c>
      <c r="L643" s="444">
        <f t="shared" ca="1" si="54"/>
        <v>-4606058.5343887862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-4606058.5343887862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-19226.892350494192</v>
      </c>
      <c r="L644" s="444">
        <f t="shared" ca="1" si="54"/>
        <v>-4633681.0564691005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-4633681.0564691005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-19341.986192495504</v>
      </c>
      <c r="L645" s="444">
        <f t="shared" ca="1" si="54"/>
        <v>-4661418.6723914165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-4661418.6723914165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-19457.55959217182</v>
      </c>
      <c r="L646" s="444">
        <f t="shared" ca="1" si="54"/>
        <v>-4689271.8617134085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-4689271.8617134085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-19573.614547680121</v>
      </c>
      <c r="L647" s="444">
        <f t="shared" ca="1" si="54"/>
        <v>-4717241.105990909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-4717241.105990909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-19690.15306550304</v>
      </c>
      <c r="L648" s="444">
        <f t="shared" ca="1" si="54"/>
        <v>-4745326.8887862321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-4745326.8887862321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-19807.177160483552</v>
      </c>
      <c r="L649" s="444">
        <f t="shared" ca="1" si="54"/>
        <v>-4773529.6956765363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-4773529.6956765363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-19924.688855859818</v>
      </c>
      <c r="L650" s="444">
        <f t="shared" ca="1" si="54"/>
        <v>-4801850.0142622162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-4801850.0142622162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-20042.690183300154</v>
      </c>
      <c r="L651" s="444">
        <f t="shared" ca="1" si="54"/>
        <v>-4830288.3341753371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-4830288.3341753371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-20161.183182938155</v>
      </c>
      <c r="L652" s="444">
        <f t="shared" ca="1" si="54"/>
        <v>-4858845.1470880955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-4858845.1470880955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-20280.169903407983</v>
      </c>
      <c r="L653" s="444">
        <f t="shared" ca="1" si="54"/>
        <v>-4887520.9467213238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-4887520.9467213238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-20399.652401879768</v>
      </c>
      <c r="L654" s="444">
        <f t="shared" ca="1" si="54"/>
        <v>-4916316.2288530236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-4916316.2288530236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-20519.632744095183</v>
      </c>
      <c r="L655" s="444">
        <f t="shared" ca="1" si="54"/>
        <v>-4945231.4913269393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-4945231.4913269393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-20640.113004403167</v>
      </c>
      <c r="L656" s="444">
        <f t="shared" ca="1" si="54"/>
        <v>-4974267.2340611629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-4974267.2340611629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-20761.095265795764</v>
      </c>
      <c r="L657" s="444">
        <f t="shared" ca="1" si="54"/>
        <v>-5003423.9590567788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-5003423.9590567788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-20882.581619944162</v>
      </c>
      <c r="L658" s="444">
        <f t="shared" ca="1" si="54"/>
        <v>-5032702.1704065436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-5032702.1704065436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-21004.574167234849</v>
      </c>
      <c r="L659" s="444">
        <f t="shared" ca="1" si="54"/>
        <v>-5062102.3743035989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-5062102.3743035989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-21127.075016805913</v>
      </c>
      <c r="L660" s="444">
        <f t="shared" ca="1" si="54"/>
        <v>-5091625.0790502252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-5091625.0790502252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-21250.086286583522</v>
      </c>
      <c r="L661" s="444">
        <f t="shared" ca="1" si="54"/>
        <v>-5121270.7950666295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-5121270.7950666295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-21373.61010331854</v>
      </c>
      <c r="L662" s="444">
        <f t="shared" ca="1" si="54"/>
        <v>-5151040.0348997684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-5151040.0348997684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-21497.648602623285</v>
      </c>
      <c r="L663" s="444">
        <f t="shared" ca="1" si="54"/>
        <v>-5180933.3132322123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-5180933.3132322123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-21622.203929008469</v>
      </c>
      <c r="L664" s="444">
        <f t="shared" ca="1" si="54"/>
        <v>-5210951.1468910417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-5210951.1468910417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-21747.278235920257</v>
      </c>
      <c r="L665" s="444">
        <f t="shared" ca="1" si="54"/>
        <v>-5241094.0548567828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-5241094.0548567828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-21872.873685777515</v>
      </c>
      <c r="L666" s="444">
        <f t="shared" ca="1" si="54"/>
        <v>-5271362.5582723804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-5271362.5582723804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-21998.992450009169</v>
      </c>
      <c r="L667" s="444">
        <f t="shared" ca="1" si="54"/>
        <v>-5301757.1804522099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-5301757.1804522099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-22125.636709091792</v>
      </c>
      <c r="L668" s="444">
        <f t="shared" ca="1" si="54"/>
        <v>-5332278.4468911225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-5332278.4468911225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-22252.80865258726</v>
      </c>
      <c r="L669" s="444">
        <f t="shared" ca="1" si="54"/>
        <v>-5362926.8852735301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-5362926.8852735301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-22380.510479180626</v>
      </c>
      <c r="L670" s="444">
        <f t="shared" ca="1" si="54"/>
        <v>-5393703.0254825316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-5393703.0254825316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-22508.744396718132</v>
      </c>
      <c r="L671" s="444">
        <f t="shared" ca="1" si="54"/>
        <v>-5424607.3996090703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-5424607.3996090703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-22637.512622245376</v>
      </c>
      <c r="L672" s="444">
        <f t="shared" ca="1" si="54"/>
        <v>-5455640.5419611363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-5455640.5419611363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-22766.817382045654</v>
      </c>
      <c r="L673" s="444">
        <f t="shared" ca="1" si="54"/>
        <v>-5486802.9890730027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-5486802.9890730027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-22896.660911678431</v>
      </c>
      <c r="L674" s="444">
        <f t="shared" ca="1" si="54"/>
        <v>-5518095.2797145015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-5518095.2797145015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-23027.045456018008</v>
      </c>
      <c r="L675" s="444">
        <f t="shared" ca="1" si="54"/>
        <v>-5549517.9549003402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-5549517.9549003402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-23157.973269292335</v>
      </c>
      <c r="L676" s="444">
        <f t="shared" ca="1" si="54"/>
        <v>-5581071.5578994527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-5581071.5578994527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-23289.446615121971</v>
      </c>
      <c r="L677" s="444">
        <f t="shared" ca="1" si="54"/>
        <v>-5612756.6342443954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-5612756.6342443954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-23421.467766559232</v>
      </c>
      <c r="L678" s="444">
        <f t="shared" ca="1" si="54"/>
        <v>-5644573.7317407755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-5644573.7317407755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-23554.039006127481</v>
      </c>
      <c r="L679" s="444">
        <f t="shared" ca="1" si="54"/>
        <v>-5676523.400476723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-5676523.400476723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-23687.162625860597</v>
      </c>
      <c r="L680" s="444">
        <f t="shared" ca="1" si="54"/>
        <v>-5708606.1928324038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-5708606.1928324038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-23820.8409273426</v>
      </c>
      <c r="L681" s="444">
        <f t="shared" ca="1" si="54"/>
        <v>-5740822.6634895671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-5740822.6634895671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-23955.076221747448</v>
      </c>
      <c r="L682" s="444">
        <f t="shared" ca="1" si="54"/>
        <v>-5773173.3694411349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-5773173.3694411349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-24089.870829878979</v>
      </c>
      <c r="L683" s="444">
        <f t="shared" ca="1" si="54"/>
        <v>-5805658.8700008346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-5805658.8700008346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-24225.227082211062</v>
      </c>
      <c r="L684" s="444">
        <f t="shared" ca="1" si="54"/>
        <v>-5838279.7268128665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-5838279.7268128665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-24361.147318927862</v>
      </c>
      <c r="L685" s="444">
        <f t="shared" ca="1" si="54"/>
        <v>-5871036.5038616145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-5871036.5038616145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-24497.633889964312</v>
      </c>
      <c r="L686" s="444">
        <f t="shared" ca="1" si="54"/>
        <v>-5903929.7674813988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-5903929.7674813988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-24634.689155046748</v>
      </c>
      <c r="L687" s="444">
        <f t="shared" ca="1" si="54"/>
        <v>-5936960.086366266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-5936960.086366266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-24772.315483733692</v>
      </c>
      <c r="L688" s="444">
        <f t="shared" ca="1" si="54"/>
        <v>-5970128.0315798204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-5970128.0315798204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-24910.515255456838</v>
      </c>
      <c r="L689" s="444">
        <f t="shared" ca="1" si="54"/>
        <v>-6003434.1765650976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-6003434.1765650976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-25049.290859562159</v>
      </c>
      <c r="L690" s="444">
        <f t="shared" ca="1" si="54"/>
        <v>-6036879.0971544804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-6036879.0971544804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-25188.644695351253</v>
      </c>
      <c r="L691" s="444">
        <f t="shared" ca="1" si="54"/>
        <v>-6070463.3715796517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-6070463.3715796517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-25328.579172122802</v>
      </c>
      <c r="L692" s="444">
        <f t="shared" ca="1" si="54"/>
        <v>-6104187.5804815954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-6104187.5804815954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-25469.096709214231</v>
      </c>
      <c r="L693" s="444">
        <f t="shared" ca="1" si="54"/>
        <v>-6138052.3069206299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-6138052.3069206299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-25610.199736043542</v>
      </c>
      <c r="L694" s="444">
        <f t="shared" ca="1" si="54"/>
        <v>-6172058.1363864942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-6172058.1363864942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-25751.890692151312</v>
      </c>
      <c r="L695" s="444">
        <f t="shared" ca="1" si="54"/>
        <v>-6206205.6568084657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-6206205.6568084657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-25894.172027242857</v>
      </c>
      <c r="L696" s="444">
        <f t="shared" ca="1" si="54"/>
        <v>-6240495.4585655294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-6240495.4585655294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-26037.046201230623</v>
      </c>
      <c r="L697" s="444">
        <f t="shared" ca="1" si="54"/>
        <v>-6274928.1344965808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-6274928.1344965808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-26180.51568427667</v>
      </c>
      <c r="L698" s="444">
        <f t="shared" ca="1" si="54"/>
        <v>-6309504.279910678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-6309504.279910678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-26324.582956835409</v>
      </c>
      <c r="L699" s="444">
        <f t="shared" ca="1" si="54"/>
        <v>-6344224.4925973341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-6344224.4925973341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-26469.250509696478</v>
      </c>
      <c r="L700" s="444">
        <f t="shared" ca="1" si="54"/>
        <v>-6379089.3728368506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-6379089.3728368506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-26614.520844027797</v>
      </c>
      <c r="L701" s="444">
        <f t="shared" ca="1" si="54"/>
        <v>-6414099.5234106984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-6414099.5234106984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-26760.39647141883</v>
      </c>
      <c r="L702" s="444">
        <f t="shared" ca="1" si="54"/>
        <v>-6449255.5496119373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-6449255.5496119373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-26906.879913923989</v>
      </c>
      <c r="L703" s="444">
        <f t="shared" ca="1" si="54"/>
        <v>-6484558.0592556819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-6484558.0592556819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-27053.973704106258</v>
      </c>
      <c r="L704" s="444">
        <f t="shared" ca="1" si="54"/>
        <v>-6520007.6626896085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-6520007.6626896085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-27201.680385080952</v>
      </c>
      <c r="L705" s="444">
        <f t="shared" ca="1" si="54"/>
        <v>-6555604.97280451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-6555604.97280451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-27350.002510559712</v>
      </c>
      <c r="L706" s="444">
        <f t="shared" ca="1" si="54"/>
        <v>-6591350.6050448902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-6591350.6050448902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-27498.942644894629</v>
      </c>
      <c r="L707" s="444">
        <f t="shared" ca="1" si="54"/>
        <v>-6627245.1774196057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-6627245.1774196057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-27648.503363122607</v>
      </c>
      <c r="L708" s="444">
        <f t="shared" ca="1" si="54"/>
        <v>-6663289.3105125483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-6663289.3105125483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-27798.687251009869</v>
      </c>
      <c r="L709" s="444">
        <f t="shared" ca="1" si="54"/>
        <v>-6699483.6274933787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-6699483.6274933787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-27949.496905096661</v>
      </c>
      <c r="L710" s="444">
        <f t="shared" ca="1" si="54"/>
        <v>-6735828.7541282959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-6735828.7541282959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-28100.934932742148</v>
      </c>
      <c r="L711" s="444">
        <f t="shared" ca="1" si="54"/>
        <v>-6772325.3187908586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-6772325.3187908586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-28253.003952169496</v>
      </c>
      <c r="L712" s="444">
        <f t="shared" ca="1" si="54"/>
        <v>-6808973.9524728488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-6808973.9524728488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-28405.706592511116</v>
      </c>
      <c r="L713" s="444">
        <f t="shared" ca="1" si="54"/>
        <v>-6845775.2887951806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-6845775.2887951806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-28559.04549385417</v>
      </c>
      <c r="L714" s="444">
        <f t="shared" ca="1" si="54"/>
        <v>-6882729.9640188552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-6882729.9640188552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-28713.023307286148</v>
      </c>
      <c r="L715" s="444">
        <f t="shared" ca="1" si="54"/>
        <v>-6919838.6170559619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-6919838.6170559619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-28867.642694940754</v>
      </c>
      <c r="L716" s="444">
        <f t="shared" ca="1" si="54"/>
        <v>-6957101.8894807231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-6957101.8894807231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-29022.90633004393</v>
      </c>
      <c r="L717" s="444">
        <f t="shared" ca="1" si="54"/>
        <v>-6994520.4255405879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-6994520.4255405879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-29178.816896960034</v>
      </c>
      <c r="L718" s="444">
        <f t="shared" ca="1" si="54"/>
        <v>-7032094.8721673684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-7032094.8721673684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-29335.377091238282</v>
      </c>
      <c r="L719" s="444">
        <f t="shared" ca="1" si="54"/>
        <v>-7069825.8789884271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-7069825.8789884271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-29492.589619659364</v>
      </c>
      <c r="L720" s="444">
        <f t="shared" ca="1" si="54"/>
        <v>-7107714.0983379073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-7107714.0983379073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-29650.457200282202</v>
      </c>
      <c r="L721" s="444">
        <f t="shared" ca="1" si="54"/>
        <v>-7145760.18526801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-7145760.18526801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-29808.982562490961</v>
      </c>
      <c r="L722" s="444">
        <f t="shared" ca="1" si="54"/>
        <v>-7183964.7975603212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-7183964.7975603212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-29968.168447042259</v>
      </c>
      <c r="L723" s="444">
        <f t="shared" ca="1" si="54"/>
        <v>-7222328.5957371835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-7222328.5957371835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-30128.017606112517</v>
      </c>
      <c r="L724" s="444">
        <f t="shared" ca="1" si="54"/>
        <v>-7260852.2430731161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-7260852.2430731161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-30288.532803345573</v>
      </c>
      <c r="L725" s="444">
        <f t="shared" ca="1" si="54"/>
        <v>-7299536.4056062819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-7299536.4056062819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-30449.716813900424</v>
      </c>
      <c r="L726" s="444">
        <f t="shared" ca="1" si="54"/>
        <v>-7338381.7521500029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-7338381.7521500029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-30611.572424499267</v>
      </c>
      <c r="L727" s="444">
        <f t="shared" ca="1" si="54"/>
        <v>-7377388.9543043226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-7377388.9543043226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-30774.1024334756</v>
      </c>
      <c r="L728" s="444">
        <f t="shared" ca="1" si="54"/>
        <v>-7416558.6864676187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-7416558.6864676187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-30937.309650822663</v>
      </c>
      <c r="L729" s="444">
        <f t="shared" ca="1" si="54"/>
        <v>-7455891.6258482616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-7455891.6258482616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-31101.196898242008</v>
      </c>
      <c r="L730" s="444">
        <f t="shared" ca="1" si="54"/>
        <v>-7495388.4524763245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-7495388.4524763245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-31265.76700919227</v>
      </c>
      <c r="L731" s="444">
        <f t="shared" ca="1" si="54"/>
        <v>-7535049.8492153371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-7535049.8492153371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-31431.022828938156</v>
      </c>
      <c r="L732" s="444">
        <f t="shared" ca="1" si="54"/>
        <v>-7574876.5017740959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-7574876.5017740959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-31596.967214599652</v>
      </c>
      <c r="L733" s="444">
        <f t="shared" ca="1" si="54"/>
        <v>-7614869.0987185156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-7614869.0987185156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-31763.603035201395</v>
      </c>
      <c r="L734" s="444">
        <f t="shared" ca="1" si="54"/>
        <v>-7655028.3314835373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-7655028.3314835373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-31930.933171722329</v>
      </c>
      <c r="L735" s="444">
        <f t="shared" ca="1" si="54"/>
        <v>-7695354.8943850799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-7695354.8943850799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-32098.960517145417</v>
      </c>
      <c r="L736" s="444">
        <f t="shared" ca="1" si="54"/>
        <v>-7735849.484632046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-7735849.484632046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-32267.687976507776</v>
      </c>
      <c r="L737" s="444">
        <f t="shared" ca="1" si="54"/>
        <v>-7776512.8023383738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-7776512.8023383738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-32437.118466950807</v>
      </c>
      <c r="L738" s="444">
        <f t="shared" ca="1" si="54"/>
        <v>-7817345.5505351452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-7817345.5505351452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-32607.25491777069</v>
      </c>
      <c r="L739" s="444">
        <f t="shared" ca="1" si="54"/>
        <v>-7858348.4351827363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-7858348.4351827363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-32778.100270468982</v>
      </c>
      <c r="L740" s="444">
        <f t="shared" ca="1" si="54"/>
        <v>-7899522.1651830254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-7899522.1651830254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-32949.657478803521</v>
      </c>
      <c r="L741" s="444">
        <f t="shared" ca="1" si="54"/>
        <v>-7940867.4523916496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-7940867.4523916496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-33121.929508839457</v>
      </c>
      <c r="L742" s="444">
        <f t="shared" ca="1" si="54"/>
        <v>-7982385.0116303097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-7982385.0116303097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-33294.919339000546</v>
      </c>
      <c r="L743" s="444">
        <f t="shared" ca="1" si="54"/>
        <v>-8024075.5606991304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-8024075.5606991304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-33468.629960120626</v>
      </c>
      <c r="L744" s="444">
        <f t="shared" ca="1" si="54"/>
        <v>-8065939.8203890715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-8065939.8203890715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-33643.064375495385</v>
      </c>
      <c r="L745" s="444">
        <f t="shared" ca="1" si="54"/>
        <v>-8107978.5144943874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-8107978.5144943874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-33818.225600934202</v>
      </c>
      <c r="L746" s="444">
        <f t="shared" ca="1" si="54"/>
        <v>-8150192.3698251424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-8150192.3698251424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-33994.116664812347</v>
      </c>
      <c r="L747" s="444">
        <f t="shared" ca="1" si="54"/>
        <v>-8192582.1162197748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-8192582.1162197748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-34170.740608123313</v>
      </c>
      <c r="L748" s="444">
        <f t="shared" ca="1" si="54"/>
        <v>-8235148.4865577184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-8235148.4865577184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-34348.100484531416</v>
      </c>
      <c r="L749" s="444">
        <f t="shared" ca="1" si="54"/>
        <v>-8277892.2167720702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-8277892.2167720702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-34526.199360424536</v>
      </c>
      <c r="L750" s="444">
        <f t="shared" ca="1" si="54"/>
        <v>-8320814.0458623152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-8320814.0458623152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-34705.040314967235</v>
      </c>
      <c r="L751" s="444">
        <f t="shared" ca="1" si="54"/>
        <v>-8363914.7159071025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-8363914.7159071025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-34884.626440153843</v>
      </c>
      <c r="L752" s="444">
        <f t="shared" ca="1" si="54"/>
        <v>-8407194.9720770773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-8407194.9720770773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-35064.96084086207</v>
      </c>
      <c r="L753" s="444">
        <f t="shared" ca="1" si="54"/>
        <v>-8450655.5626477599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-8450655.5626477599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-35246.046634906583</v>
      </c>
      <c r="L754" s="444">
        <f t="shared" ca="1" si="54"/>
        <v>-8494297.2390124872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-8494297.2390124872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-35427.886953092951</v>
      </c>
      <c r="L755" s="444">
        <f t="shared" ca="1" si="54"/>
        <v>-8538120.7556954008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-8538120.7556954008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-35610.484939271752</v>
      </c>
      <c r="L756" s="444">
        <f t="shared" ca="1" si="54"/>
        <v>-8582126.8703644928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-8582126.8703644928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-35793.843750392974</v>
      </c>
      <c r="L757" s="444">
        <f t="shared" ca="1" si="54"/>
        <v>-8626316.3438447062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-8626316.3438447062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-35977.966556560525</v>
      </c>
      <c r="L758" s="444">
        <f t="shared" ca="1" si="54"/>
        <v>-8670689.9401310869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-8670689.9401310869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-36162.856541087116</v>
      </c>
      <c r="L759" s="444">
        <f t="shared" ca="1" si="54"/>
        <v>-8715248.4264019951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-8715248.4264019951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-36348.516900549228</v>
      </c>
      <c r="L760" s="444">
        <f t="shared" ca="1" si="54"/>
        <v>-8759992.5730323642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-8759992.5730323642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-36534.950844842439</v>
      </c>
      <c r="L761" s="444">
        <f t="shared" ca="1" si="54"/>
        <v>-8804923.1536070276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-8804923.1536070276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-36722.161597236867</v>
      </c>
      <c r="L762" s="444">
        <f t="shared" ca="1" si="54"/>
        <v>-8850040.944934085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-8850040.944934085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-36910.152394432938</v>
      </c>
      <c r="L763" s="444">
        <f t="shared" ca="1" si="54"/>
        <v>-8895346.727058338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-8895346.727058338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-37098.926486617325</v>
      </c>
      <c r="L764" s="444">
        <f t="shared" ca="1" si="54"/>
        <v>-8940841.2832747754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-8940841.2832747754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-37288.487137519151</v>
      </c>
      <c r="L765" s="444">
        <f t="shared" ca="1" si="54"/>
        <v>-8986525.4001421146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-8986525.4001421146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-37478.837624466396</v>
      </c>
      <c r="L766" s="444">
        <f t="shared" ca="1" si="54"/>
        <v>-9032399.8674964011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-9032399.8674964011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-37669.98123844259</v>
      </c>
      <c r="L767" s="444">
        <f t="shared" ca="1" si="54"/>
        <v>-9078465.4784646649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-9078465.4784646649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-37861.921284143689</v>
      </c>
      <c r="L768" s="444">
        <f t="shared" ca="1" si="54"/>
        <v>-9124723.0294786282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-9124723.0294786282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-38054.661080035199</v>
      </c>
      <c r="L769" s="444">
        <f t="shared" ca="1" si="54"/>
        <v>-9171173.3202884831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-9171173.3202884831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-38248.203958409598</v>
      </c>
      <c r="L770" s="444">
        <f t="shared" ca="1" si="54"/>
        <v>-9217817.1539767124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-9217817.1539767124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-38442.553265443887</v>
      </c>
      <c r="L771" s="444">
        <f t="shared" ca="1" si="54"/>
        <v>-9264655.3369719759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-9264655.3369719759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-38637.712361257487</v>
      </c>
      <c r="L772" s="444">
        <f t="shared" ca="1" si="54"/>
        <v>-9311688.6790630538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-9311688.6790630538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-38833.684619970307</v>
      </c>
      <c r="L773" s="444">
        <f t="shared" ref="L773:L1027" ca="1" si="80">I773-J773+K773</f>
        <v>-9358917.9934128448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-9358917.9934128448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-39030.473429761107</v>
      </c>
      <c r="L774" s="444">
        <f t="shared" ca="1" si="80"/>
        <v>-9406344.0965724271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-9406344.0965724271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-39228.082192926027</v>
      </c>
      <c r="L775" s="444">
        <f t="shared" ca="1" si="80"/>
        <v>-9453967.8084951732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-9453967.8084951732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-39426.514325937474</v>
      </c>
      <c r="L776" s="444">
        <f t="shared" ca="1" si="80"/>
        <v>-9501789.9525509309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-9501789.9525509309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-39625.773259503127</v>
      </c>
      <c r="L777" s="444">
        <f t="shared" ca="1" si="80"/>
        <v>-9549811.3555402551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-9549811.3555402551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-39825.862438625314</v>
      </c>
      <c r="L778" s="444">
        <f t="shared" ca="1" si="80"/>
        <v>-9598032.8477087002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-9598032.8477087002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-40026.7853226605</v>
      </c>
      <c r="L779" s="444">
        <f t="shared" ca="1" si="80"/>
        <v>-9646455.2627611812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-9646455.2627611812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-40228.54538537917</v>
      </c>
      <c r="L780" s="444">
        <f t="shared" ca="1" si="80"/>
        <v>-9695079.437876381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-9695079.437876381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-40431.14611502584</v>
      </c>
      <c r="L781" s="444">
        <f t="shared" ca="1" si="80"/>
        <v>-9743906.2137212269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-9743906.2137212269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-40634.591014379366</v>
      </c>
      <c r="L782" s="444">
        <f t="shared" ca="1" si="80"/>
        <v>-9792936.434465427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-9792936.434465427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-40838.883600813533</v>
      </c>
      <c r="L783" s="444">
        <f t="shared" ca="1" si="80"/>
        <v>-9842170.9477960616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-9842170.9477960616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-41044.02740635784</v>
      </c>
      <c r="L784" s="444">
        <f t="shared" ca="1" si="80"/>
        <v>-9891610.6049322393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-9891610.6049322393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-41250.025977758582</v>
      </c>
      <c r="L785" s="444">
        <f t="shared" ca="1" si="80"/>
        <v>-9941256.2606398184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-9941256.2606398184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-41456.882876540163</v>
      </c>
      <c r="L786" s="444">
        <f t="shared" ca="1" si="80"/>
        <v>-9991108.7732461784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-9991108.7732461784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-41664.601679066662</v>
      </c>
      <c r="L787" s="444">
        <f t="shared" ca="1" si="80"/>
        <v>-10041169.004655065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-10041169.004655065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-41873.185976603687</v>
      </c>
      <c r="L788" s="444">
        <f t="shared" ca="1" si="80"/>
        <v>-10091437.820361489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-10091437.820361489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-42082.639375380459</v>
      </c>
      <c r="L789" s="444">
        <f t="shared" ca="1" si="80"/>
        <v>-10141916.089466691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-10141916.089466691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-42292.965496652134</v>
      </c>
      <c r="L790" s="444">
        <f t="shared" ca="1" si="80"/>
        <v>-10192604.684693163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-10192604.684693163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-42504.16797676243</v>
      </c>
      <c r="L791" s="444">
        <f t="shared" ca="1" si="80"/>
        <v>-10243504.482399747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-10243504.482399747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-42716.250467206526</v>
      </c>
      <c r="L792" s="444">
        <f t="shared" ca="1" si="80"/>
        <v>-10294616.362596774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-10294616.362596774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-42929.216634694145</v>
      </c>
      <c r="L793" s="444">
        <f t="shared" ca="1" si="80"/>
        <v>-10345941.208961289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-10345941.208961289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-43143.070161212956</v>
      </c>
      <c r="L794" s="444">
        <f t="shared" ca="1" si="80"/>
        <v>-10397479.908852322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-10397479.908852322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-43357.814744092262</v>
      </c>
      <c r="L795" s="444">
        <f t="shared" ca="1" si="80"/>
        <v>-10449233.353326235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-10449233.353326235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-43573.454096066896</v>
      </c>
      <c r="L796" s="444">
        <f t="shared" ca="1" si="80"/>
        <v>-10501202.437152123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-10501202.437152123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-43789.991945341433</v>
      </c>
      <c r="L797" s="444">
        <f t="shared" ca="1" si="80"/>
        <v>-10553388.058827285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-10553388.058827285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-44007.432035654601</v>
      </c>
      <c r="L798" s="444">
        <f t="shared" ca="1" si="80"/>
        <v>-10605791.12059276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-10605791.12059276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-44225.778126344085</v>
      </c>
      <c r="L799" s="444">
        <f t="shared" ca="1" si="80"/>
        <v>-10658412.528448924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-10658412.528448924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-44445.033992411438</v>
      </c>
      <c r="L800" s="444">
        <f t="shared" ca="1" si="80"/>
        <v>-10711253.192171156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-10711253.192171156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-44665.203424587402</v>
      </c>
      <c r="L801" s="444">
        <f t="shared" ca="1" si="80"/>
        <v>-10764314.025325565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-10764314.025325565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-44886.29022939744</v>
      </c>
      <c r="L802" s="444">
        <f t="shared" ca="1" si="80"/>
        <v>-10817595.945284782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-10817595.945284782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-45108.298229227512</v>
      </c>
      <c r="L803" s="444">
        <f t="shared" ca="1" si="80"/>
        <v>-10871099.873243829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-10871099.873243829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-45331.231262390203</v>
      </c>
      <c r="L804" s="444">
        <f t="shared" ca="1" si="80"/>
        <v>-10924826.734236039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-10924826.734236039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-45555.093183191078</v>
      </c>
      <c r="L805" s="444">
        <f t="shared" ca="1" si="80"/>
        <v>-10978777.457149051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-10978777.457149051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-45779.887861995296</v>
      </c>
      <c r="L806" s="444">
        <f t="shared" ca="1" si="80"/>
        <v>-11032952.974740867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-11032952.974740867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-46005.619185294527</v>
      </c>
      <c r="L807" s="444">
        <f t="shared" ca="1" si="80"/>
        <v>-11087354.223655982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-11087354.223655982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-46232.291055774178</v>
      </c>
      <c r="L808" s="444">
        <f t="shared" ca="1" si="80"/>
        <v>-11141982.144441577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-11141982.144441577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-46459.907392380817</v>
      </c>
      <c r="L809" s="444">
        <f t="shared" ca="1" si="80"/>
        <v>-11196837.681563778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-11196837.681563778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-46688.472130389993</v>
      </c>
      <c r="L810" s="444">
        <f t="shared" ca="1" si="80"/>
        <v>-11251921.783423988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-11251921.783423988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-46917.989221474199</v>
      </c>
      <c r="L811" s="444">
        <f t="shared" ca="1" si="80"/>
        <v>-11307235.402375283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-11307235.402375283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-47148.462633771262</v>
      </c>
      <c r="L812" s="444">
        <f t="shared" ca="1" si="80"/>
        <v>-11362779.494738875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-11362779.494738875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-47379.896351952899</v>
      </c>
      <c r="L813" s="444">
        <f t="shared" ca="1" si="80"/>
        <v>-11418555.020820647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-11418555.020820647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-47612.294377293612</v>
      </c>
      <c r="L814" s="444">
        <f t="shared" ca="1" si="80"/>
        <v>-11474562.944927761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-11474562.944927761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-47845.660727739923</v>
      </c>
      <c r="L815" s="444">
        <f t="shared" ca="1" si="80"/>
        <v>-11530804.235385321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-11530804.235385321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-48079.999437979757</v>
      </c>
      <c r="L816" s="444">
        <f t="shared" ca="1" si="80"/>
        <v>-11587279.864553122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-11587279.864553122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-48315.314559512262</v>
      </c>
      <c r="L817" s="444">
        <f t="shared" ca="1" si="80"/>
        <v>-11643990.808842454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-11643990.808842454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-48551.610160717813</v>
      </c>
      <c r="L818" s="444">
        <f t="shared" ca="1" si="80"/>
        <v>-11700938.048732992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-11700938.048732992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-48788.890326928384</v>
      </c>
      <c r="L819" s="444">
        <f t="shared" ca="1" si="80"/>
        <v>-11758122.568789741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-11758122.568789741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-49027.159160498173</v>
      </c>
      <c r="L820" s="444">
        <f t="shared" ca="1" si="80"/>
        <v>-11815545.35768006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-11815545.35768006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-49266.420780874498</v>
      </c>
      <c r="L821" s="444">
        <f t="shared" ca="1" si="80"/>
        <v>-11873207.408190755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-11873207.408190755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-49506.679324669065</v>
      </c>
      <c r="L822" s="444">
        <f t="shared" ca="1" si="80"/>
        <v>-11931109.717245245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-11931109.717245245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-49747.938945729438</v>
      </c>
      <c r="L823" s="444">
        <f t="shared" ca="1" si="80"/>
        <v>-11989253.285920795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-11989253.285920795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-49990.203815210894</v>
      </c>
      <c r="L824" s="444">
        <f t="shared" ca="1" si="80"/>
        <v>-12047639.119465826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-12047639.119465826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-50233.478121648528</v>
      </c>
      <c r="L825" s="444">
        <f t="shared" ca="1" si="80"/>
        <v>-12106268.227317294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-12106268.227317294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-50477.76607102964</v>
      </c>
      <c r="L826" s="444">
        <f t="shared" ca="1" si="80"/>
        <v>-12165141.623118144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-12165141.623118144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-50723.071886866514</v>
      </c>
      <c r="L827" s="444">
        <f t="shared" ca="1" si="80"/>
        <v>-12224260.324734831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-12224260.324734831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-50969.39981026938</v>
      </c>
      <c r="L828" s="444">
        <f t="shared" ca="1" si="80"/>
        <v>-12283625.354274921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-12283625.354274921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-51216.754100019753</v>
      </c>
      <c r="L829" s="444">
        <f t="shared" ca="1" si="80"/>
        <v>-12343237.738104761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-12343237.738104761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-51465.139032644089</v>
      </c>
      <c r="L830" s="444">
        <f t="shared" ca="1" si="80"/>
        <v>-12403098.506867224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-12403098.506867224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-51714.558902487683</v>
      </c>
      <c r="L831" s="444">
        <f t="shared" ca="1" si="80"/>
        <v>-12463208.695499532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-12463208.695499532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-51965.018021788965</v>
      </c>
      <c r="L832" s="444">
        <f t="shared" ca="1" si="80"/>
        <v>-12523569.343251141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-12523569.343251141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-52216.520720754008</v>
      </c>
      <c r="L833" s="444">
        <f t="shared" ca="1" si="80"/>
        <v>-12584181.493701715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-12584181.493701715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-52469.071347631398</v>
      </c>
      <c r="L834" s="444">
        <f t="shared" ca="1" si="80"/>
        <v>-12645046.194779167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-12645046.194779167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-52722.674268787443</v>
      </c>
      <c r="L835" s="444">
        <f t="shared" ca="1" si="80"/>
        <v>-12706164.498777775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-12706164.498777775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-52977.33386878165</v>
      </c>
      <c r="L836" s="444">
        <f t="shared" ca="1" si="80"/>
        <v>-12767537.462376377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-12767537.462376377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-53233.054550442488</v>
      </c>
      <c r="L837" s="444">
        <f t="shared" ca="1" si="80"/>
        <v>-12829166.14665664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-12829166.14665664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-53489.84073494358</v>
      </c>
      <c r="L838" s="444">
        <f t="shared" ca="1" si="80"/>
        <v>-12891051.617121404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-12891051.617121404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-53747.696861880104</v>
      </c>
      <c r="L839" s="444">
        <f t="shared" ca="1" si="80"/>
        <v>-12953194.943713104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-12953194.943713104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-54006.627389345522</v>
      </c>
      <c r="L840" s="444">
        <f t="shared" ca="1" si="80"/>
        <v>-13015597.20083227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-13015597.20083227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-54266.636794008708</v>
      </c>
      <c r="L841" s="444">
        <f t="shared" ca="1" si="80"/>
        <v>-13078259.467356099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-13078259.467356099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-54527.729571191332</v>
      </c>
      <c r="L842" s="444">
        <f t="shared" ca="1" si="80"/>
        <v>-13141182.826657111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-13141182.826657111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-54789.910234945542</v>
      </c>
      <c r="L843" s="444">
        <f t="shared" ca="1" si="80"/>
        <v>-13204368.366621876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-13204368.366621876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-55053.183318132069</v>
      </c>
      <c r="L844" s="444">
        <f t="shared" ca="1" si="80"/>
        <v>-13267817.179669829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-13267817.179669829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-55317.553372498529</v>
      </c>
      <c r="L845" s="444">
        <f t="shared" ca="1" si="80"/>
        <v>-13331530.362772148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-13331530.362772148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-55583.024968758204</v>
      </c>
      <c r="L846" s="444">
        <f t="shared" ca="1" si="80"/>
        <v>-13395509.017470727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-13395509.017470727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-55849.602696668939</v>
      </c>
      <c r="L847" s="444">
        <f t="shared" ca="1" si="80"/>
        <v>-13459754.249897216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-13459754.249897216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-56117.291165112649</v>
      </c>
      <c r="L848" s="444">
        <f t="shared" ca="1" si="80"/>
        <v>-13524267.170792149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-13524267.170792149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-56386.095002174872</v>
      </c>
      <c r="L849" s="444">
        <f t="shared" ca="1" si="80"/>
        <v>-13589048.895524144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-13589048.895524144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-56656.018855224851</v>
      </c>
      <c r="L850" s="444">
        <f t="shared" ca="1" si="80"/>
        <v>-13654100.54410919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-13654100.54410919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-56927.067390995879</v>
      </c>
      <c r="L851" s="444">
        <f t="shared" ca="1" si="80"/>
        <v>-13719423.241230005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-13719423.241230005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-57199.24529566594</v>
      </c>
      <c r="L852" s="444">
        <f t="shared" ca="1" si="80"/>
        <v>-13785018.116255492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-13785018.116255492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-57472.557274938808</v>
      </c>
      <c r="L853" s="444">
        <f t="shared" ca="1" si="80"/>
        <v>-13850886.303260252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-13850886.303260252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-57747.008054125305</v>
      </c>
      <c r="L854" s="444">
        <f t="shared" ca="1" si="80"/>
        <v>-13917028.941044198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-13917028.941044198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-58022.602378225078</v>
      </c>
      <c r="L855" s="444">
        <f t="shared" ca="1" si="80"/>
        <v>-13983447.173152244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-13983447.173152244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-58299.345012008598</v>
      </c>
      <c r="L856" s="444">
        <f t="shared" ca="1" si="80"/>
        <v>-14050142.147894073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-14050142.147894073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-58577.240740099551</v>
      </c>
      <c r="L857" s="444">
        <f t="shared" ca="1" si="80"/>
        <v>-14117115.018363994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-14117115.018363994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-58856.294367057555</v>
      </c>
      <c r="L858" s="444">
        <f t="shared" ca="1" si="80"/>
        <v>-14184366.942460872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-14184366.942460872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-59136.510717461228</v>
      </c>
      <c r="L859" s="444">
        <f t="shared" ca="1" si="80"/>
        <v>-14251899.082908154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-14251899.082908154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-59417.89463599155</v>
      </c>
      <c r="L860" s="444">
        <f t="shared" ca="1" si="80"/>
        <v>-14319712.607273966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-14319712.607273966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-59700.450987515767</v>
      </c>
      <c r="L861" s="444">
        <f t="shared" ca="1" si="80"/>
        <v>-14387808.687991302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-14387808.687991302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-59984.184657171347</v>
      </c>
      <c r="L862" s="444">
        <f t="shared" ca="1" si="80"/>
        <v>-14456188.502378294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-14456188.502378294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-60269.100550450486</v>
      </c>
      <c r="L863" s="444">
        <f t="shared" ca="1" si="80"/>
        <v>-14524853.232658565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-14524853.232658565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-60555.203593284939</v>
      </c>
      <c r="L864" s="444">
        <f t="shared" ca="1" si="80"/>
        <v>-14593804.065981671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-14593804.065981671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-60842.498732131222</v>
      </c>
      <c r="L865" s="444">
        <f t="shared" ca="1" si="80"/>
        <v>-14663042.194443623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-14663042.194443623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-61130.990934056012</v>
      </c>
      <c r="L866" s="444">
        <f t="shared" ca="1" si="80"/>
        <v>-14732568.815107498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-14732568.815107498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-61420.685186822164</v>
      </c>
      <c r="L867" s="444">
        <f t="shared" ca="1" si="80"/>
        <v>-14802385.130024141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-14802385.130024141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-61711.58649897483</v>
      </c>
      <c r="L868" s="444">
        <f t="shared" ca="1" si="80"/>
        <v>-14872492.346252937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-14872492.346252937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-62003.699899928157</v>
      </c>
      <c r="L869" s="444">
        <f t="shared" ca="1" si="80"/>
        <v>-14942891.675882686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-14942891.675882686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-62297.030440052105</v>
      </c>
      <c r="L870" s="444">
        <f t="shared" ca="1" si="80"/>
        <v>-15013584.336052559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-15013584.336052559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-62591.583190759906</v>
      </c>
      <c r="L871" s="444">
        <f t="shared" ca="1" si="80"/>
        <v>-15084571.548973139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-15084571.548973139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-62887.363244595668</v>
      </c>
      <c r="L872" s="444">
        <f t="shared" ca="1" si="80"/>
        <v>-15155854.541947555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-15155854.541947555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-63184.375715322392</v>
      </c>
      <c r="L873" s="444">
        <f t="shared" ca="1" si="80"/>
        <v>-15227434.547392698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-15227434.547392698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-63482.625738010502</v>
      </c>
      <c r="L874" s="444">
        <f t="shared" ca="1" si="80"/>
        <v>-15299312.802860528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-15299312.802860528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-63782.11846912645</v>
      </c>
      <c r="L875" s="444">
        <f t="shared" ca="1" si="80"/>
        <v>-15371490.551059475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-15371490.551059475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-64082.859086622062</v>
      </c>
      <c r="L876" s="444">
        <f t="shared" ca="1" si="80"/>
        <v>-15443969.039875917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-15443969.039875917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-64384.852790023906</v>
      </c>
      <c r="L877" s="444">
        <f t="shared" ca="1" si="80"/>
        <v>-15516749.522395762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-15516749.522395762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-64688.104800523251</v>
      </c>
      <c r="L878" s="444">
        <f t="shared" ca="1" si="80"/>
        <v>-15589833.256926104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-15589833.256926104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-64992.620361066343</v>
      </c>
      <c r="L879" s="444">
        <f t="shared" ca="1" si="80"/>
        <v>-15663221.50701699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-15663221.50701699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-65298.404736445038</v>
      </c>
      <c r="L880" s="444">
        <f t="shared" ca="1" si="80"/>
        <v>-15736915.541483255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-15736915.541483255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-65605.463213387819</v>
      </c>
      <c r="L881" s="444">
        <f t="shared" ca="1" si="80"/>
        <v>-15810916.634426463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-15810916.634426463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-65913.801100651181</v>
      </c>
      <c r="L882" s="444">
        <f t="shared" ca="1" si="80"/>
        <v>-15885226.065256935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-15885226.065256935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-66223.423729111484</v>
      </c>
      <c r="L883" s="444">
        <f t="shared" ca="1" si="80"/>
        <v>-15959845.118715867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-15959845.118715867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-66534.336451857031</v>
      </c>
      <c r="L884" s="444">
        <f t="shared" ca="1" si="80"/>
        <v>-16034775.084897544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-16034775.084897544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-66846.544644280686</v>
      </c>
      <c r="L885" s="444">
        <f t="shared" ca="1" si="80"/>
        <v>-16110017.259271646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-16110017.259271646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-67160.05370417278</v>
      </c>
      <c r="L886" s="444">
        <f t="shared" ca="1" si="80"/>
        <v>-16185572.942705639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-16185572.942705639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-67474.869051814414</v>
      </c>
      <c r="L887" s="444">
        <f t="shared" ca="1" si="80"/>
        <v>-16261443.441487273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-16261443.441487273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-67790.996130071217</v>
      </c>
      <c r="L888" s="444">
        <f t="shared" ca="1" si="80"/>
        <v>-16337630.067347165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-16337630.067347165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-68108.440404487439</v>
      </c>
      <c r="L889" s="444">
        <f t="shared" ca="1" si="80"/>
        <v>-16414134.137481473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-16414134.137481473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-68427.207363380396</v>
      </c>
      <c r="L890" s="444">
        <f t="shared" ca="1" si="80"/>
        <v>-16490956.974574674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-16490956.974574674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-68747.302517935401</v>
      </c>
      <c r="L891" s="444">
        <f t="shared" ca="1" si="80"/>
        <v>-16568099.90682243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-16568099.90682243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-69068.73140230104</v>
      </c>
      <c r="L892" s="444">
        <f t="shared" ca="1" si="80"/>
        <v>-16645564.267954551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-16645564.267954551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-69391.49957368488</v>
      </c>
      <c r="L893" s="444">
        <f t="shared" ca="1" si="80"/>
        <v>-16723351.397258056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-16723351.397258056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-69715.612612449491</v>
      </c>
      <c r="L894" s="444">
        <f t="shared" ca="1" si="80"/>
        <v>-16801462.639600325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-16801462.639600325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-70041.076122208935</v>
      </c>
      <c r="L895" s="444">
        <f t="shared" ca="1" si="80"/>
        <v>-16879899.345452353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-16879899.345452353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-70367.895729925716</v>
      </c>
      <c r="L896" s="444">
        <f t="shared" ca="1" si="80"/>
        <v>-16958662.870912097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-16958662.870912097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-70696.077086007979</v>
      </c>
      <c r="L897" s="444">
        <f t="shared" ca="1" si="80"/>
        <v>-17037754.577727925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-17037754.577727925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-71025.625864407266</v>
      </c>
      <c r="L898" s="444">
        <f t="shared" ca="1" si="80"/>
        <v>-17117175.833322152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-17117175.833322152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-71356.547762716538</v>
      </c>
      <c r="L899" s="444">
        <f t="shared" ca="1" si="80"/>
        <v>-17196928.010814689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-17196928.010814689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-71688.848502268782</v>
      </c>
      <c r="L900" s="444">
        <f t="shared" ca="1" si="80"/>
        <v>-17277012.489046775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-17277012.489046775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-72022.533828235799</v>
      </c>
      <c r="L901" s="444">
        <f t="shared" ca="1" si="80"/>
        <v>-17357430.65260483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-17357430.65260483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-72357.609509727699</v>
      </c>
      <c r="L902" s="444">
        <f t="shared" ca="1" si="80"/>
        <v>-17438183.891844377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-17438183.891844377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-72694.08133989248</v>
      </c>
      <c r="L903" s="444">
        <f t="shared" ca="1" si="80"/>
        <v>-17519273.602914087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-17519273.602914087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-73031.955136016273</v>
      </c>
      <c r="L904" s="444">
        <f t="shared" ca="1" si="80"/>
        <v>-17600701.187779922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-17600701.187779922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-73371.236739623913</v>
      </c>
      <c r="L905" s="444">
        <f t="shared" ca="1" si="80"/>
        <v>-17682468.054249365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-17682468.054249365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-73711.932016579929</v>
      </c>
      <c r="L906" s="444">
        <f t="shared" ca="1" si="80"/>
        <v>-17764575.615995765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-17764575.615995765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-74054.046857189926</v>
      </c>
      <c r="L907" s="444">
        <f t="shared" ca="1" si="80"/>
        <v>-17847025.292582773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-17847025.292582773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-74397.587176302462</v>
      </c>
      <c r="L908" s="444">
        <f t="shared" ca="1" si="80"/>
        <v>-17929818.509488896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-17929818.509488896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-74742.558913411311</v>
      </c>
      <c r="L909" s="444">
        <f t="shared" ca="1" si="80"/>
        <v>-18012956.698132124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-18012956.698132124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-75088.968032758086</v>
      </c>
      <c r="L910" s="444">
        <f t="shared" ca="1" si="80"/>
        <v>-18096441.295894701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-18096441.295894701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-75436.820523435497</v>
      </c>
      <c r="L911" s="444">
        <f t="shared" ca="1" si="80"/>
        <v>-18180273.746147957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-18180273.746147957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-75786.122399490734</v>
      </c>
      <c r="L912" s="444">
        <f t="shared" ca="1" si="80"/>
        <v>-18264455.498277266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-18264455.498277266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-76136.879700029516</v>
      </c>
      <c r="L913" s="444">
        <f t="shared" ca="1" si="80"/>
        <v>-18348988.007707115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-18348988.007707115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-76489.09848932056</v>
      </c>
      <c r="L914" s="444">
        <f t="shared" ca="1" si="80"/>
        <v>-18433872.735926256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-18433872.735926256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-76842.784856900311</v>
      </c>
      <c r="L915" s="444">
        <f t="shared" ca="1" si="80"/>
        <v>-18519111.150512975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-18519111.150512975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-77197.944917678309</v>
      </c>
      <c r="L916" s="444">
        <f t="shared" ca="1" si="80"/>
        <v>-18604704.725160472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-18604704.725160472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-77554.584812042871</v>
      </c>
      <c r="L917" s="444">
        <f t="shared" ca="1" si="80"/>
        <v>-18690654.939702332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-18690654.939702332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-77912.7107059673</v>
      </c>
      <c r="L918" s="444">
        <f t="shared" ca="1" si="80"/>
        <v>-18776963.280138116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-18776963.280138116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-78272.328791116393</v>
      </c>
      <c r="L919" s="444">
        <f t="shared" ca="1" si="80"/>
        <v>-18863631.23865905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-18863631.23865905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-78633.445284953617</v>
      </c>
      <c r="L920" s="444">
        <f t="shared" ca="1" si="80"/>
        <v>-18950660.313673824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-18950660.313673824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-78996.066430848514</v>
      </c>
      <c r="L921" s="444">
        <f t="shared" ca="1" si="80"/>
        <v>-19038052.009834491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-19038052.009834491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-79360.198498184618</v>
      </c>
      <c r="L922" s="444">
        <f t="shared" ca="1" si="80"/>
        <v>-19125807.838062495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-19125807.838062495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-79725.847782467972</v>
      </c>
      <c r="L923" s="444">
        <f t="shared" ca="1" si="80"/>
        <v>-19213929.31557478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-19213929.31557478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-80093.020605435828</v>
      </c>
      <c r="L924" s="444">
        <f t="shared" ca="1" si="80"/>
        <v>-19302417.965910036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-19302417.965910036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-80461.723315166062</v>
      </c>
      <c r="L925" s="444">
        <f t="shared" ca="1" si="80"/>
        <v>-19391275.318955019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-19391275.318955019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-80831.962286186827</v>
      </c>
      <c r="L926" s="444">
        <f t="shared" ca="1" si="80"/>
        <v>-19480502.910971023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-19480502.910971023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-81203.743919586836</v>
      </c>
      <c r="L927" s="444">
        <f t="shared" ca="1" si="80"/>
        <v>-19570102.28462043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-19570102.28462043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-81577.074643126034</v>
      </c>
      <c r="L928" s="444">
        <f t="shared" ca="1" si="80"/>
        <v>-19660074.988993376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-19660074.988993376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-81951.960911346643</v>
      </c>
      <c r="L929" s="444">
        <f t="shared" ca="1" si="80"/>
        <v>-19750422.579634544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-19750422.579634544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-82328.409205684846</v>
      </c>
      <c r="L930" s="444">
        <f t="shared" ca="1" si="80"/>
        <v>-19841146.618570048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-19841146.618570048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-82706.426034582779</v>
      </c>
      <c r="L931" s="444">
        <f t="shared" ca="1" si="80"/>
        <v>-19932248.674334452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-19932248.674334452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-83086.017933601121</v>
      </c>
      <c r="L932" s="444">
        <f t="shared" ca="1" si="80"/>
        <v>-20023730.32199787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-20023730.32199787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-83467.191465532029</v>
      </c>
      <c r="L933" s="444">
        <f t="shared" ca="1" si="80"/>
        <v>-20115593.143193219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-20115593.143193219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-83849.95322051266</v>
      </c>
      <c r="L934" s="444">
        <f t="shared" ca="1" si="80"/>
        <v>-20207838.72614355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-20207838.72614355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-84234.309816139037</v>
      </c>
      <c r="L935" s="444">
        <f t="shared" ca="1" si="80"/>
        <v>-20300468.665689509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-20300468.665689509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-84620.267897580532</v>
      </c>
      <c r="L936" s="444">
        <f t="shared" ca="1" si="80"/>
        <v>-20393484.563316908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-20393484.563316908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-85007.834137694692</v>
      </c>
      <c r="L937" s="444">
        <f t="shared" ca="1" si="80"/>
        <v>-20486888.027184419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-20486888.027184419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-85397.015237142652</v>
      </c>
      <c r="L938" s="444">
        <f t="shared" ca="1" si="80"/>
        <v>-20580680.672151379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-20580680.672151379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-85787.817924504983</v>
      </c>
      <c r="L939" s="444">
        <f t="shared" ca="1" si="80"/>
        <v>-20674864.119805701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-20674864.119805701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-86180.248956397991</v>
      </c>
      <c r="L940" s="444">
        <f t="shared" ca="1" si="80"/>
        <v>-20769439.998491917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-20769439.998491917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-86574.315117590566</v>
      </c>
      <c r="L941" s="444">
        <f t="shared" ca="1" si="80"/>
        <v>-20864409.943339325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-20864409.943339325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-86970.023221121432</v>
      </c>
      <c r="L942" s="444">
        <f t="shared" ca="1" si="80"/>
        <v>-20959775.596290264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-20959775.596290264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-87367.380108417012</v>
      </c>
      <c r="L943" s="444">
        <f t="shared" ca="1" si="80"/>
        <v>-21055538.606128499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-21055538.606128499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-87766.392649409652</v>
      </c>
      <c r="L944" s="444">
        <f t="shared" ca="1" si="80"/>
        <v>-21151700.628507726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-21151700.628507726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-88167.067742656436</v>
      </c>
      <c r="L945" s="444">
        <f t="shared" ca="1" si="80"/>
        <v>-21248263.325980201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-21248263.325980201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-88569.412315458409</v>
      </c>
      <c r="L946" s="444">
        <f t="shared" ca="1" si="80"/>
        <v>-21345228.368025478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-21345228.368025478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-88973.433323980396</v>
      </c>
      <c r="L947" s="444">
        <f t="shared" ca="1" si="80"/>
        <v>-21442597.431079276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-21442597.431079276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-89379.137753371222</v>
      </c>
      <c r="L948" s="444">
        <f t="shared" ca="1" si="80"/>
        <v>-21540372.198562466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-21540372.198562466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-89786.532617884513</v>
      </c>
      <c r="L949" s="444">
        <f t="shared" ca="1" si="80"/>
        <v>-21638554.36091017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-21638554.36091017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-90195.62496099995</v>
      </c>
      <c r="L950" s="444">
        <f t="shared" ca="1" si="80"/>
        <v>-21737145.615600988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-21737145.615600988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-90606.421855545021</v>
      </c>
      <c r="L951" s="444">
        <f t="shared" ca="1" si="80"/>
        <v>-21836147.667186353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-21836147.667186353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-91018.930403817387</v>
      </c>
      <c r="L952" s="444">
        <f t="shared" ca="1" si="80"/>
        <v>-21935562.227319989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-21935562.227319989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-91433.15773770753</v>
      </c>
      <c r="L953" s="444">
        <f t="shared" ca="1" si="80"/>
        <v>-22035391.014787514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-22035391.014787514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-91849.111018822223</v>
      </c>
      <c r="L954" s="444">
        <f t="shared" ca="1" si="80"/>
        <v>-22135635.755536154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-22135635.755536154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-92266.797438608221</v>
      </c>
      <c r="L955" s="444">
        <f t="shared" ca="1" si="80"/>
        <v>-22236298.182704579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-22236298.182704579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-92686.224218476651</v>
      </c>
      <c r="L956" s="444">
        <f t="shared" ca="1" si="80"/>
        <v>-22337380.036652874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-22337380.036652874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-93107.398609927885</v>
      </c>
      <c r="L957" s="444">
        <f t="shared" ca="1" si="80"/>
        <v>-22438883.064992622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-22438883.064992622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-93530.327894676826</v>
      </c>
      <c r="L958" s="444">
        <f t="shared" ca="1" si="80"/>
        <v>-22540809.022617117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-22540809.022617117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-93955.019384778891</v>
      </c>
      <c r="L959" s="444">
        <f t="shared" ca="1" si="80"/>
        <v>-22643159.671731714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-22643159.671731714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-94381.480422756387</v>
      </c>
      <c r="L960" s="444">
        <f t="shared" ca="1" si="80"/>
        <v>-22745936.78188429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-22745936.78188429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-94809.718381725455</v>
      </c>
      <c r="L961" s="444">
        <f t="shared" ca="1" si="80"/>
        <v>-22849142.129995834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-22849142.129995834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-95239.740665523554</v>
      </c>
      <c r="L962" s="444">
        <f t="shared" ca="1" si="80"/>
        <v>-22952777.500391178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-22952777.500391178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-95671.554708837488</v>
      </c>
      <c r="L963" s="444">
        <f t="shared" ca="1" si="80"/>
        <v>-23056844.684829835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-23056844.684829835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-96105.16797733189</v>
      </c>
      <c r="L964" s="444">
        <f t="shared" ca="1" si="80"/>
        <v>-23161345.482536986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-23161345.482536986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-96540.587967778352</v>
      </c>
      <c r="L965" s="444">
        <f t="shared" ca="1" si="80"/>
        <v>-23266281.700234585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-23266281.700234585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-96977.822208185011</v>
      </c>
      <c r="L966" s="444">
        <f t="shared" ca="1" si="80"/>
        <v>-23371655.152172588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-23371655.152172588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-97416.878257926699</v>
      </c>
      <c r="L967" s="444">
        <f t="shared" ca="1" si="80"/>
        <v>-23477467.660160333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-23477467.660160333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-97857.763707875623</v>
      </c>
      <c r="L968" s="444">
        <f t="shared" ca="1" si="80"/>
        <v>-23583721.053598028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-23583721.053598028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-98300.486180532695</v>
      </c>
      <c r="L969" s="444">
        <f t="shared" ca="1" si="80"/>
        <v>-23690417.169508379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-23690417.169508379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-98745.053330159149</v>
      </c>
      <c r="L970" s="444">
        <f t="shared" ca="1" si="80"/>
        <v>-23797557.852568358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-23797557.852568358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-99191.472842909076</v>
      </c>
      <c r="L971" s="444">
        <f t="shared" ca="1" si="80"/>
        <v>-23905144.955141086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-23905144.955141086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-99639.752436962095</v>
      </c>
      <c r="L972" s="444">
        <f t="shared" ca="1" si="80"/>
        <v>-24013180.337307867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-24013180.337307867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-100089.89986265702</v>
      </c>
      <c r="L973" s="444">
        <f t="shared" ca="1" si="80"/>
        <v>-24121665.866900343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-24121665.866900343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-100541.92290262568</v>
      </c>
      <c r="L974" s="444">
        <f t="shared" ca="1" si="80"/>
        <v>-24230603.419532787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-24230603.419532787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-100995.82937192752</v>
      </c>
      <c r="L975" s="444">
        <f t="shared" ca="1" si="80"/>
        <v>-24339994.878634535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-24339994.878634535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-101451.6271181848</v>
      </c>
      <c r="L976" s="444">
        <f t="shared" ca="1" si="80"/>
        <v>-24449842.135482538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-24449842.135482538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-101909.32402171816</v>
      </c>
      <c r="L977" s="444">
        <f t="shared" ca="1" si="80"/>
        <v>-24560147.089234076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-24560147.089234076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-102368.9279956829</v>
      </c>
      <c r="L978" s="444">
        <f t="shared" ca="1" si="80"/>
        <v>-24670911.646959577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-24670911.646959577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-102830.44698620582</v>
      </c>
      <c r="L979" s="444">
        <f t="shared" ca="1" si="80"/>
        <v>-24782137.723675601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-24782137.723675601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-103293.88897252257</v>
      </c>
      <c r="L980" s="444">
        <f t="shared" ca="1" si="80"/>
        <v>-24893827.242377941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-24893827.242377941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-103759.26196711566</v>
      </c>
      <c r="L981" s="444">
        <f t="shared" ca="1" si="80"/>
        <v>-25005982.134074874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-25005982.134074874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-104226.57401585288</v>
      </c>
      <c r="L982" s="444">
        <f t="shared" ca="1" si="80"/>
        <v>-25118604.337820545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-25118604.337820545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-104695.83319812651</v>
      </c>
      <c r="L983" s="444">
        <f t="shared" ca="1" si="80"/>
        <v>-25231695.80074849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-25231695.80074849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-105167.04762699295</v>
      </c>
      <c r="L984" s="444">
        <f t="shared" ca="1" si="80"/>
        <v>-25345258.478105303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-25345258.478105303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-105640.225449313</v>
      </c>
      <c r="L985" s="444">
        <f t="shared" ca="1" si="80"/>
        <v>-25459294.333284434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-25459294.333284434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-106115.37484589271</v>
      </c>
      <c r="L986" s="444">
        <f t="shared" ca="1" si="80"/>
        <v>-25573805.337860145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-25573805.337860145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-106592.50403162485</v>
      </c>
      <c r="L987" s="444">
        <f t="shared" ca="1" si="80"/>
        <v>-25688793.471621588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-25688793.471621588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-107071.62125563086</v>
      </c>
      <c r="L988" s="444">
        <f t="shared" ca="1" si="80"/>
        <v>-25804260.722607039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-25804260.722607039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-107552.73480140357</v>
      </c>
      <c r="L989" s="444">
        <f t="shared" ca="1" si="80"/>
        <v>-25920209.087138262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-25920209.087138262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-108035.85298695033</v>
      </c>
      <c r="L990" s="444">
        <f t="shared" ca="1" si="80"/>
        <v>-26036640.569855031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-26036640.569855031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-108520.98416493688</v>
      </c>
      <c r="L991" s="444">
        <f t="shared" ca="1" si="80"/>
        <v>-26153557.183749788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-26153557.183749788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-109008.1367228317</v>
      </c>
      <c r="L992" s="444">
        <f t="shared" ca="1" si="80"/>
        <v>-26270960.950202439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-26270960.950202439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-109497.31908305107</v>
      </c>
      <c r="L993" s="444">
        <f t="shared" ca="1" si="80"/>
        <v>-26388853.899015307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-26388853.899015307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-109988.53970310469</v>
      </c>
      <c r="L994" s="444">
        <f t="shared" ca="1" si="80"/>
        <v>-26507238.068448231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-26507238.068448231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-110481.80707574188</v>
      </c>
      <c r="L995" s="444">
        <f t="shared" ca="1" si="80"/>
        <v>-26626115.505253792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-26626115.505253792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-110977.12972909839</v>
      </c>
      <c r="L996" s="444">
        <f t="shared" ca="1" si="80"/>
        <v>-26745488.26471271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-26745488.26471271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-111474.51622684387</v>
      </c>
      <c r="L997" s="444">
        <f t="shared" ca="1" si="80"/>
        <v>-26865358.410669371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-26865358.410669371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-111973.97516832995</v>
      </c>
      <c r="L998" s="444">
        <f t="shared" ca="1" si="80"/>
        <v>-26985728.015567519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-26985728.015567519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-112475.51518873891</v>
      </c>
      <c r="L999" s="444">
        <f t="shared" ca="1" si="80"/>
        <v>-27106599.160486076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-27106599.160486076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-112979.1449592329</v>
      </c>
      <c r="L1000" s="444">
        <f t="shared" ca="1" si="80"/>
        <v>-27227973.935175128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-27227973.935175128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-113484.87318710395</v>
      </c>
      <c r="L1001" s="444">
        <f t="shared" ca="1" si="80"/>
        <v>-27349854.438092049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-27349854.438092049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-113992.70861592445</v>
      </c>
      <c r="L1002" s="444">
        <f t="shared" ca="1" si="80"/>
        <v>-27472242.776437793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-27472242.776437793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-114502.66002569838</v>
      </c>
      <c r="L1003" s="444">
        <f t="shared" ca="1" si="80"/>
        <v>-27595141.066193309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-27595141.066193309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-115014.73623301301</v>
      </c>
      <c r="L1004" s="444">
        <f t="shared" ca="1" si="80"/>
        <v>-27718551.432156142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-27718551.432156142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-115528.94609119149</v>
      </c>
      <c r="L1005" s="444">
        <f t="shared" ca="1" si="80"/>
        <v>-27842476.00797715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-27842476.00797715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-116045.2984904457</v>
      </c>
      <c r="L1006" s="444">
        <f t="shared" ca="1" si="80"/>
        <v>-27966916.936197415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-27966916.936197415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-116563.80235803014</v>
      </c>
      <c r="L1007" s="444">
        <f t="shared" ca="1" si="80"/>
        <v>-28091876.368285265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-28091876.368285265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-117084.46665839617</v>
      </c>
      <c r="L1008" s="444">
        <f t="shared" ca="1" si="80"/>
        <v>-28217356.464673478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-28217356.464673478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-117607.30039334706</v>
      </c>
      <c r="L1009" s="444">
        <f t="shared" ca="1" si="80"/>
        <v>-28343359.394796643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-28343359.394796643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-118132.31260219359</v>
      </c>
      <c r="L1010" s="444">
        <f t="shared" ca="1" si="80"/>
        <v>-28469887.337128654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-28469887.337128654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-118659.5123619103</v>
      </c>
      <c r="L1011" s="444">
        <f t="shared" ca="1" si="80"/>
        <v>-28596942.479220383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-28596942.479220383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-119188.9087872925</v>
      </c>
      <c r="L1012" s="444">
        <f t="shared" ca="1" si="80"/>
        <v>-28724527.017737493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-28724527.017737493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-119720.5110311138</v>
      </c>
      <c r="L1013" s="444">
        <f t="shared" ca="1" si="80"/>
        <v>-28852643.158498425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-28852643.158498425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-120254.32828428435</v>
      </c>
      <c r="L1014" s="444">
        <f t="shared" ca="1" si="80"/>
        <v>-28981293.11651253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-28981293.11651253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-120790.36977600979</v>
      </c>
      <c r="L1015" s="444">
        <f t="shared" ca="1" si="80"/>
        <v>-29110479.116018359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-29110479.116018359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-121328.64477395074</v>
      </c>
      <c r="L1016" s="444">
        <f t="shared" ca="1" si="80"/>
        <v>-29240203.390522126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-29240203.390522126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-121869.1625843831</v>
      </c>
      <c r="L1017" s="444">
        <f t="shared" ca="1" si="80"/>
        <v>-29370468.182836328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-29370468.182836328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-122411.93255235894</v>
      </c>
      <c r="L1018" s="444">
        <f t="shared" ca="1" si="80"/>
        <v>-29501275.745118506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-29501275.745118506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-122956.96406186801</v>
      </c>
      <c r="L1019" s="444">
        <f t="shared" ca="1" si="80"/>
        <v>-29632628.338910192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-29632628.338910192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-123504.26653600005</v>
      </c>
      <c r="L1020" s="444">
        <f t="shared" ca="1" si="80"/>
        <v>-29764528.235176012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-29764528.235176012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-124053.84943710761</v>
      </c>
      <c r="L1021" s="444">
        <f t="shared" ca="1" si="80"/>
        <v>-29896977.714342937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-29896977.714342937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-124605.72226696981</v>
      </c>
      <c r="L1022" s="444">
        <f t="shared" ca="1" si="80"/>
        <v>-30029979.066339724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-30029979.066339724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-125159.89456695641</v>
      </c>
      <c r="L1023" s="444">
        <f t="shared" ca="1" si="80"/>
        <v>-30163534.590636499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-30163534.590636499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-125716.37591819299</v>
      </c>
      <c r="L1024" s="444">
        <f t="shared" ca="1" si="80"/>
        <v>-30297646.596284512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-30297646.596284512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-126275.17594172638</v>
      </c>
      <c r="L1025" s="444">
        <f t="shared" ca="1" si="80"/>
        <v>-30432317.401956059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-30432317.401956059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-126836.30429869115</v>
      </c>
      <c r="L1026" s="444">
        <f t="shared" ca="1" si="80"/>
        <v>-30567549.335984569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-30567549.335984569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-127399.77069047661</v>
      </c>
      <c r="L1027" s="444">
        <f t="shared" ca="1" si="80"/>
        <v>-30703344.736404866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-30703344.736404866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-127965.58485889452</v>
      </c>
      <c r="L1028" s="444">
        <f t="shared" ref="L1028:L1282" ca="1" si="106">I1028-J1028+K1028</f>
        <v>-30839705.950993579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-30839705.950993579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-128533.75658634749</v>
      </c>
      <c r="L1029" s="444">
        <f t="shared" ca="1" si="106"/>
        <v>-30976635.337309744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-30976635.337309744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-129104.29569599818</v>
      </c>
      <c r="L1030" s="444">
        <f t="shared" ca="1" si="106"/>
        <v>-31114135.262735561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-31114135.262735561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-129677.21205193906</v>
      </c>
      <c r="L1031" s="444">
        <f t="shared" ca="1" si="106"/>
        <v>-31252208.104517318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-31252208.104517318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-130252.51555936306</v>
      </c>
      <c r="L1032" s="444">
        <f t="shared" ca="1" si="106"/>
        <v>-31390856.249806501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-31390856.249806501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-130830.21616473467</v>
      </c>
      <c r="L1033" s="444">
        <f t="shared" ca="1" si="106"/>
        <v>-31530082.095701054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-31530082.095701054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-131410.32385596196</v>
      </c>
      <c r="L1034" s="444">
        <f t="shared" ca="1" si="106"/>
        <v>-31669888.049286835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-31669888.049286835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-131992.84866256939</v>
      </c>
      <c r="L1035" s="444">
        <f t="shared" ca="1" si="106"/>
        <v>-31810276.527679224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-31810276.527679224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-132577.80065587102</v>
      </c>
      <c r="L1036" s="444">
        <f t="shared" ca="1" si="106"/>
        <v>-31951249.958064914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-31951249.958064914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-133165.18994914473</v>
      </c>
      <c r="L1037" s="444">
        <f t="shared" ca="1" si="106"/>
        <v>-32092810.777743876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-32092810.777743876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-133755.02669780707</v>
      </c>
      <c r="L1038" s="444">
        <f t="shared" ca="1" si="106"/>
        <v>-32234961.434171502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-32234961.434171502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-134347.32109958882</v>
      </c>
      <c r="L1039" s="444">
        <f t="shared" ca="1" si="106"/>
        <v>-32377704.385000911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-32377704.385000911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-134942.08339471134</v>
      </c>
      <c r="L1040" s="444">
        <f t="shared" ca="1" si="106"/>
        <v>-32521042.098125439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-32521042.098125439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-135539.32386606358</v>
      </c>
      <c r="L1041" s="444">
        <f t="shared" ca="1" si="106"/>
        <v>-32664977.05172132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-32664977.05172132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-136139.05283937973</v>
      </c>
      <c r="L1042" s="444">
        <f t="shared" ca="1" si="106"/>
        <v>-32809511.734290518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-32809511.734290518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-136741.28068341807</v>
      </c>
      <c r="L1043" s="444">
        <f t="shared" ca="1" si="106"/>
        <v>-32954648.644703753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-32954648.644703753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-137346.01781013989</v>
      </c>
      <c r="L1044" s="444">
        <f t="shared" ca="1" si="106"/>
        <v>-33100390.292243712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-33100390.292243712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-137953.27467488972</v>
      </c>
      <c r="L1045" s="444">
        <f t="shared" ca="1" si="106"/>
        <v>-33246739.196648419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-33246739.196648419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-138563.06177657598</v>
      </c>
      <c r="L1046" s="444">
        <f t="shared" ca="1" si="106"/>
        <v>-33393697.888154812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-33393697.888154812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-139175.38965785262</v>
      </c>
      <c r="L1047" s="444">
        <f t="shared" ca="1" si="106"/>
        <v>-33541268.907542482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-33541268.907542482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-139790.26890530126</v>
      </c>
      <c r="L1048" s="444">
        <f t="shared" ca="1" si="106"/>
        <v>-33689454.806177601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-33689454.806177601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-140407.71014961426</v>
      </c>
      <c r="L1049" s="444">
        <f t="shared" ca="1" si="106"/>
        <v>-33838258.146057039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-33838258.146057039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-141027.7240657786</v>
      </c>
      <c r="L1050" s="444">
        <f t="shared" ca="1" si="106"/>
        <v>-33987681.499852642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-33987681.499852642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-141650.32137326026</v>
      </c>
      <c r="L1051" s="444">
        <f t="shared" ca="1" si="106"/>
        <v>-34137727.450955726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-34137727.450955726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-142275.5128361898</v>
      </c>
      <c r="L1052" s="444">
        <f t="shared" ca="1" si="106"/>
        <v>-34288398.593521737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-34288398.593521737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-142903.30926354817</v>
      </c>
      <c r="L1053" s="444">
        <f t="shared" ca="1" si="106"/>
        <v>-34439697.532515109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-34439697.532515109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-143533.72150935387</v>
      </c>
      <c r="L1054" s="444">
        <f t="shared" ca="1" si="106"/>
        <v>-34591626.883754283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-34591626.883754283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-144166.76047285044</v>
      </c>
      <c r="L1055" s="444">
        <f t="shared" ca="1" si="106"/>
        <v>-34744189.273956954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-34744189.273956954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-144802.43709869491</v>
      </c>
      <c r="L1056" s="444">
        <f t="shared" ca="1" si="106"/>
        <v>-34897387.340785474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-34897387.340785474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-145440.76237714707</v>
      </c>
      <c r="L1057" s="444">
        <f t="shared" ca="1" si="106"/>
        <v>-35051223.732892446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-35051223.732892446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-146081.74734425946</v>
      </c>
      <c r="L1058" s="444">
        <f t="shared" ca="1" si="106"/>
        <v>-35205701.109966531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-35205701.109966531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-146725.40308206814</v>
      </c>
      <c r="L1059" s="444">
        <f t="shared" ca="1" si="106"/>
        <v>-35360822.142778419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-35360822.142778419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-147371.74071878433</v>
      </c>
      <c r="L1060" s="444">
        <f t="shared" ca="1" si="106"/>
        <v>-35516589.513227023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-35516589.513227023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-148020.77142898686</v>
      </c>
      <c r="L1061" s="444">
        <f t="shared" ca="1" si="106"/>
        <v>-35673005.914385833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-35673005.914385833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-148672.50643381523</v>
      </c>
      <c r="L1062" s="444">
        <f t="shared" ca="1" si="106"/>
        <v>-35830074.05054947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-35830074.05054947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-149326.95700116371</v>
      </c>
      <c r="L1063" s="444">
        <f t="shared" ca="1" si="106"/>
        <v>-35987796.637280457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-35987796.637280457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-149984.13444587617</v>
      </c>
      <c r="L1064" s="444">
        <f t="shared" ca="1" si="106"/>
        <v>-36146176.401456155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-36146176.401456155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-150644.05012994158</v>
      </c>
      <c r="L1065" s="444">
        <f t="shared" ca="1" si="106"/>
        <v>-36305216.08131592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-36305216.08131592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-151306.7154626906</v>
      </c>
      <c r="L1066" s="444">
        <f t="shared" ca="1" si="106"/>
        <v>-36464918.426508434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-36464918.426508434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-151972.14190099272</v>
      </c>
      <c r="L1067" s="444">
        <f t="shared" ca="1" si="106"/>
        <v>-36625286.19813925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-36625286.19813925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-152640.34094945446</v>
      </c>
      <c r="L1068" s="444">
        <f t="shared" ca="1" si="106"/>
        <v>-36786322.168818526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-36786322.168818526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-153311.32416061813</v>
      </c>
      <c r="L1069" s="444">
        <f t="shared" ca="1" si="106"/>
        <v>-36948029.122708969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-36948029.122708969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-153985.10313516163</v>
      </c>
      <c r="L1070" s="444">
        <f t="shared" ca="1" si="106"/>
        <v>-37110409.855573952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-37110409.855573952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-154661.68952209907</v>
      </c>
      <c r="L1071" s="444">
        <f t="shared" ca="1" si="106"/>
        <v>-37273467.174825877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-37273467.174825877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-155341.09501898207</v>
      </c>
      <c r="L1072" s="444">
        <f t="shared" ca="1" si="106"/>
        <v>-37437203.899574682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-37437203.899574682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-156023.33137210211</v>
      </c>
      <c r="L1073" s="444">
        <f t="shared" ca="1" si="106"/>
        <v>-37601622.860676609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-37601622.860676609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-156708.41037669347</v>
      </c>
      <c r="L1074" s="444">
        <f t="shared" ca="1" si="106"/>
        <v>-37766726.900783122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-37766726.900783122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-157396.34387713726</v>
      </c>
      <c r="L1075" s="444">
        <f t="shared" ca="1" si="106"/>
        <v>-37932518.874390081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-37932518.874390081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-158087.14376716627</v>
      </c>
      <c r="L1076" s="444">
        <f t="shared" ca="1" si="106"/>
        <v>-38099001.647887066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-38099001.647887066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-158780.82199007037</v>
      </c>
      <c r="L1077" s="444">
        <f t="shared" ca="1" si="106"/>
        <v>-38266178.099606961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-38266178.099606961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-159477.39053890327</v>
      </c>
      <c r="L1078" s="444">
        <f t="shared" ca="1" si="106"/>
        <v>-38434051.119875684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-38434051.119875684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-160176.8614566896</v>
      </c>
      <c r="L1079" s="444">
        <f t="shared" ca="1" si="106"/>
        <v>-38602623.611062199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-38602623.611062199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-160879.24683663342</v>
      </c>
      <c r="L1080" s="444">
        <f t="shared" ca="1" si="106"/>
        <v>-38771898.487628654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-38771898.487628654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-161584.55882232697</v>
      </c>
      <c r="L1081" s="444">
        <f t="shared" ca="1" si="106"/>
        <v>-38941878.676180802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-38941878.676180802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-162292.80960796092</v>
      </c>
      <c r="L1082" s="444">
        <f t="shared" ca="1" si="106"/>
        <v>-39112567.115518585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-39112567.115518585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-163004.01143853503</v>
      </c>
      <c r="L1083" s="444">
        <f t="shared" ca="1" si="106"/>
        <v>-39283966.756686941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-39283966.756686941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-163718.17661006984</v>
      </c>
      <c r="L1084" s="444">
        <f t="shared" ca="1" si="106"/>
        <v>-39456080.563026831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-39456080.563026831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-164435.31746981939</v>
      </c>
      <c r="L1085" s="444">
        <f t="shared" ca="1" si="106"/>
        <v>-39628911.510226473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-39628911.510226473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-165155.44641648457</v>
      </c>
      <c r="L1086" s="444">
        <f t="shared" ca="1" si="106"/>
        <v>-39802462.586372778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-39802462.586372778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-165878.5759004275</v>
      </c>
      <c r="L1087" s="444">
        <f t="shared" ca="1" si="106"/>
        <v>-39976736.792003028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-39976736.792003028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-166604.71842388686</v>
      </c>
      <c r="L1088" s="444">
        <f t="shared" ca="1" si="106"/>
        <v>-40151737.140156738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-40151737.140156738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-167333.88654119399</v>
      </c>
      <c r="L1089" s="444">
        <f t="shared" ca="1" si="106"/>
        <v>-40327466.656427756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-40327466.656427756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-168066.0928589899</v>
      </c>
      <c r="L1090" s="444">
        <f t="shared" ca="1" si="106"/>
        <v>-40503928.379016571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-40503928.379016571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-168801.3500364433</v>
      </c>
      <c r="L1091" s="444">
        <f t="shared" ca="1" si="106"/>
        <v>-40681125.358782835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-40681125.358782835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-169539.67078546941</v>
      </c>
      <c r="L1092" s="444">
        <f t="shared" ca="1" si="106"/>
        <v>-40859060.659298129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-40859060.659298129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-170281.0678709498</v>
      </c>
      <c r="L1093" s="444">
        <f t="shared" ca="1" si="106"/>
        <v>-41037737.356898904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-41037737.356898904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-171025.55411095303</v>
      </c>
      <c r="L1094" s="444">
        <f t="shared" ca="1" si="106"/>
        <v>-41217158.540739678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-41217158.540739678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-171773.14237695624</v>
      </c>
      <c r="L1095" s="444">
        <f t="shared" ca="1" si="106"/>
        <v>-41397327.312846459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-41397327.312846459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-172523.84559406783</v>
      </c>
      <c r="L1096" s="444">
        <f t="shared" ca="1" si="106"/>
        <v>-41578246.788170353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-41578246.788170353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-173277.67674125073</v>
      </c>
      <c r="L1097" s="444">
        <f t="shared" ca="1" si="106"/>
        <v>-41759920.094641425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-41759920.094641425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-174034.64885154687</v>
      </c>
      <c r="L1098" s="444">
        <f t="shared" ca="1" si="106"/>
        <v>-41942350.373222791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-41942350.373222791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-174794.77501230256</v>
      </c>
      <c r="L1099" s="444">
        <f t="shared" ca="1" si="106"/>
        <v>-42125540.777964912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-42125540.777964912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-175558.06836539472</v>
      </c>
      <c r="L1100" s="444">
        <f t="shared" ca="1" si="106"/>
        <v>-42309494.47606013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-42309494.47606013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-176324.54210745814</v>
      </c>
      <c r="L1101" s="444">
        <f t="shared" ca="1" si="106"/>
        <v>-42494214.647897407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-42494214.647897407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-177094.20949011346</v>
      </c>
      <c r="L1102" s="444">
        <f t="shared" ca="1" si="106"/>
        <v>-42679704.487117343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-42679704.487117343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-177867.08382019651</v>
      </c>
      <c r="L1103" s="444">
        <f t="shared" ca="1" si="106"/>
        <v>-42865967.200667359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-42865967.200667359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-178643.17845998827</v>
      </c>
      <c r="L1104" s="444">
        <f t="shared" ca="1" si="106"/>
        <v>-43053006.008857168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-43053006.008857168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-179422.50682744579</v>
      </c>
      <c r="L1105" s="444">
        <f t="shared" ca="1" si="106"/>
        <v>-43240824.145414434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-43240824.145414434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-180205.08239643439</v>
      </c>
      <c r="L1106" s="444">
        <f t="shared" ca="1" si="106"/>
        <v>-43429424.857540689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-43429424.857540689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-180990.91869696046</v>
      </c>
      <c r="L1107" s="444">
        <f t="shared" ca="1" si="106"/>
        <v>-43618811.405967474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-43618811.405967474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-181780.02931540541</v>
      </c>
      <c r="L1108" s="444">
        <f t="shared" ca="1" si="106"/>
        <v>-43808987.065012701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-43808987.065012701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-182572.42789476051</v>
      </c>
      <c r="L1109" s="444">
        <f t="shared" ca="1" si="106"/>
        <v>-43999955.122637287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-43999955.122637287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-183368.12813486296</v>
      </c>
      <c r="L1110" s="444">
        <f t="shared" ca="1" si="106"/>
        <v>-44191718.880501971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-44191718.880501971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-184167.14379263247</v>
      </c>
      <c r="L1111" s="444">
        <f t="shared" ca="1" si="106"/>
        <v>-44384281.654024422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-44384281.654024422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-184969.48868230934</v>
      </c>
      <c r="L1112" s="444">
        <f t="shared" ca="1" si="106"/>
        <v>-44577646.772436552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-44577646.772436552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-185775.17667569322</v>
      </c>
      <c r="L1113" s="444">
        <f t="shared" ca="1" si="106"/>
        <v>-44771817.578842066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-44771817.578842066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-186584.22170238287</v>
      </c>
      <c r="L1114" s="444">
        <f t="shared" ca="1" si="106"/>
        <v>-44966797.43027427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-44966797.43027427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-187396.63775001705</v>
      </c>
      <c r="L1115" s="444">
        <f t="shared" ca="1" si="106"/>
        <v>-45162589.697754107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-45162589.697754107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-188212.43886451639</v>
      </c>
      <c r="L1116" s="444">
        <f t="shared" ca="1" si="106"/>
        <v>-45359197.766348444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-45359197.766348444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-189031.63915032611</v>
      </c>
      <c r="L1117" s="444">
        <f t="shared" ca="1" si="106"/>
        <v>-45556625.035228595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-45556625.035228595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-189854.25277066007</v>
      </c>
      <c r="L1118" s="444">
        <f t="shared" ca="1" si="106"/>
        <v>-45754874.91772908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-45754874.91772908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-190680.29394774543</v>
      </c>
      <c r="L1119" s="444">
        <f t="shared" ca="1" si="106"/>
        <v>-45953950.841406651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-45953950.841406651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-191509.77696306864</v>
      </c>
      <c r="L1120" s="444">
        <f t="shared" ca="1" si="106"/>
        <v>-46153856.248099543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-46153856.248099543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-192342.71615762234</v>
      </c>
      <c r="L1121" s="444">
        <f t="shared" ca="1" si="106"/>
        <v>-46354594.593986988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-46354594.593986988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-193179.12593215337</v>
      </c>
      <c r="L1122" s="444">
        <f t="shared" ca="1" si="106"/>
        <v>-46556169.349648967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-46556169.349648967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-194019.02074741162</v>
      </c>
      <c r="L1123" s="444">
        <f t="shared" ca="1" si="106"/>
        <v>-46758584.000126198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-46758584.000126198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-194862.41512440008</v>
      </c>
      <c r="L1124" s="444">
        <f t="shared" ca="1" si="106"/>
        <v>-46961842.044980422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-46961842.044980422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-195709.32364462601</v>
      </c>
      <c r="L1125" s="444">
        <f t="shared" ca="1" si="106"/>
        <v>-47165946.998354867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-47165946.998354867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-196559.76095035288</v>
      </c>
      <c r="L1126" s="444">
        <f t="shared" ca="1" si="106"/>
        <v>-47370902.389035039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-47370902.389035039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-197413.74174485359</v>
      </c>
      <c r="L1127" s="444">
        <f t="shared" ca="1" si="106"/>
        <v>-47576711.760509714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-47576711.760509714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-198271.28079266474</v>
      </c>
      <c r="L1128" s="444">
        <f t="shared" ca="1" si="106"/>
        <v>-47783378.671032205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-47783378.671032205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-199132.39291984178</v>
      </c>
      <c r="L1129" s="444">
        <f t="shared" ca="1" si="106"/>
        <v>-47990906.693681866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-47990906.693681866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-199997.09301421535</v>
      </c>
      <c r="L1130" s="444">
        <f t="shared" ca="1" si="106"/>
        <v>-48199299.416425906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-48199299.416425906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-200865.39602564886</v>
      </c>
      <c r="L1131" s="444">
        <f t="shared" ca="1" si="106"/>
        <v>-48408560.442181379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-48408560.442181379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-201737.31696629667</v>
      </c>
      <c r="L1132" s="444">
        <f t="shared" ca="1" si="106"/>
        <v>-48618693.388877496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-48618693.388877496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-202612.87091086383</v>
      </c>
      <c r="L1133" s="444">
        <f t="shared" ca="1" si="106"/>
        <v>-48829701.889518179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-48829701.889518179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-203492.07299686666</v>
      </c>
      <c r="L1134" s="444">
        <f t="shared" ca="1" si="106"/>
        <v>-49041589.592244871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-49041589.592244871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-204374.93842489456</v>
      </c>
      <c r="L1135" s="444">
        <f t="shared" ca="1" si="106"/>
        <v>-49254360.160399586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-49254360.160399586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-205261.48245887255</v>
      </c>
      <c r="L1136" s="444">
        <f t="shared" ca="1" si="106"/>
        <v>-49468017.272588283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-49468017.272588283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-206151.72042632542</v>
      </c>
      <c r="L1137" s="444">
        <f t="shared" ca="1" si="106"/>
        <v>-49682564.622744434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-49682564.622744434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-207045.66771864274</v>
      </c>
      <c r="L1138" s="444">
        <f t="shared" ca="1" si="106"/>
        <v>-49898005.920192897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-49898005.920192897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-207943.33979134465</v>
      </c>
      <c r="L1139" s="444">
        <f t="shared" ca="1" si="106"/>
        <v>-50114344.889714062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-50114344.889714062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-208844.75216434951</v>
      </c>
      <c r="L1140" s="444">
        <f t="shared" ca="1" si="106"/>
        <v>-50331585.271608233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-50331585.271608233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-209749.92042224191</v>
      </c>
      <c r="L1141" s="444">
        <f t="shared" ca="1" si="106"/>
        <v>-50549730.821760297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-50549730.821760297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-210658.86021454216</v>
      </c>
      <c r="L1142" s="444">
        <f t="shared" ca="1" si="106"/>
        <v>-50768785.311704658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-50768785.311704658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-211571.58725597701</v>
      </c>
      <c r="L1143" s="444">
        <f t="shared" ca="1" si="106"/>
        <v>-50988752.528690457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-50988752.528690457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-212488.11732675115</v>
      </c>
      <c r="L1144" s="444">
        <f t="shared" ca="1" si="106"/>
        <v>-51209636.275747031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-51209636.275747031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-213408.46627282022</v>
      </c>
      <c r="L1145" s="444">
        <f t="shared" ca="1" si="106"/>
        <v>-51431440.371749677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-51431440.371749677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-214332.65000616456</v>
      </c>
      <c r="L1146" s="444">
        <f t="shared" ca="1" si="106"/>
        <v>-51654168.651485667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-51654168.651485667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-215260.68450506454</v>
      </c>
      <c r="L1147" s="444">
        <f t="shared" ca="1" si="106"/>
        <v>-51877824.965720557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-51877824.965720557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-216192.58581437657</v>
      </c>
      <c r="L1148" s="444">
        <f t="shared" ca="1" si="106"/>
        <v>-52102413.181264758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-52102413.181264758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-217128.37004581073</v>
      </c>
      <c r="L1149" s="444">
        <f t="shared" ca="1" si="106"/>
        <v>-52327937.181040391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-52327937.181040391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-218068.05337820918</v>
      </c>
      <c r="L1150" s="444">
        <f t="shared" ca="1" si="106"/>
        <v>-52554400.864148423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-52554400.864148423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-219011.65205782602</v>
      </c>
      <c r="L1151" s="444">
        <f t="shared" ca="1" si="106"/>
        <v>-52781808.145936072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-52781808.145936072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-219959.1823986079</v>
      </c>
      <c r="L1152" s="444">
        <f t="shared" ca="1" si="106"/>
        <v>-53010162.958064504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-53010162.958064504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-220910.66078247636</v>
      </c>
      <c r="L1153" s="444">
        <f t="shared" ca="1" si="106"/>
        <v>-53239469.248576805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-53239469.248576805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-221866.10365961093</v>
      </c>
      <c r="L1154" s="444">
        <f t="shared" ca="1" si="106"/>
        <v>-53469730.981966235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-53469730.981966235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-222825.52754873357</v>
      </c>
      <c r="L1155" s="444">
        <f t="shared" ca="1" si="106"/>
        <v>-53700952.139244787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-53700952.139244787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-223788.94903739422</v>
      </c>
      <c r="L1156" s="444">
        <f t="shared" ca="1" si="106"/>
        <v>-53933136.718012005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-53933136.718012005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-224756.38478225761</v>
      </c>
      <c r="L1157" s="444">
        <f t="shared" ca="1" si="106"/>
        <v>-54166288.732524082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-54166288.732524082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-225727.85150939127</v>
      </c>
      <c r="L1158" s="444">
        <f t="shared" ca="1" si="106"/>
        <v>-54400412.213763297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-54400412.213763297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-226703.36601455466</v>
      </c>
      <c r="L1159" s="444">
        <f t="shared" ca="1" si="106"/>
        <v>-54635511.209507674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-54635511.209507674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-227682.94516348955</v>
      </c>
      <c r="L1160" s="444">
        <f t="shared" ca="1" si="106"/>
        <v>-54871589.784400985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-54871589.784400985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-228666.60589221169</v>
      </c>
      <c r="L1161" s="444">
        <f t="shared" ca="1" si="106"/>
        <v>-55108652.020023018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-55108652.020023018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-229654.36520730349</v>
      </c>
      <c r="L1162" s="444">
        <f t="shared" ca="1" si="106"/>
        <v>-55346702.014960147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-55346702.014960147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-230646.24018620816</v>
      </c>
      <c r="L1163" s="444">
        <f t="shared" ca="1" si="106"/>
        <v>-55585743.884876177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-55585743.884876177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-231642.247977525</v>
      </c>
      <c r="L1164" s="444">
        <f t="shared" ca="1" si="106"/>
        <v>-55825781.762583524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-55825781.762583524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-232642.40580130558</v>
      </c>
      <c r="L1165" s="444">
        <f t="shared" ca="1" si="106"/>
        <v>-56066819.79811465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-56066819.79811465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-233646.73094935197</v>
      </c>
      <c r="L1166" s="444">
        <f t="shared" ca="1" si="106"/>
        <v>-56308862.158793822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-56308862.158793822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-234655.2407855152</v>
      </c>
      <c r="L1167" s="444">
        <f t="shared" ca="1" si="106"/>
        <v>-56551913.029309161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-56551913.029309161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-235667.95274599575</v>
      </c>
      <c r="L1168" s="444">
        <f t="shared" ca="1" si="106"/>
        <v>-56795976.61178498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-56795976.61178498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-236649.90254910407</v>
      </c>
      <c r="L1169" s="444">
        <f t="shared" ca="1" si="106"/>
        <v>-57032626.514334083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-57032626.514334083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-237635.94380972534</v>
      </c>
      <c r="L1170" s="444">
        <f t="shared" ca="1" si="106"/>
        <v>-57270262.458143808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-57270262.458143808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-238626.09357559923</v>
      </c>
      <c r="L1171" s="444">
        <f t="shared" ca="1" si="106"/>
        <v>-57508888.551719405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-57508888.551719405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-239620.3689654975</v>
      </c>
      <c r="L1172" s="444">
        <f t="shared" ca="1" si="106"/>
        <v>-57748508.920684904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-57748508.920684904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-240618.78716952042</v>
      </c>
      <c r="L1173" s="444">
        <f t="shared" ca="1" si="106"/>
        <v>-57989127.707854427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-57989127.707854427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-241621.36544939349</v>
      </c>
      <c r="L1174" s="444">
        <f t="shared" ca="1" si="106"/>
        <v>-58230749.073303819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-58230749.073303819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-242628.12113876591</v>
      </c>
      <c r="L1175" s="444">
        <f t="shared" ca="1" si="106"/>
        <v>-58473377.194442585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-58473377.194442585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-243639.07164351078</v>
      </c>
      <c r="L1176" s="444">
        <f t="shared" ca="1" si="106"/>
        <v>-58717016.266086094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-58717016.266086094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-244654.23444202536</v>
      </c>
      <c r="L1177" s="444">
        <f t="shared" ca="1" si="106"/>
        <v>-58961670.50052812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-58961670.50052812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-245673.62708553384</v>
      </c>
      <c r="L1178" s="444">
        <f t="shared" ca="1" si="106"/>
        <v>-59207344.127613656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-59207344.127613656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-246697.26719839024</v>
      </c>
      <c r="L1179" s="444">
        <f t="shared" ca="1" si="106"/>
        <v>-59454041.394812047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-59454041.394812047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-247725.17247838352</v>
      </c>
      <c r="L1180" s="444">
        <f t="shared" ca="1" si="106"/>
        <v>-59701766.567290433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-59701766.567290433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-248757.36069704351</v>
      </c>
      <c r="L1181" s="444">
        <f t="shared" ca="1" si="106"/>
        <v>-59950523.927987479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-59950523.927987479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-249793.84969994784</v>
      </c>
      <c r="L1182" s="444">
        <f t="shared" ca="1" si="106"/>
        <v>-60200317.777687423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-60200317.777687423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-250834.6574070309</v>
      </c>
      <c r="L1183" s="444">
        <f t="shared" ca="1" si="106"/>
        <v>-60451152.435094453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-60451152.435094453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-251879.80181289357</v>
      </c>
      <c r="L1184" s="444">
        <f t="shared" ca="1" si="106"/>
        <v>-60703032.236907348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-60703032.236907348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-252929.30098711394</v>
      </c>
      <c r="L1185" s="444">
        <f t="shared" ca="1" si="106"/>
        <v>-60955961.537894465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-60955961.537894465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-253983.17307456027</v>
      </c>
      <c r="L1186" s="444">
        <f t="shared" ca="1" si="106"/>
        <v>-61209944.710969023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-61209944.710969023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-255041.43629570425</v>
      </c>
      <c r="L1187" s="444">
        <f t="shared" ca="1" si="106"/>
        <v>-61464986.147264726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-61464986.147264726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-256104.10894693635</v>
      </c>
      <c r="L1188" s="444">
        <f t="shared" ca="1" si="106"/>
        <v>-61721090.256211661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-61721090.256211661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-257171.2094008819</v>
      </c>
      <c r="L1189" s="444">
        <f t="shared" ca="1" si="106"/>
        <v>-61978261.465612546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-61978261.465612546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-258242.75610671894</v>
      </c>
      <c r="L1190" s="444">
        <f t="shared" ca="1" si="106"/>
        <v>-62236504.221719265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-62236504.221719265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-259318.76759049692</v>
      </c>
      <c r="L1191" s="444">
        <f t="shared" ca="1" si="106"/>
        <v>-62495822.989309765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-62495822.989309765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-260399.26245545736</v>
      </c>
      <c r="L1192" s="444">
        <f t="shared" ca="1" si="106"/>
        <v>-62756222.251765221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-62756222.251765221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-261484.25938235509</v>
      </c>
      <c r="L1193" s="444">
        <f t="shared" ca="1" si="106"/>
        <v>-63017706.511147574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-63017706.511147574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-262573.77712978155</v>
      </c>
      <c r="L1194" s="444">
        <f t="shared" ca="1" si="106"/>
        <v>-63280280.288277358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-63280280.288277358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-263667.83453448903</v>
      </c>
      <c r="L1195" s="444">
        <f t="shared" ca="1" si="106"/>
        <v>-63543948.122811846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-63543948.122811846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-264766.45051171602</v>
      </c>
      <c r="L1196" s="444">
        <f t="shared" ca="1" si="106"/>
        <v>-63808714.573323563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-63808714.573323563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-265869.64405551489</v>
      </c>
      <c r="L1197" s="444">
        <f t="shared" ca="1" si="106"/>
        <v>-64074584.217379078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-64074584.217379078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-266977.43423907948</v>
      </c>
      <c r="L1198" s="444">
        <f t="shared" ca="1" si="106"/>
        <v>-64341561.65161816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-64341561.65161816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-268089.84021507564</v>
      </c>
      <c r="L1199" s="444">
        <f t="shared" ca="1" si="106"/>
        <v>-64609651.491833232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-64609651.491833232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-269206.88121597178</v>
      </c>
      <c r="L1200" s="444">
        <f t="shared" ca="1" si="106"/>
        <v>-64878858.373049207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-64878858.373049207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-270328.57655437168</v>
      </c>
      <c r="L1201" s="444">
        <f t="shared" ca="1" si="106"/>
        <v>-65149186.94960358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-65149186.94960358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-271454.94562334823</v>
      </c>
      <c r="L1202" s="444">
        <f t="shared" ca="1" si="106"/>
        <v>-65420641.895226926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-65420641.895226926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-272586.00789677881</v>
      </c>
      <c r="L1203" s="444">
        <f t="shared" ca="1" si="106"/>
        <v>-65693227.903123707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-65693227.903123707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-273721.78292968211</v>
      </c>
      <c r="L1204" s="444">
        <f t="shared" ca="1" si="106"/>
        <v>-65966949.686053388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-65966949.686053388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-274862.29035855574</v>
      </c>
      <c r="L1205" s="444">
        <f t="shared" ca="1" si="106"/>
        <v>-66241811.976411946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-66241811.976411946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-276007.54990171641</v>
      </c>
      <c r="L1206" s="444">
        <f t="shared" ca="1" si="106"/>
        <v>-66517819.526313663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-66517819.526313663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-277157.58135964029</v>
      </c>
      <c r="L1207" s="444">
        <f t="shared" ca="1" si="106"/>
        <v>-66794977.107673302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-66794977.107673302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-278312.40461530542</v>
      </c>
      <c r="L1208" s="444">
        <f t="shared" ca="1" si="106"/>
        <v>-67073289.512288608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-67073289.512288608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-279472.03963453585</v>
      </c>
      <c r="L1209" s="444">
        <f t="shared" ca="1" si="106"/>
        <v>-67352761.551923141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-67352761.551923141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-280636.50646634644</v>
      </c>
      <c r="L1210" s="444">
        <f t="shared" ca="1" si="106"/>
        <v>-67633398.058389485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-67633398.058389485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-281805.82524328952</v>
      </c>
      <c r="L1211" s="444">
        <f t="shared" ca="1" si="106"/>
        <v>-67915203.883632779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-67915203.883632779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-282980.01618180325</v>
      </c>
      <c r="L1212" s="444">
        <f t="shared" ca="1" si="106"/>
        <v>-68198183.899814576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-68198183.899814576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-284159.09958256071</v>
      </c>
      <c r="L1213" s="444">
        <f t="shared" ca="1" si="106"/>
        <v>-68482342.999397144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-68482342.999397144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-285343.09583082143</v>
      </c>
      <c r="L1214" s="444">
        <f t="shared" ca="1" si="106"/>
        <v>-68767686.095227972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-68767686.095227972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-286532.0253967832</v>
      </c>
      <c r="L1215" s="444">
        <f t="shared" ca="1" si="106"/>
        <v>-69054218.120624751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-69054218.120624751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-287725.90883593645</v>
      </c>
      <c r="L1216" s="444">
        <f t="shared" ca="1" si="106"/>
        <v>-69341944.029460683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-69341944.029460683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-288924.76678941952</v>
      </c>
      <c r="L1217" s="444">
        <f t="shared" ca="1" si="106"/>
        <v>-69630868.796250105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-69630868.796250105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-290128.61998437543</v>
      </c>
      <c r="L1218" s="444">
        <f t="shared" ca="1" si="106"/>
        <v>-69920997.416234478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-69920997.416234478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-291337.48923431034</v>
      </c>
      <c r="L1219" s="444">
        <f t="shared" ca="1" si="106"/>
        <v>-70212334.905468792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-70212334.905468792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-292551.39543945331</v>
      </c>
      <c r="L1220" s="444">
        <f t="shared" ca="1" si="106"/>
        <v>-70504886.300908238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-70504886.300908238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-293770.35958711768</v>
      </c>
      <c r="L1221" s="444">
        <f t="shared" ca="1" si="106"/>
        <v>-70798656.660495356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-70798656.660495356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-294994.40275206399</v>
      </c>
      <c r="L1222" s="444">
        <f t="shared" ca="1" si="106"/>
        <v>-71093651.063247412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-71093651.063247412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-296223.54609686421</v>
      </c>
      <c r="L1223" s="444">
        <f t="shared" ca="1" si="106"/>
        <v>-71389874.609344274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-71389874.609344274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-297457.81087226782</v>
      </c>
      <c r="L1224" s="444">
        <f t="shared" ca="1" si="106"/>
        <v>-71687332.420216545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-71687332.420216545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-298697.21841756895</v>
      </c>
      <c r="L1225" s="444">
        <f t="shared" ca="1" si="106"/>
        <v>-71986029.638634115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-71986029.638634115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-299941.79016097548</v>
      </c>
      <c r="L1226" s="444">
        <f t="shared" ca="1" si="106"/>
        <v>-72285971.428795084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-72285971.428795084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-301191.54761997954</v>
      </c>
      <c r="L1227" s="444">
        <f t="shared" ca="1" si="106"/>
        <v>-72587162.976415068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-72587162.976415068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-302446.51240172947</v>
      </c>
      <c r="L1228" s="444">
        <f t="shared" ca="1" si="106"/>
        <v>-72889609.488816798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-72889609.488816798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-303706.7062034033</v>
      </c>
      <c r="L1229" s="444">
        <f t="shared" ca="1" si="106"/>
        <v>-73193316.195020199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-73193316.195020199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-304972.15081258415</v>
      </c>
      <c r="L1230" s="444">
        <f t="shared" ca="1" si="106"/>
        <v>-73498288.34583278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-73498288.34583278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-306242.86810763658</v>
      </c>
      <c r="L1231" s="444">
        <f t="shared" ca="1" si="106"/>
        <v>-73804531.213940412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-73804531.213940412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-307518.88005808502</v>
      </c>
      <c r="L1232" s="444">
        <f t="shared" ca="1" si="106"/>
        <v>-74112050.093998492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-74112050.093998492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-308800.20872499369</v>
      </c>
      <c r="L1233" s="444">
        <f t="shared" ca="1" si="106"/>
        <v>-74420850.302723482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-74420850.302723482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-310086.87626134785</v>
      </c>
      <c r="L1234" s="444">
        <f t="shared" ca="1" si="106"/>
        <v>-74730937.178984836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-74730937.178984836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-311378.90491243679</v>
      </c>
      <c r="L1235" s="444">
        <f t="shared" ca="1" si="106"/>
        <v>-75042316.083897278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-75042316.083897278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-312676.31701623864</v>
      </c>
      <c r="L1236" s="444">
        <f t="shared" ca="1" si="106"/>
        <v>-75354992.400913522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-75354992.400913522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-313979.13500380632</v>
      </c>
      <c r="L1237" s="444">
        <f t="shared" ca="1" si="106"/>
        <v>-75668971.535917327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-75668971.535917327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-315287.38139965554</v>
      </c>
      <c r="L1238" s="444">
        <f t="shared" ca="1" si="106"/>
        <v>-75984258.917316988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-75984258.917316988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-316601.07882215409</v>
      </c>
      <c r="L1239" s="444">
        <f t="shared" ca="1" si="106"/>
        <v>-76300859.996139139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-76300859.996139139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-317920.24998391309</v>
      </c>
      <c r="L1240" s="444">
        <f t="shared" ca="1" si="106"/>
        <v>-76618780.246123046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-76618780.246123046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-319244.91769217933</v>
      </c>
      <c r="L1241" s="444">
        <f t="shared" ca="1" si="106"/>
        <v>-76938025.16381523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-76938025.16381523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-320575.10484923015</v>
      </c>
      <c r="L1242" s="444">
        <f t="shared" ca="1" si="106"/>
        <v>-77258600.268664464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-77258600.268664464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-321910.83445276861</v>
      </c>
      <c r="L1243" s="444">
        <f t="shared" ca="1" si="106"/>
        <v>-77580511.103117228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-77580511.103117228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-323252.12959632179</v>
      </c>
      <c r="L1244" s="444">
        <f t="shared" ca="1" si="106"/>
        <v>-77903763.23271355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-77903763.23271355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-324599.01346963982</v>
      </c>
      <c r="L1245" s="444">
        <f t="shared" ca="1" si="106"/>
        <v>-78228362.246183187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-78228362.246183187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-325951.50935909658</v>
      </c>
      <c r="L1246" s="444">
        <f t="shared" ca="1" si="106"/>
        <v>-78554313.755542278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-78554313.755542278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-327309.64064809284</v>
      </c>
      <c r="L1247" s="444">
        <f t="shared" ca="1" si="106"/>
        <v>-78881623.396190375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-78881623.396190375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-328673.43081745988</v>
      </c>
      <c r="L1248" s="444">
        <f t="shared" ca="1" si="106"/>
        <v>-79210296.82700783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-79210296.82700783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-330042.90344586596</v>
      </c>
      <c r="L1249" s="444">
        <f t="shared" ca="1" si="106"/>
        <v>-79540339.7304537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-79540339.7304537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-331418.08221022377</v>
      </c>
      <c r="L1250" s="444">
        <f t="shared" ca="1" si="106"/>
        <v>-79871757.812663928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-79871757.812663928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-332798.99088609969</v>
      </c>
      <c r="L1251" s="444">
        <f t="shared" ca="1" si="106"/>
        <v>-80204556.803550035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-80204556.803550035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-334185.65334812517</v>
      </c>
      <c r="L1252" s="444">
        <f t="shared" ca="1" si="106"/>
        <v>-80538742.456898153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-80538742.456898153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-335578.09357040899</v>
      </c>
      <c r="L1253" s="444">
        <f t="shared" ca="1" si="106"/>
        <v>-80874320.550468564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-80874320.550468564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-336976.33562695235</v>
      </c>
      <c r="L1254" s="444">
        <f t="shared" ca="1" si="106"/>
        <v>-81211296.886095524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-81211296.886095524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-338380.40369206469</v>
      </c>
      <c r="L1255" s="444">
        <f t="shared" ca="1" si="106"/>
        <v>-81549677.289787591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-81549677.289787591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-339790.32204078161</v>
      </c>
      <c r="L1256" s="444">
        <f t="shared" ca="1" si="106"/>
        <v>-81889467.611828372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-81889467.611828372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-341206.11504928488</v>
      </c>
      <c r="L1257" s="444">
        <f t="shared" ca="1" si="106"/>
        <v>-82230673.72687766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-82230673.72687766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-342627.80719532358</v>
      </c>
      <c r="L1258" s="444">
        <f t="shared" ca="1" si="106"/>
        <v>-82573301.53407298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-82573301.53407298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-344055.42305863742</v>
      </c>
      <c r="L1259" s="444">
        <f t="shared" ca="1" si="106"/>
        <v>-82917356.957131624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-82917356.957131624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-345488.98732138175</v>
      </c>
      <c r="L1260" s="444">
        <f t="shared" ca="1" si="106"/>
        <v>-83262845.944453001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-83262845.944453001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-346928.52476855414</v>
      </c>
      <c r="L1261" s="444">
        <f t="shared" ca="1" si="106"/>
        <v>-83609774.469221562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-83609774.469221562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-348374.06028842315</v>
      </c>
      <c r="L1262" s="444">
        <f t="shared" ca="1" si="106"/>
        <v>-83958148.529509991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-83958148.529509991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-349825.61887295829</v>
      </c>
      <c r="L1263" s="444">
        <f t="shared" ca="1" si="106"/>
        <v>-84307974.148382947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-84307974.148382947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-351283.22561826225</v>
      </c>
      <c r="L1264" s="444">
        <f t="shared" ca="1" si="106"/>
        <v>-84659257.374001205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-84659257.374001205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-352746.90572500502</v>
      </c>
      <c r="L1265" s="444">
        <f t="shared" ca="1" si="106"/>
        <v>-85012004.279726207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-85012004.279726207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-354216.68449885922</v>
      </c>
      <c r="L1266" s="444">
        <f t="shared" ca="1" si="106"/>
        <v>-85366220.964225069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-85366220.964225069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-355692.58735093777</v>
      </c>
      <c r="L1267" s="444">
        <f t="shared" ca="1" si="106"/>
        <v>-85721913.551576003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-85721913.551576003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-357174.63979823334</v>
      </c>
      <c r="L1268" s="444">
        <f t="shared" ca="1" si="106"/>
        <v>-86079088.191374242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-86079088.191374242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-358662.86746405932</v>
      </c>
      <c r="L1269" s="444">
        <f t="shared" ca="1" si="106"/>
        <v>-86437751.058838308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-86437751.058838308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-360157.29607849295</v>
      </c>
      <c r="L1270" s="444">
        <f t="shared" ca="1" si="106"/>
        <v>-86797908.354916796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-86797908.354916796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-361657.95147882</v>
      </c>
      <c r="L1271" s="444">
        <f t="shared" ca="1" si="106"/>
        <v>-87159566.30639562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-87159566.30639562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-363164.85960998177</v>
      </c>
      <c r="L1272" s="444">
        <f t="shared" ca="1" si="106"/>
        <v>-87522731.166005597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-87522731.166005597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-364678.0465250233</v>
      </c>
      <c r="L1273" s="444">
        <f t="shared" ca="1" si="106"/>
        <v>-87887409.212530613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-87887409.212530613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-366197.53838554421</v>
      </c>
      <c r="L1274" s="444">
        <f t="shared" ca="1" si="106"/>
        <v>-88253606.750916153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-88253606.750916153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-367723.36146215064</v>
      </c>
      <c r="L1275" s="444">
        <f t="shared" ca="1" si="106"/>
        <v>-88621330.112378299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-88621330.112378299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-369255.5421349096</v>
      </c>
      <c r="L1276" s="444">
        <f t="shared" ca="1" si="106"/>
        <v>-88990585.65451321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-88990585.65451321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-370794.10689380503</v>
      </c>
      <c r="L1277" s="444">
        <f t="shared" ca="1" si="106"/>
        <v>-89361379.761407018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-89361379.761407018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-372339.08233919588</v>
      </c>
      <c r="L1278" s="444">
        <f t="shared" ca="1" si="106"/>
        <v>-89733718.843746215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-89733718.843746215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-373890.49518227589</v>
      </c>
      <c r="L1279" s="444">
        <f t="shared" ca="1" si="106"/>
        <v>-90107609.338928491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-90107609.338928491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-375448.37224553537</v>
      </c>
      <c r="L1280" s="444">
        <f t="shared" ca="1" si="106"/>
        <v>-90483057.711174026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-90483057.711174026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-377012.74046322511</v>
      </c>
      <c r="L1281" s="444">
        <f t="shared" ca="1" si="106"/>
        <v>-90860070.451637253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-90860070.451637253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-378583.6268818219</v>
      </c>
      <c r="L1282" s="444">
        <f t="shared" ca="1" si="106"/>
        <v>-91238654.078519076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-91238654.078519076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-380161.05866049614</v>
      </c>
      <c r="L1283" s="444">
        <f t="shared" ref="L1283:L1537" ca="1" si="127">I1283-J1283+K1283</f>
        <v>-91618815.137179568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-91618815.137179568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-381745.06307158154</v>
      </c>
      <c r="L1284" s="444">
        <f t="shared" ca="1" si="127"/>
        <v>-92000560.200251147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-92000560.200251147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-383335.66750104644</v>
      </c>
      <c r="L1285" s="444">
        <f t="shared" ca="1" si="127"/>
        <v>-92383895.867752194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-92383895.867752194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-384932.89944896748</v>
      </c>
      <c r="L1286" s="444">
        <f t="shared" ca="1" si="127"/>
        <v>-92768828.767201155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-92768828.767201155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-386536.78653000481</v>
      </c>
      <c r="L1287" s="444">
        <f t="shared" ca="1" si="127"/>
        <v>-93155365.553731158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-93155365.553731158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-388147.35647387983</v>
      </c>
      <c r="L1288" s="444">
        <f t="shared" ca="1" si="127"/>
        <v>-93543512.910205036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-93543512.910205036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-389764.63712585432</v>
      </c>
      <c r="L1289" s="444">
        <f t="shared" ca="1" si="127"/>
        <v>-93933277.547330886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-93933277.547330886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-391388.65644721204</v>
      </c>
      <c r="L1290" s="444">
        <f t="shared" ca="1" si="127"/>
        <v>-94324666.203778103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-94324666.203778103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-393019.44251574209</v>
      </c>
      <c r="L1291" s="444">
        <f t="shared" ca="1" si="127"/>
        <v>-94717685.646293849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-94717685.646293849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-394657.02352622437</v>
      </c>
      <c r="L1292" s="444">
        <f t="shared" ca="1" si="127"/>
        <v>-95112342.66982007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-95112342.66982007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-396301.42779091693</v>
      </c>
      <c r="L1293" s="444">
        <f t="shared" ca="1" si="127"/>
        <v>-95508644.09761098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-95508644.09761098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-397952.68374004576</v>
      </c>
      <c r="L1294" s="444">
        <f t="shared" ca="1" si="127"/>
        <v>-95906596.78135103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-95906596.78135103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-399610.81992229598</v>
      </c>
      <c r="L1295" s="444">
        <f t="shared" ca="1" si="127"/>
        <v>-96306207.601273328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-96306207.601273328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-401275.8650053055</v>
      </c>
      <c r="L1296" s="444">
        <f t="shared" ca="1" si="127"/>
        <v>-96707483.466278628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-96707483.466278628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-402947.84777616092</v>
      </c>
      <c r="L1297" s="444">
        <f t="shared" ca="1" si="127"/>
        <v>-97110431.314054787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-97110431.314054787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-404626.79714189493</v>
      </c>
      <c r="L1298" s="444">
        <f t="shared" ca="1" si="127"/>
        <v>-97515058.111196682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-97515058.111196682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-406312.74212998617</v>
      </c>
      <c r="L1299" s="444">
        <f t="shared" ca="1" si="127"/>
        <v>-97921370.853326663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-97921370.853326663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-408005.71188886109</v>
      </c>
      <c r="L1300" s="444">
        <f t="shared" ca="1" si="127"/>
        <v>-98329376.565215528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-98329376.565215528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-409705.73568839801</v>
      </c>
      <c r="L1301" s="444">
        <f t="shared" ca="1" si="127"/>
        <v>-98739082.300903931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-98739082.300903931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-411412.84292043303</v>
      </c>
      <c r="L1302" s="444">
        <f t="shared" ca="1" si="127"/>
        <v>-99150495.143824369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-99150495.143824369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-413127.06309926818</v>
      </c>
      <c r="L1303" s="444">
        <f t="shared" ca="1" si="127"/>
        <v>-99563622.206923634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-99563622.206923634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-414848.42586218182</v>
      </c>
      <c r="L1304" s="444">
        <f t="shared" ca="1" si="127"/>
        <v>-99978470.632785812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-99978470.632785812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-416576.96096994088</v>
      </c>
      <c r="L1305" s="444">
        <f t="shared" ca="1" si="127"/>
        <v>-100395047.59375575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-100395047.59375575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-418312.69830731564</v>
      </c>
      <c r="L1306" s="444">
        <f t="shared" ca="1" si="127"/>
        <v>-100813360.29206307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-100813360.29206307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-420055.66788359615</v>
      </c>
      <c r="L1307" s="444">
        <f t="shared" ca="1" si="127"/>
        <v>-101233415.95994666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-101233415.95994666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-421805.89983311109</v>
      </c>
      <c r="L1308" s="444">
        <f t="shared" ca="1" si="127"/>
        <v>-101655221.85977978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-101655221.85977978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-423563.42441574903</v>
      </c>
      <c r="L1309" s="444">
        <f t="shared" ca="1" si="127"/>
        <v>-102078785.28419553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-102078785.28419553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-425328.27201748133</v>
      </c>
      <c r="L1310" s="444">
        <f t="shared" ca="1" si="127"/>
        <v>-102504113.55621301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-102504113.55621301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-427100.47315088753</v>
      </c>
      <c r="L1311" s="444">
        <f t="shared" ca="1" si="127"/>
        <v>-102931214.0293639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-102931214.0293639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-428880.05845568288</v>
      </c>
      <c r="L1312" s="444">
        <f t="shared" ca="1" si="127"/>
        <v>-103360094.08781958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-103360094.08781958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-430667.05869924824</v>
      </c>
      <c r="L1313" s="444">
        <f t="shared" ca="1" si="127"/>
        <v>-103790761.14651883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-103790761.14651883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-432461.50477716175</v>
      </c>
      <c r="L1314" s="444">
        <f t="shared" ca="1" si="127"/>
        <v>-104223222.65129599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-104223222.65129599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-434263.42771373328</v>
      </c>
      <c r="L1315" s="444">
        <f t="shared" ca="1" si="127"/>
        <v>-104657486.07900973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-104657486.07900973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-436072.8586625405</v>
      </c>
      <c r="L1316" s="444">
        <f t="shared" ca="1" si="127"/>
        <v>-105093558.93767227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-105093558.93767227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-437889.82890696777</v>
      </c>
      <c r="L1317" s="444">
        <f t="shared" ca="1" si="127"/>
        <v>-105531448.76657924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-105531448.76657924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-439714.36986074684</v>
      </c>
      <c r="L1318" s="444">
        <f t="shared" ca="1" si="127"/>
        <v>-105971163.13643999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-105971163.13643999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-441546.51306849997</v>
      </c>
      <c r="L1319" s="444">
        <f t="shared" ca="1" si="127"/>
        <v>-106412709.64950849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-106412709.64950849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-443386.29020628537</v>
      </c>
      <c r="L1320" s="444">
        <f t="shared" ca="1" si="127"/>
        <v>-106856095.93971477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-106856095.93971477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-445233.73308214487</v>
      </c>
      <c r="L1321" s="444">
        <f t="shared" ca="1" si="127"/>
        <v>-107301329.67279692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-107301329.67279692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-447088.87363665376</v>
      </c>
      <c r="L1322" s="444">
        <f t="shared" ca="1" si="127"/>
        <v>-107748418.54643357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-107748418.54643357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-448951.74394347315</v>
      </c>
      <c r="L1323" s="444">
        <f t="shared" ca="1" si="127"/>
        <v>-108197370.29037704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-108197370.29037704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-450822.37620990432</v>
      </c>
      <c r="L1324" s="444">
        <f t="shared" ca="1" si="127"/>
        <v>-108648192.66658694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-108648192.66658694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-452700.80277744558</v>
      </c>
      <c r="L1325" s="444">
        <f t="shared" ca="1" si="127"/>
        <v>-109100893.46936437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-109100893.46936437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-454587.05612235155</v>
      </c>
      <c r="L1326" s="444">
        <f t="shared" ca="1" si="127"/>
        <v>-109555480.52548672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-109555480.52548672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-456481.16885619465</v>
      </c>
      <c r="L1327" s="444">
        <f t="shared" ca="1" si="127"/>
        <v>-110011961.69434291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-110011961.69434291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-458383.17372642871</v>
      </c>
      <c r="L1328" s="444">
        <f t="shared" ca="1" si="127"/>
        <v>-110470344.86806934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-110470344.86806934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-460293.10361695557</v>
      </c>
      <c r="L1329" s="444">
        <f t="shared" ca="1" si="127"/>
        <v>-110930637.97168629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-110930637.97168629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-462210.99154869292</v>
      </c>
      <c r="L1330" s="444">
        <f t="shared" ca="1" si="127"/>
        <v>-111392848.96323498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-111392848.96323498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-464136.87068014574</v>
      </c>
      <c r="L1331" s="444">
        <f t="shared" ca="1" si="127"/>
        <v>-111856985.83391511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-111856985.83391511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-466070.77430797962</v>
      </c>
      <c r="L1332" s="444">
        <f t="shared" ca="1" si="127"/>
        <v>-112323056.6082231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-112323056.6082231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-468012.73586759623</v>
      </c>
      <c r="L1333" s="444">
        <f t="shared" ca="1" si="127"/>
        <v>-112791069.34409069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-112791069.34409069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-469962.78893371113</v>
      </c>
      <c r="L1334" s="444">
        <f t="shared" ca="1" si="127"/>
        <v>-113261032.13302439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-113261032.13302439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-471920.96722093504</v>
      </c>
      <c r="L1335" s="444">
        <f t="shared" ca="1" si="127"/>
        <v>-113732953.10024533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-113732953.10024533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-473887.3045843555</v>
      </c>
      <c r="L1336" s="444">
        <f t="shared" ca="1" si="127"/>
        <v>-114206840.40482968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-114206840.40482968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-475861.83502012357</v>
      </c>
      <c r="L1337" s="444">
        <f t="shared" ca="1" si="127"/>
        <v>-114682702.23984981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-114682702.23984981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-477844.59266604087</v>
      </c>
      <c r="L1338" s="444">
        <f t="shared" ca="1" si="127"/>
        <v>-115160546.83251585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-115160546.83251585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-479835.61180214939</v>
      </c>
      <c r="L1339" s="444">
        <f t="shared" ca="1" si="127"/>
        <v>-115640382.444318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-115640382.444318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-481834.92685132503</v>
      </c>
      <c r="L1340" s="444">
        <f t="shared" ca="1" si="127"/>
        <v>-116122217.37116933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-116122217.37116933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-483842.57237987226</v>
      </c>
      <c r="L1341" s="444">
        <f t="shared" ca="1" si="127"/>
        <v>-116606059.9435492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-116606059.9435492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-485858.58309812169</v>
      </c>
      <c r="L1342" s="444">
        <f t="shared" ca="1" si="127"/>
        <v>-117091918.52664733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-117091918.52664733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-487882.99386103055</v>
      </c>
      <c r="L1343" s="444">
        <f t="shared" ca="1" si="127"/>
        <v>-117579801.52050836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-117579801.52050836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-489915.83966878481</v>
      </c>
      <c r="L1344" s="444">
        <f t="shared" ca="1" si="127"/>
        <v>-118069717.36017714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-118069717.36017714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-491957.1556674047</v>
      </c>
      <c r="L1345" s="444">
        <f t="shared" ca="1" si="127"/>
        <v>-118561674.51584455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-118561674.51584455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-494006.97714935237</v>
      </c>
      <c r="L1346" s="444">
        <f t="shared" ca="1" si="127"/>
        <v>-119055681.49299391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-119055681.49299391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-496065.33955414133</v>
      </c>
      <c r="L1347" s="444">
        <f t="shared" ca="1" si="127"/>
        <v>-119551746.83254805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-119551746.83254805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-498132.27846895024</v>
      </c>
      <c r="L1348" s="444">
        <f t="shared" ca="1" si="127"/>
        <v>-120049879.111017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-120049879.111017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-500207.82962923753</v>
      </c>
      <c r="L1349" s="444">
        <f t="shared" ca="1" si="127"/>
        <v>-120550086.94064625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-120550086.94064625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-502292.02891935926</v>
      </c>
      <c r="L1350" s="444">
        <f t="shared" ca="1" si="127"/>
        <v>-121052378.9695656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-121052378.9695656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-504384.91237319005</v>
      </c>
      <c r="L1351" s="444">
        <f t="shared" ca="1" si="127"/>
        <v>-121556763.88193879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-121556763.88193879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-506486.51617474493</v>
      </c>
      <c r="L1352" s="444">
        <f t="shared" ca="1" si="127"/>
        <v>-122063250.39811353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-122063250.39811353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-508596.8766588064</v>
      </c>
      <c r="L1353" s="444">
        <f t="shared" ca="1" si="127"/>
        <v>-122571847.27477235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-122571847.27477235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-510716.03031155135</v>
      </c>
      <c r="L1354" s="444">
        <f t="shared" ca="1" si="127"/>
        <v>-123082563.3050839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-123082563.3050839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-512844.01377118286</v>
      </c>
      <c r="L1355" s="444">
        <f t="shared" ca="1" si="127"/>
        <v>-123595407.31885508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-123595407.31885508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-514980.86382856284</v>
      </c>
      <c r="L1356" s="444">
        <f t="shared" ca="1" si="127"/>
        <v>-124110388.18268365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-124110388.18268365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-517126.61742784857</v>
      </c>
      <c r="L1357" s="444">
        <f t="shared" ca="1" si="127"/>
        <v>-124627514.8001115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-124627514.8001115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-519281.31166713126</v>
      </c>
      <c r="L1358" s="444">
        <f t="shared" ca="1" si="127"/>
        <v>-125146796.11177863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-125146796.11177863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-521444.98379907763</v>
      </c>
      <c r="L1359" s="444">
        <f t="shared" ca="1" si="127"/>
        <v>-125668241.09557772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-125668241.09557772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-523617.67123157374</v>
      </c>
      <c r="L1360" s="444">
        <f t="shared" ca="1" si="127"/>
        <v>-126191858.76680928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-126191858.76680928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-525799.41152837197</v>
      </c>
      <c r="L1361" s="444">
        <f t="shared" ca="1" si="127"/>
        <v>-126717658.17833766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-126717658.17833766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-527990.24240974023</v>
      </c>
      <c r="L1362" s="444">
        <f t="shared" ca="1" si="127"/>
        <v>-127245648.4207474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-127245648.4207474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-530190.20175311423</v>
      </c>
      <c r="L1363" s="444">
        <f t="shared" ca="1" si="127"/>
        <v>-127775838.62250051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-127775838.62250051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-532399.32759375207</v>
      </c>
      <c r="L1364" s="444">
        <f t="shared" ca="1" si="127"/>
        <v>-128308237.95009427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-128308237.95009427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-534617.65812539274</v>
      </c>
      <c r="L1365" s="444">
        <f t="shared" ca="1" si="127"/>
        <v>-128842855.60821965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-128842855.60821965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-536845.23170091526</v>
      </c>
      <c r="L1366" s="444">
        <f t="shared" ca="1" si="127"/>
        <v>-129379700.83992057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-129379700.83992057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-539082.08683300239</v>
      </c>
      <c r="L1367" s="444">
        <f t="shared" ca="1" si="127"/>
        <v>-129918782.92675357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-129918782.92675357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-541328.26219480648</v>
      </c>
      <c r="L1368" s="444">
        <f t="shared" ca="1" si="127"/>
        <v>-130460111.18894838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-130460111.18894838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-543583.7966206182</v>
      </c>
      <c r="L1369" s="444">
        <f t="shared" ca="1" si="127"/>
        <v>-131003694.985569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-131003694.985569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-545848.72910653753</v>
      </c>
      <c r="L1370" s="444">
        <f t="shared" ca="1" si="127"/>
        <v>-131549543.71467553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-131549543.71467553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-548123.09881114808</v>
      </c>
      <c r="L1371" s="444">
        <f t="shared" ca="1" si="127"/>
        <v>-132097666.81348668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-132097666.81348668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-550406.94505619444</v>
      </c>
      <c r="L1372" s="444">
        <f t="shared" ca="1" si="127"/>
        <v>-132648073.75854288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-132648073.75854288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-552700.30732726201</v>
      </c>
      <c r="L1373" s="444">
        <f t="shared" ca="1" si="127"/>
        <v>-133200774.06587014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-133200774.06587014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-555003.22527445888</v>
      </c>
      <c r="L1374" s="444">
        <f t="shared" ca="1" si="127"/>
        <v>-133755777.29114459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-133755777.29114459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-557315.73871310242</v>
      </c>
      <c r="L1375" s="444">
        <f t="shared" ca="1" si="127"/>
        <v>-134313093.0298577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-134313093.0298577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-559637.88762440707</v>
      </c>
      <c r="L1376" s="444">
        <f t="shared" ca="1" si="127"/>
        <v>-134872730.91748211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-134872730.91748211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-561969.7121561754</v>
      </c>
      <c r="L1377" s="444">
        <f t="shared" ca="1" si="127"/>
        <v>-135434700.62963828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-135434700.62963828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-564311.25262349285</v>
      </c>
      <c r="L1378" s="444">
        <f t="shared" ca="1" si="127"/>
        <v>-135999011.88226178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-135999011.88226178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-566662.54950942413</v>
      </c>
      <c r="L1379" s="444">
        <f t="shared" ca="1" si="127"/>
        <v>-136565674.43177122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-136565674.43177122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-569023.64346571337</v>
      </c>
      <c r="L1380" s="444">
        <f t="shared" ca="1" si="127"/>
        <v>-137134698.07523695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-137134698.07523695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-571394.57531348732</v>
      </c>
      <c r="L1381" s="444">
        <f t="shared" ca="1" si="127"/>
        <v>-137706092.65055043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-137706092.65055043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-573775.38604396011</v>
      </c>
      <c r="L1382" s="444">
        <f t="shared" ca="1" si="127"/>
        <v>-138279868.03659439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-138279868.03659439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-576166.1168191433</v>
      </c>
      <c r="L1383" s="444">
        <f t="shared" ca="1" si="127"/>
        <v>-138856034.15341353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-138856034.15341353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-578566.80897255638</v>
      </c>
      <c r="L1384" s="444">
        <f t="shared" ca="1" si="127"/>
        <v>-139434600.9623861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-139434600.9623861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-580977.50400994206</v>
      </c>
      <c r="L1385" s="444">
        <f t="shared" ca="1" si="127"/>
        <v>-140015578.46639603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-140015578.46639603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-583398.24360998347</v>
      </c>
      <c r="L1386" s="444">
        <f t="shared" ca="1" si="127"/>
        <v>-140598976.71000603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-140598976.71000603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-585829.06962502515</v>
      </c>
      <c r="L1387" s="444">
        <f t="shared" ca="1" si="127"/>
        <v>-141184805.77963105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-141184805.77963105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-588270.02408179606</v>
      </c>
      <c r="L1388" s="444">
        <f t="shared" ca="1" si="127"/>
        <v>-141773075.80371284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-141773075.80371284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-590721.14918213687</v>
      </c>
      <c r="L1389" s="444">
        <f t="shared" ca="1" si="127"/>
        <v>-142363796.95289499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-142363796.95289499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-593182.48730372905</v>
      </c>
      <c r="L1390" s="444">
        <f t="shared" ca="1" si="127"/>
        <v>-142956979.44019872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-142956979.44019872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-595654.08100082795</v>
      </c>
      <c r="L1391" s="444">
        <f t="shared" ca="1" si="127"/>
        <v>-143552633.52119955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-143552633.52119955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-598135.97300499817</v>
      </c>
      <c r="L1392" s="444">
        <f t="shared" ca="1" si="127"/>
        <v>-144150769.49420455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-144150769.49420455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-600628.20622585225</v>
      </c>
      <c r="L1393" s="444">
        <f t="shared" ca="1" si="127"/>
        <v>-144751397.70043039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-144751397.70043039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-603130.82375179324</v>
      </c>
      <c r="L1394" s="444">
        <f t="shared" ca="1" si="127"/>
        <v>-145354528.5241822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-145354528.5241822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-605643.86885075911</v>
      </c>
      <c r="L1395" s="444">
        <f t="shared" ca="1" si="127"/>
        <v>-145960172.39303297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-145960172.39303297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-608167.38497097068</v>
      </c>
      <c r="L1396" s="444">
        <f t="shared" ca="1" si="127"/>
        <v>-146568339.77800393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-146568339.77800393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-610701.41574168298</v>
      </c>
      <c r="L1397" s="444">
        <f t="shared" ca="1" si="127"/>
        <v>-147179041.19374561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-147179041.19374561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-613246.00497394009</v>
      </c>
      <c r="L1398" s="444">
        <f t="shared" ca="1" si="127"/>
        <v>-147792287.19871956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-147792287.19871956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-615801.19666133146</v>
      </c>
      <c r="L1399" s="444">
        <f t="shared" ca="1" si="127"/>
        <v>-148408088.39538088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-148408088.39538088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-618367.03498075367</v>
      </c>
      <c r="L1400" s="444">
        <f t="shared" ca="1" si="127"/>
        <v>-149026455.43036163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-149026455.43036163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-620943.56429317349</v>
      </c>
      <c r="L1401" s="444">
        <f t="shared" ca="1" si="127"/>
        <v>-149647398.9946548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-149647398.9946548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-623530.82914439496</v>
      </c>
      <c r="L1402" s="444">
        <f t="shared" ca="1" si="127"/>
        <v>-150270929.82379919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-150270929.82379919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-626128.87426582992</v>
      </c>
      <c r="L1403" s="444">
        <f t="shared" ca="1" si="127"/>
        <v>-150897058.69806501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-150897058.69806501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-628737.74457527092</v>
      </c>
      <c r="L1404" s="444">
        <f t="shared" ca="1" si="127"/>
        <v>-151525796.44264027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-151525796.44264027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-631357.48517766781</v>
      </c>
      <c r="L1405" s="444">
        <f t="shared" ca="1" si="127"/>
        <v>-152157153.92781794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-152157153.92781794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-633988.14136590809</v>
      </c>
      <c r="L1406" s="444">
        <f t="shared" ca="1" si="127"/>
        <v>-152791142.06918386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-152791142.06918386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-636629.75862159941</v>
      </c>
      <c r="L1407" s="444">
        <f t="shared" ca="1" si="127"/>
        <v>-153427771.82780546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-153427771.82780546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-639282.38261585613</v>
      </c>
      <c r="L1408" s="444">
        <f t="shared" ca="1" si="127"/>
        <v>-154067054.21042132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-154067054.21042132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-641946.0592100888</v>
      </c>
      <c r="L1409" s="444">
        <f t="shared" ca="1" si="127"/>
        <v>-154709000.26963142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-154709000.26963142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-644620.83445679757</v>
      </c>
      <c r="L1410" s="444">
        <f t="shared" ca="1" si="127"/>
        <v>-155353621.10408822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-155353621.10408822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-647306.75460036751</v>
      </c>
      <c r="L1411" s="444">
        <f t="shared" ca="1" si="127"/>
        <v>-156000927.85868859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-156000927.85868859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-650003.86607786908</v>
      </c>
      <c r="L1412" s="444">
        <f t="shared" ca="1" si="127"/>
        <v>-156650931.72476646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-156650931.72476646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-652712.21551986027</v>
      </c>
      <c r="L1413" s="444">
        <f t="shared" ca="1" si="127"/>
        <v>-157303643.94028631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-157303643.94028631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-655431.84975119296</v>
      </c>
      <c r="L1414" s="444">
        <f t="shared" ca="1" si="127"/>
        <v>-157959075.79003751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-157959075.79003751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-658162.81579182297</v>
      </c>
      <c r="L1415" s="444">
        <f t="shared" ca="1" si="127"/>
        <v>-158617238.60582933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-158617238.60582933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-660905.16085762216</v>
      </c>
      <c r="L1416" s="444">
        <f t="shared" ca="1" si="127"/>
        <v>-159278143.76668695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-159278143.76668695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-663658.93236119556</v>
      </c>
      <c r="L1417" s="444">
        <f t="shared" ca="1" si="127"/>
        <v>-159941802.69904813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-159941802.69904813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-666424.17791270057</v>
      </c>
      <c r="L1418" s="444">
        <f t="shared" ca="1" si="127"/>
        <v>-160608226.87696084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-160608226.87696084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-669200.94532067014</v>
      </c>
      <c r="L1419" s="444">
        <f t="shared" ca="1" si="127"/>
        <v>-161277427.82228151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-161277427.82228151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-671989.28259283956</v>
      </c>
      <c r="L1420" s="444">
        <f t="shared" ca="1" si="127"/>
        <v>-161949417.10487434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-161949417.10487434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-674789.23793697637</v>
      </c>
      <c r="L1421" s="444">
        <f t="shared" ca="1" si="127"/>
        <v>-162624206.34281132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-162624206.34281132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-677600.85976171377</v>
      </c>
      <c r="L1422" s="444">
        <f t="shared" ca="1" si="127"/>
        <v>-163301807.20257303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-163301807.20257303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-680424.19667738758</v>
      </c>
      <c r="L1423" s="444">
        <f t="shared" ca="1" si="127"/>
        <v>-163982231.39925042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-163982231.39925042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-683259.29749687668</v>
      </c>
      <c r="L1424" s="444">
        <f t="shared" ca="1" si="127"/>
        <v>-164665490.6967473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-164665490.6967473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-686106.2112364471</v>
      </c>
      <c r="L1425" s="444">
        <f t="shared" ca="1" si="127"/>
        <v>-165351596.90798375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-165351596.90798375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-688964.98711659899</v>
      </c>
      <c r="L1426" s="444">
        <f t="shared" ca="1" si="127"/>
        <v>-166040561.89510036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-166040561.89510036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-691835.67456291814</v>
      </c>
      <c r="L1427" s="444">
        <f t="shared" ca="1" si="127"/>
        <v>-166732397.56966329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-166732397.56966329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-694718.3232069303</v>
      </c>
      <c r="L1428" s="444">
        <f t="shared" ca="1" si="127"/>
        <v>-167427115.89287022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-167427115.89287022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-697612.98288695922</v>
      </c>
      <c r="L1429" s="444">
        <f t="shared" ca="1" si="127"/>
        <v>-168124728.87575719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-168124728.87575719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-700519.70364898827</v>
      </c>
      <c r="L1430" s="444">
        <f t="shared" ca="1" si="127"/>
        <v>-168825248.57940617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-168825248.57940617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-703438.53574752575</v>
      </c>
      <c r="L1431" s="444">
        <f t="shared" ca="1" si="127"/>
        <v>-169528687.1151537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-169528687.1151537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-706369.5296464737</v>
      </c>
      <c r="L1432" s="444">
        <f t="shared" ca="1" si="127"/>
        <v>-170235056.64480019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-170235056.64480019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-709312.73602000077</v>
      </c>
      <c r="L1433" s="444">
        <f t="shared" ca="1" si="127"/>
        <v>-170944369.38082018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-170944369.38082018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-712268.20575341745</v>
      </c>
      <c r="L1434" s="444">
        <f t="shared" ca="1" si="127"/>
        <v>-171656637.5865736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-171656637.5865736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-715235.98994405661</v>
      </c>
      <c r="L1435" s="444">
        <f t="shared" ca="1" si="127"/>
        <v>-172371873.57651767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-172371873.57651767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-718216.13990215701</v>
      </c>
      <c r="L1436" s="444">
        <f t="shared" ca="1" si="127"/>
        <v>-173090089.71641982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-173090089.71641982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-721208.70715174917</v>
      </c>
      <c r="L1437" s="444">
        <f t="shared" ca="1" si="127"/>
        <v>-173811298.42357156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-173811298.42357156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-724213.74343154812</v>
      </c>
      <c r="L1438" s="444">
        <f t="shared" ca="1" si="127"/>
        <v>-174535512.1670031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-174535512.1670031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-727231.30069584621</v>
      </c>
      <c r="L1439" s="444">
        <f t="shared" ca="1" si="127"/>
        <v>-175262743.46769893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-175262743.46769893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-730261.43111541215</v>
      </c>
      <c r="L1440" s="444">
        <f t="shared" ca="1" si="127"/>
        <v>-175993004.89881435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-175993004.89881435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-733304.18707839306</v>
      </c>
      <c r="L1441" s="444">
        <f t="shared" ca="1" si="127"/>
        <v>-176726309.08589274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-176726309.08589274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-736359.62119121978</v>
      </c>
      <c r="L1442" s="444">
        <f t="shared" ca="1" si="127"/>
        <v>-177462668.70708397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-177462668.70708397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-739427.78627951653</v>
      </c>
      <c r="L1443" s="444">
        <f t="shared" ca="1" si="127"/>
        <v>-178202096.4933635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-178202096.4933635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-742508.73538901459</v>
      </c>
      <c r="L1444" s="444">
        <f t="shared" ca="1" si="127"/>
        <v>-178944605.22875252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-178944605.22875252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-745602.5217864688</v>
      </c>
      <c r="L1445" s="444">
        <f t="shared" ca="1" si="127"/>
        <v>-179690207.750539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-179690207.750539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-748709.19896057923</v>
      </c>
      <c r="L1446" s="444">
        <f t="shared" ca="1" si="127"/>
        <v>-180438916.94949958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-180438916.94949958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-751828.82062291494</v>
      </c>
      <c r="L1447" s="444">
        <f t="shared" ca="1" si="127"/>
        <v>-181190745.7701225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-181190745.7701225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-754961.44070884376</v>
      </c>
      <c r="L1448" s="444">
        <f t="shared" ca="1" si="127"/>
        <v>-181945707.21083134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-181945707.21083134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-758107.1133784639</v>
      </c>
      <c r="L1449" s="444">
        <f t="shared" ca="1" si="127"/>
        <v>-182703814.32420981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-182703814.32420981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-761265.89301754092</v>
      </c>
      <c r="L1450" s="444">
        <f t="shared" ca="1" si="127"/>
        <v>-183465080.21722734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-183465080.21722734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-764437.83423844725</v>
      </c>
      <c r="L1451" s="444">
        <f t="shared" ca="1" si="127"/>
        <v>-184229518.05146578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-184229518.05146578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-767622.99188110745</v>
      </c>
      <c r="L1452" s="444">
        <f t="shared" ca="1" si="127"/>
        <v>-184997141.04334688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-184997141.04334688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-770821.42101394536</v>
      </c>
      <c r="L1453" s="444">
        <f t="shared" ca="1" si="127"/>
        <v>-185767962.46436083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-185767962.46436083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-774033.17693483678</v>
      </c>
      <c r="L1454" s="444">
        <f t="shared" ca="1" si="127"/>
        <v>-186541995.64129567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-186541995.64129567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-777258.31517206528</v>
      </c>
      <c r="L1455" s="444">
        <f t="shared" ca="1" si="127"/>
        <v>-187319253.95646775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-187319253.95646775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-780496.89148528222</v>
      </c>
      <c r="L1456" s="444">
        <f t="shared" ca="1" si="127"/>
        <v>-188099750.84795302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-188099750.84795302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-783748.96186647087</v>
      </c>
      <c r="L1457" s="444">
        <f t="shared" ca="1" si="127"/>
        <v>-188883499.80981949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-188883499.80981949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-787014.58254091453</v>
      </c>
      <c r="L1458" s="444">
        <f t="shared" ca="1" si="127"/>
        <v>-189670514.39236042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-189670514.39236042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-790293.80996816838</v>
      </c>
      <c r="L1459" s="444">
        <f t="shared" ca="1" si="127"/>
        <v>-190460808.20232859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-190460808.20232859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-793586.70084303583</v>
      </c>
      <c r="L1460" s="444">
        <f t="shared" ca="1" si="127"/>
        <v>-191254394.90317163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-191254394.90317163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-796893.3120965485</v>
      </c>
      <c r="L1461" s="444">
        <f t="shared" ca="1" si="127"/>
        <v>-192051288.21526816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-192051288.21526816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-800213.70089695067</v>
      </c>
      <c r="L1462" s="444">
        <f t="shared" ca="1" si="127"/>
        <v>-192851501.91616511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-192851501.91616511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-803547.92465068796</v>
      </c>
      <c r="L1463" s="444">
        <f t="shared" ca="1" si="127"/>
        <v>-193655049.84081581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-193655049.84081581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-806896.04100339918</v>
      </c>
      <c r="L1464" s="444">
        <f t="shared" ca="1" si="127"/>
        <v>-194461945.88181922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-194461945.88181922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-810258.10784091335</v>
      </c>
      <c r="L1465" s="444">
        <f t="shared" ca="1" si="127"/>
        <v>-195272203.98966014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-195272203.98966014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-813634.1832902506</v>
      </c>
      <c r="L1466" s="444">
        <f t="shared" ca="1" si="127"/>
        <v>-196085838.17295039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-196085838.17295039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-817024.32572062663</v>
      </c>
      <c r="L1467" s="444">
        <f t="shared" ca="1" si="127"/>
        <v>-196902862.49867103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-196902862.49867103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-820428.59374446259</v>
      </c>
      <c r="L1468" s="444">
        <f t="shared" ca="1" si="127"/>
        <v>-197723291.09241548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-197723291.09241548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-823847.04621839779</v>
      </c>
      <c r="L1469" s="444">
        <f t="shared" ca="1" si="127"/>
        <v>-198547138.13863388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-198547138.13863388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-827279.74224430777</v>
      </c>
      <c r="L1470" s="444">
        <f t="shared" ca="1" si="127"/>
        <v>-199374417.88087818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-199374417.88087818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-830726.74117032578</v>
      </c>
      <c r="L1471" s="444">
        <f t="shared" ca="1" si="127"/>
        <v>-200205144.6220485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-200205144.6220485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-834188.10259186872</v>
      </c>
      <c r="L1472" s="444">
        <f t="shared" ca="1" si="127"/>
        <v>-201039332.72464037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-201039332.72464037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-837663.88635266817</v>
      </c>
      <c r="L1473" s="444">
        <f t="shared" ca="1" si="127"/>
        <v>-201876996.61099303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-201876996.61099303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-841154.15254580427</v>
      </c>
      <c r="L1474" s="444">
        <f t="shared" ca="1" si="127"/>
        <v>-202718150.76353884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-202718150.76353884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-844658.96151474514</v>
      </c>
      <c r="L1475" s="444">
        <f t="shared" ca="1" si="127"/>
        <v>-203562809.72505358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-203562809.72505358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-848178.37385438988</v>
      </c>
      <c r="L1476" s="444">
        <f t="shared" ca="1" si="127"/>
        <v>-204410988.09890798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-204410988.09890798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-851712.4504121166</v>
      </c>
      <c r="L1477" s="444">
        <f t="shared" ca="1" si="127"/>
        <v>-205262700.5493201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-205262700.5493201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-855261.25228883373</v>
      </c>
      <c r="L1478" s="444">
        <f t="shared" ca="1" si="127"/>
        <v>-206117961.80160895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-206117961.80160895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-858824.84084003733</v>
      </c>
      <c r="L1479" s="444">
        <f t="shared" ca="1" si="127"/>
        <v>-206976786.64244899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-206976786.64244899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-862403.27767687081</v>
      </c>
      <c r="L1480" s="444">
        <f t="shared" ca="1" si="127"/>
        <v>-207839189.92012587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-207839189.92012587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-865996.62466719106</v>
      </c>
      <c r="L1481" s="444">
        <f t="shared" ca="1" si="127"/>
        <v>-208705186.54479307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-208705186.54479307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-869604.94393663772</v>
      </c>
      <c r="L1482" s="444">
        <f t="shared" ca="1" si="127"/>
        <v>-209574791.48872972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-209574791.48872972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-873228.29786970722</v>
      </c>
      <c r="L1483" s="444">
        <f t="shared" ca="1" si="127"/>
        <v>-210448019.78659943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-210448019.78659943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-876866.74911083095</v>
      </c>
      <c r="L1484" s="444">
        <f t="shared" ca="1" si="127"/>
        <v>-211324886.53571025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-211324886.53571025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-880520.36056545936</v>
      </c>
      <c r="L1485" s="444">
        <f t="shared" ca="1" si="127"/>
        <v>-212205406.8962757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-212205406.8962757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-884189.19540114864</v>
      </c>
      <c r="L1486" s="444">
        <f t="shared" ca="1" si="127"/>
        <v>-213089596.09167686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-213089596.09167686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-887873.31704865361</v>
      </c>
      <c r="L1487" s="444">
        <f t="shared" ca="1" si="127"/>
        <v>-213977469.4087255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-213977469.4087255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-891572.78920302296</v>
      </c>
      <c r="L1488" s="444">
        <f t="shared" ca="1" si="127"/>
        <v>-214869042.19792852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-214869042.19792852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-895287.67582470225</v>
      </c>
      <c r="L1489" s="444">
        <f t="shared" ca="1" si="127"/>
        <v>-215764329.87375322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-215764329.87375322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-899018.04114063841</v>
      </c>
      <c r="L1490" s="444">
        <f t="shared" ca="1" si="127"/>
        <v>-216663347.91489387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-216663347.91489387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-902763.94964539108</v>
      </c>
      <c r="L1491" s="444">
        <f t="shared" ca="1" si="127"/>
        <v>-217566111.86453927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-217566111.86453927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-906525.46610224689</v>
      </c>
      <c r="L1492" s="444">
        <f t="shared" ca="1" si="127"/>
        <v>-218472637.33064151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-218472637.33064151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-910302.65554433956</v>
      </c>
      <c r="L1493" s="444">
        <f t="shared" ca="1" si="127"/>
        <v>-219382939.98618585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-219382939.98618585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-914095.58327577426</v>
      </c>
      <c r="L1494" s="444">
        <f t="shared" ca="1" si="127"/>
        <v>-220297035.56946161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-220297035.56946161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-917904.31487275672</v>
      </c>
      <c r="L1495" s="444">
        <f t="shared" ca="1" si="127"/>
        <v>-221214939.88433439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-221214939.88433439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-921728.91618472664</v>
      </c>
      <c r="L1496" s="444">
        <f t="shared" ca="1" si="127"/>
        <v>-222136668.80051911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-222136668.80051911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-925569.45333549625</v>
      </c>
      <c r="L1497" s="444">
        <f t="shared" ca="1" si="127"/>
        <v>-223062238.2538546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-223062238.2538546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-929425.99272439408</v>
      </c>
      <c r="L1498" s="444">
        <f t="shared" ca="1" si="127"/>
        <v>-223991664.24657899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-223991664.24657899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-933298.60102741246</v>
      </c>
      <c r="L1499" s="444">
        <f t="shared" ca="1" si="127"/>
        <v>-224924962.84760639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-224924962.84760639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-937187.34519835981</v>
      </c>
      <c r="L1500" s="444">
        <f t="shared" ca="1" si="127"/>
        <v>-225862150.19280475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-225862150.19280475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-941092.29247001978</v>
      </c>
      <c r="L1501" s="444">
        <f t="shared" ca="1" si="127"/>
        <v>-226803242.48527476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-226803242.48527476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-945013.51035531145</v>
      </c>
      <c r="L1502" s="444">
        <f t="shared" ca="1" si="127"/>
        <v>-227748255.99563009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-227748255.99563009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-948951.0666484586</v>
      </c>
      <c r="L1503" s="444">
        <f t="shared" ca="1" si="127"/>
        <v>-228697207.06227854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-228697207.06227854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-952905.02942616073</v>
      </c>
      <c r="L1504" s="444">
        <f t="shared" ca="1" si="127"/>
        <v>-229650112.0917047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-229650112.0917047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-956875.46704876958</v>
      </c>
      <c r="L1505" s="444">
        <f t="shared" ca="1" si="127"/>
        <v>-230606987.55875346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-230606987.55875346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-960862.44816147257</v>
      </c>
      <c r="L1506" s="444">
        <f t="shared" ca="1" si="127"/>
        <v>-231567850.00691494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-231567850.00691494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-964866.04169547895</v>
      </c>
      <c r="L1507" s="444">
        <f t="shared" ca="1" si="127"/>
        <v>-232532716.04861042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-232532716.04861042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-968886.3168692101</v>
      </c>
      <c r="L1508" s="444">
        <f t="shared" ca="1" si="127"/>
        <v>-233501602.36547962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-233501602.36547962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-972923.34318949829</v>
      </c>
      <c r="L1509" s="444">
        <f t="shared" ca="1" si="127"/>
        <v>-234474525.70866913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-234474525.70866913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-976977.19045278791</v>
      </c>
      <c r="L1510" s="444">
        <f t="shared" ca="1" si="127"/>
        <v>-235451502.89912191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-235451502.89912191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-981047.92874634126</v>
      </c>
      <c r="L1511" s="444">
        <f t="shared" ca="1" si="127"/>
        <v>-236432550.82786825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-236432550.82786825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-985135.62844945106</v>
      </c>
      <c r="L1512" s="444">
        <f t="shared" ca="1" si="127"/>
        <v>-237417686.45631769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-237417686.45631769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-989240.36023465695</v>
      </c>
      <c r="L1513" s="444">
        <f t="shared" ca="1" si="127"/>
        <v>-238406926.81655234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-238406926.81655234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-993362.19506896811</v>
      </c>
      <c r="L1514" s="444">
        <f t="shared" ca="1" si="127"/>
        <v>-239400289.0116213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-239400289.0116213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-997501.20421508863</v>
      </c>
      <c r="L1515" s="444">
        <f t="shared" ca="1" si="127"/>
        <v>-240397790.21583638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-240397790.21583638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-1001657.4592326516</v>
      </c>
      <c r="L1516" s="444">
        <f t="shared" ca="1" si="127"/>
        <v>-241399447.67506903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-241399447.67506903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-1005831.0319794542</v>
      </c>
      <c r="L1517" s="444">
        <f t="shared" ca="1" si="127"/>
        <v>-242405278.70704848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-242405278.70704848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-1010021.9946127021</v>
      </c>
      <c r="L1518" s="444">
        <f t="shared" ca="1" si="127"/>
        <v>-243415300.70166117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-243415300.70166117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-1014230.419590255</v>
      </c>
      <c r="L1519" s="444">
        <f t="shared" ca="1" si="127"/>
        <v>-244429531.12125143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-244429531.12125143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-1018456.3796718809</v>
      </c>
      <c r="L1520" s="444">
        <f t="shared" ca="1" si="127"/>
        <v>-245447987.50092331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-245447987.50092331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-1022699.9479205139</v>
      </c>
      <c r="L1521" s="444">
        <f t="shared" ca="1" si="127"/>
        <v>-246470687.44884381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-246470687.44884381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-1026961.1977035159</v>
      </c>
      <c r="L1522" s="444">
        <f t="shared" ca="1" si="127"/>
        <v>-247497648.64654732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-247497648.64654732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-1031240.2026939472</v>
      </c>
      <c r="L1523" s="444">
        <f t="shared" ca="1" si="127"/>
        <v>-248528888.84924126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-248528888.84924126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-1035537.0368718384</v>
      </c>
      <c r="L1524" s="444">
        <f t="shared" ca="1" si="127"/>
        <v>-249564425.88611311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-249564425.88611311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-1039851.7745254713</v>
      </c>
      <c r="L1525" s="444">
        <f t="shared" ca="1" si="127"/>
        <v>-250604277.66063857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-250604277.66063857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-1044184.4902526608</v>
      </c>
      <c r="L1526" s="444">
        <f t="shared" ca="1" si="127"/>
        <v>-251648462.15089124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-251648462.15089124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-1048535.2589620469</v>
      </c>
      <c r="L1527" s="444">
        <f t="shared" ca="1" si="127"/>
        <v>-252696997.40985328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-252696997.40985328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-1052904.1558743888</v>
      </c>
      <c r="L1528" s="444">
        <f t="shared" ca="1" si="127"/>
        <v>-253749901.56572768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-253749901.56572768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-1057291.2565238653</v>
      </c>
      <c r="L1529" s="444">
        <f t="shared" ca="1" si="127"/>
        <v>-254807192.82225156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-254807192.82225156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-1061696.6367593815</v>
      </c>
      <c r="L1530" s="444">
        <f t="shared" ca="1" si="127"/>
        <v>-255868889.45901093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-255868889.45901093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-1066120.3727458788</v>
      </c>
      <c r="L1531" s="444">
        <f t="shared" ca="1" si="127"/>
        <v>-256935009.8317568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-256935009.8317568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-1070562.5409656533</v>
      </c>
      <c r="L1532" s="444">
        <f t="shared" ca="1" si="127"/>
        <v>-258005572.37272245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-258005572.37272245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-1075023.2182196768</v>
      </c>
      <c r="L1533" s="444">
        <f t="shared" ca="1" si="127"/>
        <v>-259080595.59094211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-259080595.59094211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-1079502.4816289255</v>
      </c>
      <c r="L1534" s="444">
        <f t="shared" ca="1" si="127"/>
        <v>-260160098.07257104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-260160098.07257104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-1084000.4086357127</v>
      </c>
      <c r="L1535" s="444">
        <f t="shared" ca="1" si="127"/>
        <v>-261244098.48120674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-261244098.48120674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-1088517.077005028</v>
      </c>
      <c r="L1536" s="444">
        <f t="shared" ca="1" si="127"/>
        <v>-262332615.55821177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-262332615.55821177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-1093052.5648258824</v>
      </c>
      <c r="L1537" s="444">
        <f t="shared" ca="1" si="127"/>
        <v>-263425668.12303767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-263425668.12303767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-1097606.9505126569</v>
      </c>
      <c r="L1538" s="444">
        <f t="shared" ref="L1538:L1792" ca="1" si="132">I1538-J1538+K1538</f>
        <v>-264523275.07355031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-264523275.07355031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-1102180.3128064596</v>
      </c>
      <c r="L1539" s="444">
        <f t="shared" ca="1" si="132"/>
        <v>-265625455.38635677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-265625455.38635677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-1106772.7307764865</v>
      </c>
      <c r="L1540" s="444">
        <f t="shared" ca="1" si="132"/>
        <v>-266732228.11713326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-266732228.11713326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-1111384.2838213886</v>
      </c>
      <c r="L1541" s="444">
        <f t="shared" ca="1" si="132"/>
        <v>-267843612.40095463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-267843612.40095463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-1116015.0516706442</v>
      </c>
      <c r="L1542" s="444">
        <f t="shared" ca="1" si="132"/>
        <v>-268959627.45262527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-268959627.45262527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-1120665.1143859387</v>
      </c>
      <c r="L1543" s="444">
        <f t="shared" ca="1" si="132"/>
        <v>-270080292.56701124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-270080292.56701124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-1125334.5523625468</v>
      </c>
      <c r="L1544" s="444">
        <f t="shared" ca="1" si="132"/>
        <v>-271205627.1193738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-271205627.1193738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-1130023.4463307241</v>
      </c>
      <c r="L1545" s="444">
        <f t="shared" ca="1" si="132"/>
        <v>-272335650.56570452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-272335650.56570452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-1134731.8773571022</v>
      </c>
      <c r="L1546" s="444">
        <f t="shared" ca="1" si="132"/>
        <v>-273470382.44306165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-273470382.44306165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-1139459.9268460902</v>
      </c>
      <c r="L1547" s="444">
        <f t="shared" ca="1" si="132"/>
        <v>-274609842.36990774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-274609842.36990774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-1144207.6765412823</v>
      </c>
      <c r="L1548" s="444">
        <f t="shared" ca="1" si="132"/>
        <v>-275754050.04644901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-275754050.04644901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-1148975.2085268709</v>
      </c>
      <c r="L1549" s="444">
        <f t="shared" ca="1" si="132"/>
        <v>-276903025.25497586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-276903025.25497586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-1153762.605229066</v>
      </c>
      <c r="L1550" s="444">
        <f t="shared" ca="1" si="132"/>
        <v>-278056787.86020494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-278056787.86020494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-1158569.9494175205</v>
      </c>
      <c r="L1551" s="444">
        <f t="shared" ca="1" si="132"/>
        <v>-279215357.80962247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-279215357.80962247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-1163397.3242067602</v>
      </c>
      <c r="L1552" s="444">
        <f t="shared" ca="1" si="132"/>
        <v>-280378755.13382924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-280378755.13382924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-1168244.8130576217</v>
      </c>
      <c r="L1553" s="444">
        <f t="shared" ca="1" si="132"/>
        <v>-281546999.94688684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-281546999.94688684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-1173112.4997786952</v>
      </c>
      <c r="L1554" s="444">
        <f t="shared" ca="1" si="132"/>
        <v>-282720112.44666553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-282720112.44666553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-1178000.4685277729</v>
      </c>
      <c r="L1555" s="444">
        <f t="shared" ca="1" si="132"/>
        <v>-283898112.91519332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-283898112.91519332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-1182908.8038133055</v>
      </c>
      <c r="L1556" s="444">
        <f t="shared" ca="1" si="132"/>
        <v>-285081021.7190066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-285081021.7190066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-1187837.5904958609</v>
      </c>
      <c r="L1557" s="444">
        <f t="shared" ca="1" si="132"/>
        <v>-286268859.30950248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-286268859.30950248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-1192786.9137895936</v>
      </c>
      <c r="L1558" s="444">
        <f t="shared" ca="1" si="132"/>
        <v>-287461646.22329205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-287461646.22329205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-1197756.859263717</v>
      </c>
      <c r="L1559" s="444">
        <f t="shared" ca="1" si="132"/>
        <v>-288659403.08255577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-288659403.08255577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-1202747.5128439823</v>
      </c>
      <c r="L1560" s="444">
        <f t="shared" ca="1" si="132"/>
        <v>-289862150.59539974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-289862150.59539974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-1207758.9608141656</v>
      </c>
      <c r="L1561" s="444">
        <f t="shared" ca="1" si="132"/>
        <v>-291069909.55621392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-291069909.55621392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-1212791.2898175579</v>
      </c>
      <c r="L1562" s="444">
        <f t="shared" ca="1" si="132"/>
        <v>-292282700.84603149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-292282700.84603149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-1217844.5868584644</v>
      </c>
      <c r="L1563" s="444">
        <f t="shared" ca="1" si="132"/>
        <v>-293500545.43288994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-293500545.43288994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-1222918.939303708</v>
      </c>
      <c r="L1564" s="444">
        <f t="shared" ca="1" si="132"/>
        <v>-294723464.37219363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-294723464.37219363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-1228014.43488414</v>
      </c>
      <c r="L1565" s="444">
        <f t="shared" ca="1" si="132"/>
        <v>-295951478.80707777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-295951478.80707777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-1233131.1616961574</v>
      </c>
      <c r="L1566" s="444">
        <f t="shared" ca="1" si="132"/>
        <v>-297184609.9687739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-297184609.9687739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-1238269.2082032245</v>
      </c>
      <c r="L1567" s="444">
        <f t="shared" ca="1" si="132"/>
        <v>-298422879.1769771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-298422879.1769771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-1243428.6632374045</v>
      </c>
      <c r="L1568" s="444">
        <f t="shared" ca="1" si="132"/>
        <v>-299666307.84021449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-299666307.84021449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-1248609.6160008938</v>
      </c>
      <c r="L1569" s="444">
        <f t="shared" ca="1" si="132"/>
        <v>-300914917.45621538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-300914917.45621538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-1253812.1560675642</v>
      </c>
      <c r="L1570" s="444">
        <f t="shared" ca="1" si="132"/>
        <v>-302168729.61228293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-302168729.61228293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-1259036.3733845123</v>
      </c>
      <c r="L1571" s="444">
        <f t="shared" ca="1" si="132"/>
        <v>-303427765.98566747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-303427765.98566747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-1264282.3582736144</v>
      </c>
      <c r="L1572" s="444">
        <f t="shared" ca="1" si="132"/>
        <v>-304692048.34394109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-304692048.34394109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-1269550.2014330879</v>
      </c>
      <c r="L1573" s="444">
        <f t="shared" ca="1" si="132"/>
        <v>-305961598.54537416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-305961598.54537416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-1274839.9939390589</v>
      </c>
      <c r="L1574" s="444">
        <f t="shared" ca="1" si="132"/>
        <v>-307236438.5393132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-307236438.5393132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-1280151.8272471384</v>
      </c>
      <c r="L1575" s="444">
        <f t="shared" ca="1" si="132"/>
        <v>-308516590.36656034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-308516590.36656034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-1285485.7931940013</v>
      </c>
      <c r="L1576" s="444">
        <f t="shared" ca="1" si="132"/>
        <v>-309802076.15975434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-309802076.15975434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-1290841.9839989764</v>
      </c>
      <c r="L1577" s="444">
        <f t="shared" ca="1" si="132"/>
        <v>-311092918.14375329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-311092918.14375329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-1296220.4922656387</v>
      </c>
      <c r="L1578" s="444">
        <f t="shared" ca="1" si="132"/>
        <v>-312389138.63601893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-312389138.63601893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-1301621.4109834123</v>
      </c>
      <c r="L1579" s="444">
        <f t="shared" ca="1" si="132"/>
        <v>-313690760.04700232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-313690760.04700232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-1307044.8335291762</v>
      </c>
      <c r="L1580" s="444">
        <f t="shared" ca="1" si="132"/>
        <v>-314997804.88053149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-314997804.88053149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-1312490.8536688811</v>
      </c>
      <c r="L1581" s="444">
        <f t="shared" ca="1" si="132"/>
        <v>-316310295.73420036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-316310295.73420036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-1317959.5655591681</v>
      </c>
      <c r="L1582" s="444">
        <f t="shared" ca="1" si="132"/>
        <v>-317628255.29975951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-317628255.29975951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-1323451.0637489979</v>
      </c>
      <c r="L1583" s="444">
        <f t="shared" ca="1" si="132"/>
        <v>-318951706.36350852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-318951706.36350852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-1328965.4431812854</v>
      </c>
      <c r="L1584" s="444">
        <f t="shared" ca="1" si="132"/>
        <v>-320280671.8066898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-320280671.8066898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-1334502.7991945408</v>
      </c>
      <c r="L1585" s="444">
        <f t="shared" ca="1" si="132"/>
        <v>-321615174.60588431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-321615174.60588431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-1340063.227524518</v>
      </c>
      <c r="L1586" s="444">
        <f t="shared" ca="1" si="132"/>
        <v>-322955237.83340883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-322955237.83340883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-1345646.8243058701</v>
      </c>
      <c r="L1587" s="444">
        <f t="shared" ca="1" si="132"/>
        <v>-324300884.65771472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-324300884.65771472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-1351253.6860738113</v>
      </c>
      <c r="L1588" s="444">
        <f t="shared" ca="1" si="132"/>
        <v>-325652138.34378856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-325652138.34378856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-1356883.9097657856</v>
      </c>
      <c r="L1589" s="444">
        <f t="shared" ca="1" si="132"/>
        <v>-327009022.25355434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-327009022.25355434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-1362537.5927231431</v>
      </c>
      <c r="L1590" s="444">
        <f t="shared" ca="1" si="132"/>
        <v>-328371559.84627748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-328371559.84627748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-1368214.8326928229</v>
      </c>
      <c r="L1591" s="444">
        <f t="shared" ca="1" si="132"/>
        <v>-329739774.67897028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-329739774.67897028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-1373915.7278290428</v>
      </c>
      <c r="L1592" s="444">
        <f t="shared" ca="1" si="132"/>
        <v>-331113690.40679932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-331113690.40679932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-1379640.3766949971</v>
      </c>
      <c r="L1593" s="444">
        <f t="shared" ca="1" si="132"/>
        <v>-332493330.78349429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-332493330.78349429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-1385388.8782645594</v>
      </c>
      <c r="L1594" s="444">
        <f t="shared" ca="1" si="132"/>
        <v>-333878719.66175884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-333878719.66175884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-1391161.3319239952</v>
      </c>
      <c r="L1595" s="444">
        <f t="shared" ca="1" si="132"/>
        <v>-335269880.99368286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-335269880.99368286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-1396957.8374736786</v>
      </c>
      <c r="L1596" s="444">
        <f t="shared" ca="1" si="132"/>
        <v>-336666838.83115655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-336666838.83115655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-1402778.495129819</v>
      </c>
      <c r="L1597" s="444">
        <f t="shared" ca="1" si="132"/>
        <v>-338069617.32628638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-338069617.32628638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-1408623.4055261933</v>
      </c>
      <c r="L1598" s="444">
        <f t="shared" ca="1" si="132"/>
        <v>-339478240.7318126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-339478240.7318126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-1414492.6697158858</v>
      </c>
      <c r="L1599" s="444">
        <f t="shared" ca="1" si="132"/>
        <v>-340892733.40152848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-340892733.40152848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-1420386.3891730353</v>
      </c>
      <c r="L1600" s="444">
        <f t="shared" ca="1" si="132"/>
        <v>-342313119.79070151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-342313119.79070151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-1426304.6657945896</v>
      </c>
      <c r="L1601" s="444">
        <f t="shared" ca="1" si="132"/>
        <v>-343739424.45649612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-343739424.45649612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-1432247.6019020672</v>
      </c>
      <c r="L1602" s="444">
        <f t="shared" ca="1" si="132"/>
        <v>-345171672.05839819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-345171672.05839819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-1438215.3002433258</v>
      </c>
      <c r="L1603" s="444">
        <f t="shared" ca="1" si="132"/>
        <v>-346609887.35864151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-346609887.35864151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-1444207.8639943395</v>
      </c>
      <c r="L1604" s="444">
        <f t="shared" ca="1" si="132"/>
        <v>-348054095.22263587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-348054095.22263587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-1450225.3967609827</v>
      </c>
      <c r="L1605" s="444">
        <f t="shared" ca="1" si="132"/>
        <v>-349504320.61939687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-349504320.61939687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-1456268.0025808203</v>
      </c>
      <c r="L1606" s="444">
        <f t="shared" ca="1" si="132"/>
        <v>-350960588.62197769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-350960588.62197769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-1462335.7859249071</v>
      </c>
      <c r="L1607" s="444">
        <f t="shared" ca="1" si="132"/>
        <v>-352422924.4079026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-352422924.4079026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-1468428.8516995942</v>
      </c>
      <c r="L1608" s="444">
        <f t="shared" ca="1" si="132"/>
        <v>-353891353.25960219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-353891353.25960219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-1474547.3052483425</v>
      </c>
      <c r="L1609" s="444">
        <f t="shared" ca="1" si="132"/>
        <v>-355365900.56485051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-355365900.56485051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-1480691.2523535439</v>
      </c>
      <c r="L1610" s="444">
        <f t="shared" ca="1" si="132"/>
        <v>-356846591.81720406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-356846591.81720406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-1486860.7992383502</v>
      </c>
      <c r="L1611" s="444">
        <f t="shared" ca="1" si="132"/>
        <v>-358333452.61644238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-358333452.61644238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-1493056.0525685099</v>
      </c>
      <c r="L1612" s="444">
        <f t="shared" ca="1" si="132"/>
        <v>-359826508.66901088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-359826508.66901088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-1499277.119454212</v>
      </c>
      <c r="L1613" s="444">
        <f t="shared" ca="1" si="132"/>
        <v>-361325785.78846508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-361325785.78846508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-1505524.1074519379</v>
      </c>
      <c r="L1614" s="444">
        <f t="shared" ca="1" si="132"/>
        <v>-362831309.895917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-362831309.895917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-1511797.1245663208</v>
      </c>
      <c r="L1615" s="444">
        <f t="shared" ca="1" si="132"/>
        <v>-364343107.02048331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-364343107.02048331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-1518096.2792520139</v>
      </c>
      <c r="L1616" s="444">
        <f t="shared" ca="1" si="132"/>
        <v>-365861203.29973531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-365861203.29973531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-1524421.6804155638</v>
      </c>
      <c r="L1617" s="444">
        <f t="shared" ca="1" si="132"/>
        <v>-367385624.98015088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-367385624.98015088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-1530773.4374172953</v>
      </c>
      <c r="L1618" s="444">
        <f t="shared" ca="1" si="132"/>
        <v>-368916398.41756815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-368916398.41756815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-1537151.6600732007</v>
      </c>
      <c r="L1619" s="444">
        <f t="shared" ca="1" si="132"/>
        <v>-370453550.07764137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-370453550.07764137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-1543556.4586568391</v>
      </c>
      <c r="L1620" s="444">
        <f t="shared" ca="1" si="132"/>
        <v>-371997106.53629822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-371997106.53629822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-1549987.9439012425</v>
      </c>
      <c r="L1621" s="444">
        <f t="shared" ca="1" si="132"/>
        <v>-373547094.48019946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-373547094.48019946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-1556446.2270008312</v>
      </c>
      <c r="L1622" s="444">
        <f t="shared" ca="1" si="132"/>
        <v>-375103540.70720029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-375103540.70720029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-1562931.4196133346</v>
      </c>
      <c r="L1623" s="444">
        <f t="shared" ca="1" si="132"/>
        <v>-376666472.12681365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-376666472.12681365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-1569443.6338617236</v>
      </c>
      <c r="L1624" s="444">
        <f t="shared" ca="1" si="132"/>
        <v>-378235915.76067537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-378235915.76067537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-1575982.9823361475</v>
      </c>
      <c r="L1625" s="444">
        <f t="shared" ca="1" si="132"/>
        <v>-379811898.74301153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-379811898.74301153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-1582549.5780958813</v>
      </c>
      <c r="L1626" s="444">
        <f t="shared" ca="1" si="132"/>
        <v>-381394448.32110739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-381394448.32110739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-1589143.5346712808</v>
      </c>
      <c r="L1627" s="444">
        <f t="shared" ca="1" si="132"/>
        <v>-382983591.85577869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-382983591.85577869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-1595764.9660657446</v>
      </c>
      <c r="L1628" s="444">
        <f t="shared" ca="1" si="132"/>
        <v>-384579356.82184446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-384579356.82184446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-1602413.9867576852</v>
      </c>
      <c r="L1629" s="444">
        <f t="shared" ca="1" si="132"/>
        <v>-386181770.80860215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-386181770.80860215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-1609090.7117025089</v>
      </c>
      <c r="L1630" s="444">
        <f t="shared" ca="1" si="132"/>
        <v>-387790861.52030468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-387790861.52030468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-1615795.2563346028</v>
      </c>
      <c r="L1631" s="444">
        <f t="shared" ca="1" si="132"/>
        <v>-389406656.77663928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-389406656.77663928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-1622527.7365693303</v>
      </c>
      <c r="L1632" s="444">
        <f t="shared" ca="1" si="132"/>
        <v>-391029184.51320863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-391029184.51320863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-1629288.2688050359</v>
      </c>
      <c r="L1633" s="444">
        <f t="shared" ca="1" si="132"/>
        <v>-392658472.78201365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-392658472.78201365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-1636076.9699250569</v>
      </c>
      <c r="L1634" s="444">
        <f t="shared" ca="1" si="132"/>
        <v>-394294549.7519387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-394294549.7519387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-1642893.9572997445</v>
      </c>
      <c r="L1635" s="444">
        <f t="shared" ca="1" si="132"/>
        <v>-395937443.70923847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-395937443.70923847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-1649739.3487884935</v>
      </c>
      <c r="L1636" s="444">
        <f t="shared" ca="1" si="132"/>
        <v>-397587183.05802697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-397587183.05802697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-1656613.262741779</v>
      </c>
      <c r="L1637" s="444">
        <f t="shared" ca="1" si="132"/>
        <v>-399243796.32076877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-399243796.32076877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-1663515.8180032033</v>
      </c>
      <c r="L1638" s="444">
        <f t="shared" ca="1" si="132"/>
        <v>-400907312.13877195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-400907312.13877195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-1670447.1339115498</v>
      </c>
      <c r="L1639" s="444">
        <f t="shared" ca="1" si="132"/>
        <v>-402577759.2726835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-402577759.2726835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-1677407.330302848</v>
      </c>
      <c r="L1640" s="444">
        <f t="shared" ca="1" si="132"/>
        <v>-404255166.60298634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-404255166.60298634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-1684396.527512443</v>
      </c>
      <c r="L1641" s="444">
        <f t="shared" ca="1" si="132"/>
        <v>-405939563.13049877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-405939563.13049877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-1691414.8463770782</v>
      </c>
      <c r="L1642" s="444">
        <f t="shared" ca="1" si="132"/>
        <v>-407630977.97687584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-407630977.97687584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-1698462.4082369825</v>
      </c>
      <c r="L1643" s="444">
        <f t="shared" ca="1" si="132"/>
        <v>-409329440.38511282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-409329440.38511282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-1705539.3349379702</v>
      </c>
      <c r="L1644" s="444">
        <f t="shared" ca="1" si="132"/>
        <v>-411034979.72005081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-411034979.72005081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-1712645.748833545</v>
      </c>
      <c r="L1645" s="444">
        <f t="shared" ca="1" si="132"/>
        <v>-412747625.46888435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-412747625.46888435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-1719781.772787018</v>
      </c>
      <c r="L1646" s="444">
        <f t="shared" ca="1" si="132"/>
        <v>-414467407.24167138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-414467407.24167138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-1726947.5301736307</v>
      </c>
      <c r="L1647" s="444">
        <f t="shared" ca="1" si="132"/>
        <v>-416194354.77184504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-416194354.77184504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-1734143.1448826876</v>
      </c>
      <c r="L1648" s="444">
        <f t="shared" ca="1" si="132"/>
        <v>-417928497.91672772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-417928497.91672772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-1741368.7413196987</v>
      </c>
      <c r="L1649" s="444">
        <f t="shared" ca="1" si="132"/>
        <v>-419669866.65804744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-419669866.65804744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-1748624.4444085311</v>
      </c>
      <c r="L1650" s="444">
        <f t="shared" ca="1" si="132"/>
        <v>-421418491.10245597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-421418491.10245597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-1755910.3795935665</v>
      </c>
      <c r="L1651" s="444">
        <f t="shared" ca="1" si="132"/>
        <v>-423174401.48204952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-423174401.48204952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-1763226.6728418733</v>
      </c>
      <c r="L1652" s="444">
        <f t="shared" ca="1" si="132"/>
        <v>-424937628.15489137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-424937628.15489137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-1770573.4506453809</v>
      </c>
      <c r="L1653" s="444">
        <f t="shared" ca="1" si="132"/>
        <v>-426708201.60553676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-426708201.60553676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-1777950.8400230699</v>
      </c>
      <c r="L1654" s="444">
        <f t="shared" ca="1" si="132"/>
        <v>-428486152.4455598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-428486152.4455598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-1785358.9685231659</v>
      </c>
      <c r="L1655" s="444">
        <f t="shared" ca="1" si="132"/>
        <v>-430271511.41408294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-430271511.41408294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-1792797.9642253458</v>
      </c>
      <c r="L1656" s="444">
        <f t="shared" ca="1" si="132"/>
        <v>-432064309.3783083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-432064309.3783083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-1800267.9557429512</v>
      </c>
      <c r="L1657" s="444">
        <f t="shared" ca="1" si="132"/>
        <v>-433864577.33405125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-433864577.33405125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-1807769.0722252133</v>
      </c>
      <c r="L1658" s="444">
        <f t="shared" ca="1" si="132"/>
        <v>-435672346.40627646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-435672346.40627646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-1815301.4433594851</v>
      </c>
      <c r="L1659" s="444">
        <f t="shared" ca="1" si="132"/>
        <v>-437487647.84963596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-437487647.84963596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-1822865.1993734832</v>
      </c>
      <c r="L1660" s="444">
        <f t="shared" ca="1" si="132"/>
        <v>-439310513.04900944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-439310513.04900944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-1830460.471037539</v>
      </c>
      <c r="L1661" s="444">
        <f t="shared" ca="1" si="132"/>
        <v>-441140973.52004701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-441140973.52004701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-1838087.3896668626</v>
      </c>
      <c r="L1662" s="444">
        <f t="shared" ca="1" si="132"/>
        <v>-442979060.90971386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-442979060.90971386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-1845746.0871238078</v>
      </c>
      <c r="L1663" s="444">
        <f t="shared" ca="1" si="132"/>
        <v>-444824806.99683768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-444824806.99683768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-1853436.6958201567</v>
      </c>
      <c r="L1664" s="444">
        <f t="shared" ca="1" si="132"/>
        <v>-446678243.69265783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-446678243.69265783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-1861159.3487194076</v>
      </c>
      <c r="L1665" s="444">
        <f t="shared" ca="1" si="132"/>
        <v>-448539403.04137725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-448539403.04137725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-1868914.1793390715</v>
      </c>
      <c r="L1666" s="444">
        <f t="shared" ca="1" si="132"/>
        <v>-450408317.2207163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-450408317.2207163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-1876701.3217529845</v>
      </c>
      <c r="L1667" s="444">
        <f t="shared" ca="1" si="132"/>
        <v>-452285018.54246926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-452285018.54246926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-1884520.9105936219</v>
      </c>
      <c r="L1668" s="444">
        <f t="shared" ca="1" si="132"/>
        <v>-454169539.45306289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-454169539.45306289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-1892373.0810544288</v>
      </c>
      <c r="L1669" s="444">
        <f t="shared" ca="1" si="132"/>
        <v>-456061912.53411734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-456061912.53411734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-1900257.9688921554</v>
      </c>
      <c r="L1670" s="444">
        <f t="shared" ca="1" si="132"/>
        <v>-457962170.5030095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-457962170.5030095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-1908175.7104292063</v>
      </c>
      <c r="L1671" s="444">
        <f t="shared" ca="1" si="132"/>
        <v>-459870346.21343869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-459870346.21343869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-1916126.4425559947</v>
      </c>
      <c r="L1672" s="444">
        <f t="shared" ca="1" si="132"/>
        <v>-461786472.65599471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-461786472.65599471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-1924110.3027333112</v>
      </c>
      <c r="L1673" s="444">
        <f t="shared" ca="1" si="132"/>
        <v>-463710582.95872802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-463710582.95872802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-1932127.4289946998</v>
      </c>
      <c r="L1674" s="444">
        <f t="shared" ca="1" si="132"/>
        <v>-465642710.38772273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-465642710.38772273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-1940177.9599488445</v>
      </c>
      <c r="L1675" s="444">
        <f t="shared" ca="1" si="132"/>
        <v>-467582888.34767157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-467582888.34767157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-1948262.0347819652</v>
      </c>
      <c r="L1676" s="444">
        <f t="shared" ca="1" si="132"/>
        <v>-469531150.38245356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-469531150.38245356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-1956379.7932602232</v>
      </c>
      <c r="L1677" s="444">
        <f t="shared" ca="1" si="132"/>
        <v>-471487530.17571378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-471487530.17571378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-1964531.3757321404</v>
      </c>
      <c r="L1678" s="444">
        <f t="shared" ca="1" si="132"/>
        <v>-473452061.5514459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-473452061.5514459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-1972716.9231310245</v>
      </c>
      <c r="L1679" s="444">
        <f t="shared" ca="1" si="132"/>
        <v>-475424778.47457695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-475424778.47457695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-1980936.5769774041</v>
      </c>
      <c r="L1680" s="444">
        <f t="shared" ca="1" si="132"/>
        <v>-477405715.05155438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-477405715.05155438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-1989190.4793814765</v>
      </c>
      <c r="L1681" s="444">
        <f t="shared" ca="1" si="132"/>
        <v>-479394905.53093588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-479394905.53093588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-1997478.7730455659</v>
      </c>
      <c r="L1682" s="444">
        <f t="shared" ca="1" si="132"/>
        <v>-481392384.30398142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-481392384.30398142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-2005801.6012665892</v>
      </c>
      <c r="L1683" s="444">
        <f t="shared" ca="1" si="132"/>
        <v>-483398185.90524799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-483398185.90524799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-2014159.1079385332</v>
      </c>
      <c r="L1684" s="444">
        <f t="shared" ca="1" si="132"/>
        <v>-485412345.01318651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-485412345.01318651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-2022551.4375549438</v>
      </c>
      <c r="L1685" s="444">
        <f t="shared" ca="1" si="132"/>
        <v>-487434896.45074147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-487434896.45074147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-2030978.7352114227</v>
      </c>
      <c r="L1686" s="444">
        <f t="shared" ca="1" si="132"/>
        <v>-489465875.1859529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-489465875.1859529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-2039441.1466081371</v>
      </c>
      <c r="L1687" s="444">
        <f t="shared" ca="1" si="132"/>
        <v>-491505316.33256102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-491505316.33256102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-2047938.8180523377</v>
      </c>
      <c r="L1688" s="444">
        <f t="shared" ca="1" si="132"/>
        <v>-493553255.15061337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-493553255.15061337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-2056471.8964608889</v>
      </c>
      <c r="L1689" s="444">
        <f t="shared" ca="1" si="132"/>
        <v>-495609727.04707426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-495609727.04707426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-2065040.5293628094</v>
      </c>
      <c r="L1690" s="444">
        <f t="shared" ca="1" si="132"/>
        <v>-497674767.57643706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-497674767.57643706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-2073644.8649018211</v>
      </c>
      <c r="L1691" s="444">
        <f t="shared" ca="1" si="132"/>
        <v>-499748412.4413389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-499748412.4413389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-2082285.0518389123</v>
      </c>
      <c r="L1692" s="444">
        <f t="shared" ca="1" si="132"/>
        <v>-501830697.49317783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-501830697.49317783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-2090961.2395549074</v>
      </c>
      <c r="L1693" s="444">
        <f t="shared" ca="1" si="132"/>
        <v>-503921658.73273271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-503921658.73273271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-2099673.578053053</v>
      </c>
      <c r="L1694" s="444">
        <f t="shared" ca="1" si="132"/>
        <v>-506021332.31078577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-506021332.31078577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-2108422.2179616075</v>
      </c>
      <c r="L1695" s="444">
        <f t="shared" ca="1" si="132"/>
        <v>-508129754.52874738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-508129754.52874738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-2117207.3105364474</v>
      </c>
      <c r="L1696" s="444">
        <f t="shared" ca="1" si="132"/>
        <v>-510246961.83928382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-510246961.83928382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-2126029.007663683</v>
      </c>
      <c r="L1697" s="444">
        <f t="shared" ca="1" si="132"/>
        <v>-512372990.84694749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-512372990.84694749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-2134887.4618622814</v>
      </c>
      <c r="L1698" s="444">
        <f t="shared" ca="1" si="132"/>
        <v>-514507878.30880976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-514507878.30880976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-2143782.8262867071</v>
      </c>
      <c r="L1699" s="444">
        <f t="shared" ca="1" si="132"/>
        <v>-516651661.13509649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-516651661.13509649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-2152715.2547295685</v>
      </c>
      <c r="L1700" s="444">
        <f t="shared" ca="1" si="132"/>
        <v>-518804376.38982606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-518804376.38982606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-2161684.9016242754</v>
      </c>
      <c r="L1701" s="444">
        <f t="shared" ca="1" si="132"/>
        <v>-520966061.29145032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-520966061.29145032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-2170691.9220477096</v>
      </c>
      <c r="L1702" s="444">
        <f t="shared" ca="1" si="132"/>
        <v>-523136753.21349806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-523136753.21349806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-2179736.4717229083</v>
      </c>
      <c r="L1703" s="444">
        <f t="shared" ca="1" si="132"/>
        <v>-525316489.68522096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-525316489.68522096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-2188818.7070217542</v>
      </c>
      <c r="L1704" s="444">
        <f t="shared" ca="1" si="132"/>
        <v>-527505308.39224273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-527505308.39224273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-2197938.7849676777</v>
      </c>
      <c r="L1705" s="444">
        <f t="shared" ca="1" si="132"/>
        <v>-529703247.17721039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-529703247.17721039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-2207096.8632383766</v>
      </c>
      <c r="L1706" s="444">
        <f t="shared" ca="1" si="132"/>
        <v>-531910344.04044878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-531910344.04044878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-2216293.1001685364</v>
      </c>
      <c r="L1707" s="444">
        <f t="shared" ca="1" si="132"/>
        <v>-534126637.14061731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-534126637.14061731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-2225527.6547525721</v>
      </c>
      <c r="L1708" s="444">
        <f t="shared" ca="1" si="132"/>
        <v>-536352164.79536986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-536352164.79536986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-2234800.6866473742</v>
      </c>
      <c r="L1709" s="444">
        <f t="shared" ca="1" si="132"/>
        <v>-538586965.48201728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-538586965.48201728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-2244112.356175072</v>
      </c>
      <c r="L1710" s="444">
        <f t="shared" ca="1" si="132"/>
        <v>-540831077.83819234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-540831077.83819234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-2253462.8243258013</v>
      </c>
      <c r="L1711" s="444">
        <f t="shared" ca="1" si="132"/>
        <v>-543084540.66251814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-543084540.66251814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-2262852.2527604923</v>
      </c>
      <c r="L1712" s="444">
        <f t="shared" ca="1" si="132"/>
        <v>-545347392.91527867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-545347392.91527867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-2272280.803813661</v>
      </c>
      <c r="L1713" s="444">
        <f t="shared" ca="1" si="132"/>
        <v>-547619673.71909237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-547619673.71909237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-2281748.6404962181</v>
      </c>
      <c r="L1714" s="444">
        <f t="shared" ca="1" si="132"/>
        <v>-549901422.35958862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-549901422.35958862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-2291255.926498286</v>
      </c>
      <c r="L1715" s="444">
        <f t="shared" ca="1" si="132"/>
        <v>-552192678.28608692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-552192678.28608692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-2300802.8261920288</v>
      </c>
      <c r="L1716" s="444">
        <f t="shared" ca="1" si="132"/>
        <v>-554493481.11227894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-554493481.11227894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-2310389.5046344954</v>
      </c>
      <c r="L1717" s="444">
        <f t="shared" ca="1" si="132"/>
        <v>-556803870.61691344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-556803870.61691344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-2320016.1275704727</v>
      </c>
      <c r="L1718" s="444">
        <f t="shared" ca="1" si="132"/>
        <v>-559123886.74448395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-559123886.74448395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-2329682.8614353496</v>
      </c>
      <c r="L1719" s="444">
        <f t="shared" ca="1" si="132"/>
        <v>-561453569.60591924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-561453569.60591924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-2339389.8733579968</v>
      </c>
      <c r="L1720" s="444">
        <f t="shared" ca="1" si="132"/>
        <v>-563792959.47927725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-563792959.47927725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-2349137.331163655</v>
      </c>
      <c r="L1721" s="444">
        <f t="shared" ca="1" si="132"/>
        <v>-566142096.8104409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-566142096.8104409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-2358925.4033768373</v>
      </c>
      <c r="L1722" s="444">
        <f t="shared" ca="1" si="132"/>
        <v>-568501022.21381772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-568501022.21381772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-2368754.2592242407</v>
      </c>
      <c r="L1723" s="444">
        <f t="shared" ca="1" si="132"/>
        <v>-570869776.47304201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-570869776.47304201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-2378624.0686376751</v>
      </c>
      <c r="L1724" s="444">
        <f t="shared" ca="1" si="132"/>
        <v>-573248400.54167974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-573248400.54167974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-2388535.0022569988</v>
      </c>
      <c r="L1725" s="444">
        <f t="shared" ca="1" si="132"/>
        <v>-575636935.54393673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-575636935.54393673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-2398487.2314330698</v>
      </c>
      <c r="L1726" s="444">
        <f t="shared" ca="1" si="132"/>
        <v>-578035422.77536976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-578035422.77536976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-2408480.9282307075</v>
      </c>
      <c r="L1727" s="444">
        <f t="shared" ca="1" si="132"/>
        <v>-580443903.70360053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-580443903.70360053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-2418516.2654316686</v>
      </c>
      <c r="L1728" s="444">
        <f t="shared" ca="1" si="132"/>
        <v>-582862419.96903217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-582862419.96903217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-2428593.4165376341</v>
      </c>
      <c r="L1729" s="444">
        <f t="shared" ca="1" si="132"/>
        <v>-585291013.38556981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-585291013.38556981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-2438712.5557732075</v>
      </c>
      <c r="L1730" s="444">
        <f t="shared" ca="1" si="132"/>
        <v>-587729725.94134307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-587729725.94134307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-2448873.8580889292</v>
      </c>
      <c r="L1731" s="444">
        <f t="shared" ca="1" si="132"/>
        <v>-590178599.79943204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-590178599.79943204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-2459077.4991643</v>
      </c>
      <c r="L1732" s="444">
        <f t="shared" ca="1" si="132"/>
        <v>-592637677.29859638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-592637677.29859638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-2469323.6554108183</v>
      </c>
      <c r="L1733" s="444">
        <f t="shared" ca="1" si="132"/>
        <v>-595107000.95400715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-595107000.95400715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-2479612.5039750296</v>
      </c>
      <c r="L1734" s="444">
        <f t="shared" ca="1" si="132"/>
        <v>-597586613.45798218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-597586613.45798218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-2489944.2227415922</v>
      </c>
      <c r="L1735" s="444">
        <f t="shared" ca="1" si="132"/>
        <v>-600076557.68072379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-600076557.68072379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-2500318.9903363492</v>
      </c>
      <c r="L1736" s="444">
        <f t="shared" ca="1" si="132"/>
        <v>-602576876.67106009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-602576876.67106009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-2510736.9861294171</v>
      </c>
      <c r="L1737" s="444">
        <f t="shared" ca="1" si="132"/>
        <v>-605087613.65718949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-605087613.65718949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-2521198.3902382897</v>
      </c>
      <c r="L1738" s="444">
        <f t="shared" ca="1" si="132"/>
        <v>-607608812.04742777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-607608812.04742777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-2531703.3835309492</v>
      </c>
      <c r="L1739" s="444">
        <f t="shared" ca="1" si="132"/>
        <v>-610140515.43095875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-610140515.43095875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-2542252.1476289947</v>
      </c>
      <c r="L1740" s="444">
        <f t="shared" ca="1" si="132"/>
        <v>-612682767.57858777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-612682767.57858777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-2552844.8649107823</v>
      </c>
      <c r="L1741" s="444">
        <f t="shared" ca="1" si="132"/>
        <v>-615235612.44349861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-615235612.44349861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-2563481.7185145775</v>
      </c>
      <c r="L1742" s="444">
        <f t="shared" ca="1" si="132"/>
        <v>-617799094.16201317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-617799094.16201317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-2574162.8923417213</v>
      </c>
      <c r="L1743" s="444">
        <f t="shared" ca="1" si="132"/>
        <v>-620373257.05435491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-620373257.05435491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-2584888.5710598119</v>
      </c>
      <c r="L1744" s="444">
        <f t="shared" ca="1" si="132"/>
        <v>-622958145.62541473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-622958145.62541473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-2595658.9401058946</v>
      </c>
      <c r="L1745" s="444">
        <f t="shared" ca="1" si="132"/>
        <v>-625553804.56552064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-625553804.56552064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-2606474.1856896691</v>
      </c>
      <c r="L1746" s="444">
        <f t="shared" ca="1" si="132"/>
        <v>-628160278.75121033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-628160278.75121033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-2617334.4947967096</v>
      </c>
      <c r="L1747" s="444">
        <f t="shared" ca="1" si="132"/>
        <v>-630777613.24600708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-630777613.24600708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-2628240.0551916962</v>
      </c>
      <c r="L1748" s="444">
        <f t="shared" ca="1" si="132"/>
        <v>-633405853.30119884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-633405853.30119884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-2639191.0554216616</v>
      </c>
      <c r="L1749" s="444">
        <f t="shared" ca="1" si="132"/>
        <v>-636045044.35662055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-636045044.35662055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-2650187.6848192522</v>
      </c>
      <c r="L1750" s="444">
        <f t="shared" ca="1" si="132"/>
        <v>-638695232.04143977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-638695232.04143977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-2661230.1335059991</v>
      </c>
      <c r="L1751" s="444">
        <f t="shared" ca="1" si="132"/>
        <v>-641356462.17494571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-641356462.17494571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-2672318.5923956069</v>
      </c>
      <c r="L1752" s="444">
        <f t="shared" ca="1" si="132"/>
        <v>-644028780.76734138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-644028780.76734138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-2683453.2531972555</v>
      </c>
      <c r="L1753" s="444">
        <f t="shared" ca="1" si="132"/>
        <v>-646712234.02053869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-646712234.02053869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-2694634.308418911</v>
      </c>
      <c r="L1754" s="444">
        <f t="shared" ca="1" si="132"/>
        <v>-649406868.32895756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-649406868.32895756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-2705861.9513706565</v>
      </c>
      <c r="L1755" s="444">
        <f t="shared" ca="1" si="132"/>
        <v>-652112730.28032827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-652112730.28032827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-2717136.3761680345</v>
      </c>
      <c r="L1756" s="444">
        <f t="shared" ca="1" si="132"/>
        <v>-654829866.65649629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-654829866.65649629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-2728457.7777354009</v>
      </c>
      <c r="L1757" s="444">
        <f t="shared" ca="1" si="132"/>
        <v>-657558324.43423164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-657558324.43423164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-2739826.3518092986</v>
      </c>
      <c r="L1758" s="444">
        <f t="shared" ca="1" si="132"/>
        <v>-660298150.7860409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-660298150.7860409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-2751242.294941837</v>
      </c>
      <c r="L1759" s="444">
        <f t="shared" ca="1" si="132"/>
        <v>-663049393.08098269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-663049393.08098269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-2762705.8045040946</v>
      </c>
      <c r="L1760" s="444">
        <f t="shared" ca="1" si="132"/>
        <v>-665812098.88548672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-665812098.88548672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-2774217.0786895282</v>
      </c>
      <c r="L1761" s="444">
        <f t="shared" ca="1" si="132"/>
        <v>-668586315.9641763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-668586315.9641763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-2785776.316517401</v>
      </c>
      <c r="L1762" s="444">
        <f t="shared" ca="1" si="132"/>
        <v>-671372092.28069365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-671372092.28069365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-2797383.7178362235</v>
      </c>
      <c r="L1763" s="444">
        <f t="shared" ca="1" si="132"/>
        <v>-674169475.99852991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-674169475.99852991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-2809039.4833272081</v>
      </c>
      <c r="L1764" s="444">
        <f t="shared" ca="1" si="132"/>
        <v>-676978515.48185706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-676978515.48185706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-2820743.8145077378</v>
      </c>
      <c r="L1765" s="444">
        <f t="shared" ca="1" si="132"/>
        <v>-679799259.29636478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-679799259.29636478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-2832496.9137348533</v>
      </c>
      <c r="L1766" s="444">
        <f t="shared" ca="1" si="132"/>
        <v>-682631756.2100997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-682631756.2100997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-2844298.9842087487</v>
      </c>
      <c r="L1767" s="444">
        <f t="shared" ca="1" si="132"/>
        <v>-685476055.1943084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-685476055.1943084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-2856150.2299762848</v>
      </c>
      <c r="L1768" s="444">
        <f t="shared" ca="1" si="132"/>
        <v>-688332205.4242847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-688332205.4242847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-2868050.8559345193</v>
      </c>
      <c r="L1769" s="444">
        <f t="shared" ca="1" si="132"/>
        <v>-691200256.2802192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-691200256.2802192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-2880001.0678342464</v>
      </c>
      <c r="L1770" s="444">
        <f t="shared" ca="1" si="132"/>
        <v>-694080257.34805346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-694080257.34805346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-2892001.0722835562</v>
      </c>
      <c r="L1771" s="444">
        <f t="shared" ca="1" si="132"/>
        <v>-696972258.42033696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-696972258.42033696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-2904051.076751404</v>
      </c>
      <c r="L1772" s="444">
        <f t="shared" ca="1" si="132"/>
        <v>-699876309.49708831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-699876309.49708831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-2916151.2895712014</v>
      </c>
      <c r="L1773" s="444">
        <f t="shared" ca="1" si="132"/>
        <v>-702792460.78665948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-702792460.78665948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-2928301.9199444144</v>
      </c>
      <c r="L1774" s="444">
        <f t="shared" ca="1" si="132"/>
        <v>-705720762.70660388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-705720762.70660388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-2940503.1779441829</v>
      </c>
      <c r="L1775" s="444">
        <f t="shared" ca="1" si="132"/>
        <v>-708661265.88454807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-708661265.88454807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-2952755.2745189504</v>
      </c>
      <c r="L1776" s="444">
        <f t="shared" ca="1" si="132"/>
        <v>-711614021.15906703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-711614021.15906703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-2965058.4214961128</v>
      </c>
      <c r="L1777" s="444">
        <f t="shared" ca="1" si="132"/>
        <v>-714579079.58056319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-714579079.58056319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-2977412.8315856801</v>
      </c>
      <c r="L1778" s="444">
        <f t="shared" ca="1" si="132"/>
        <v>-717556492.41214883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-717556492.41214883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-2989818.7183839534</v>
      </c>
      <c r="L1779" s="444">
        <f t="shared" ca="1" si="132"/>
        <v>-720546311.13053274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-720546311.13053274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-3002276.2963772197</v>
      </c>
      <c r="L1780" s="444">
        <f t="shared" ca="1" si="132"/>
        <v>-723548587.42690992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-723548587.42690992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-3014785.780945458</v>
      </c>
      <c r="L1781" s="444">
        <f t="shared" ca="1" si="132"/>
        <v>-726563373.20785534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-726563373.20785534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-3027347.3883660641</v>
      </c>
      <c r="L1782" s="444">
        <f t="shared" ca="1" si="132"/>
        <v>-729590720.59622145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-729590720.59622145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-3039961.3358175894</v>
      </c>
      <c r="L1783" s="444">
        <f t="shared" ca="1" si="132"/>
        <v>-732630681.93203902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-732630681.93203902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-3052627.8413834958</v>
      </c>
      <c r="L1784" s="444">
        <f t="shared" ca="1" si="132"/>
        <v>-735683309.77342248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-735683309.77342248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-3065347.1240559272</v>
      </c>
      <c r="L1785" s="444">
        <f t="shared" ca="1" si="132"/>
        <v>-738748656.89747846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-738748656.89747846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-3078119.4037394933</v>
      </c>
      <c r="L1786" s="444">
        <f t="shared" ca="1" si="132"/>
        <v>-741826776.30121791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-741826776.30121791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-3090944.9012550744</v>
      </c>
      <c r="L1787" s="444">
        <f t="shared" ca="1" si="132"/>
        <v>-744917721.20247304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-744917721.20247304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-3103823.8383436375</v>
      </c>
      <c r="L1788" s="444">
        <f t="shared" ca="1" si="132"/>
        <v>-748021545.04081666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-748021545.04081666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-3116756.4376700693</v>
      </c>
      <c r="L1789" s="444">
        <f t="shared" ca="1" si="132"/>
        <v>-751138301.47848678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-751138301.47848678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-3129742.9228270282</v>
      </c>
      <c r="L1790" s="444">
        <f t="shared" ca="1" si="132"/>
        <v>-754268044.40131378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-754268044.40131378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-3142783.5183388074</v>
      </c>
      <c r="L1791" s="444">
        <f t="shared" ca="1" si="132"/>
        <v>-757410827.91965258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-757410827.91965258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-3155878.4496652191</v>
      </c>
      <c r="L1792" s="444">
        <f t="shared" ca="1" si="132"/>
        <v>-760566706.36931777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-760566706.36931777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-3169027.9432054907</v>
      </c>
      <c r="L1793" s="444">
        <f t="shared" ref="L1793:L2047" ca="1" si="137">I1793-J1793+K1793</f>
        <v>-763735734.31252325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-763735734.31252325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-3182232.22630218</v>
      </c>
      <c r="L1794" s="444">
        <f t="shared" ca="1" si="137"/>
        <v>-766917966.53882539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-766917966.53882539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-3195491.5272451057</v>
      </c>
      <c r="L1795" s="444">
        <f t="shared" ca="1" si="137"/>
        <v>-770113458.06607056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-770113458.06607056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-3208806.075275294</v>
      </c>
      <c r="L1796" s="444">
        <f t="shared" ca="1" si="137"/>
        <v>-773322264.14134586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-773322264.14134586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-3222176.100588941</v>
      </c>
      <c r="L1797" s="444">
        <f t="shared" ca="1" si="137"/>
        <v>-776544440.24193478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-776544440.24193478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-3235601.8343413947</v>
      </c>
      <c r="L1798" s="444">
        <f t="shared" ca="1" si="137"/>
        <v>-779780042.07627618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-779780042.07627618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-3249083.5086511509</v>
      </c>
      <c r="L1799" s="444">
        <f t="shared" ca="1" si="137"/>
        <v>-783029125.58492732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-783029125.58492732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-3262621.3566038636</v>
      </c>
      <c r="L1800" s="444">
        <f t="shared" ca="1" si="137"/>
        <v>-786291746.94153118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-786291746.94153118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-3276215.6122563798</v>
      </c>
      <c r="L1801" s="444">
        <f t="shared" ca="1" si="137"/>
        <v>-789567962.55378759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-789567962.55378759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-3289866.5106407814</v>
      </c>
      <c r="L1802" s="444">
        <f t="shared" ca="1" si="137"/>
        <v>-792857829.06442833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-792857829.06442833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-3303574.2877684515</v>
      </c>
      <c r="L1803" s="444">
        <f t="shared" ca="1" si="137"/>
        <v>-796161403.35219681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-796161403.35219681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-3317339.1806341535</v>
      </c>
      <c r="L1804" s="444">
        <f t="shared" ca="1" si="137"/>
        <v>-799478742.53283095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-799478742.53283095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-3331161.4272201289</v>
      </c>
      <c r="L1805" s="444">
        <f t="shared" ca="1" si="137"/>
        <v>-802809903.96005106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-802809903.96005106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-3345041.2665002127</v>
      </c>
      <c r="L1806" s="444">
        <f t="shared" ca="1" si="137"/>
        <v>-806154945.22655129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-806154945.22655129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-3358978.9384439639</v>
      </c>
      <c r="L1807" s="444">
        <f t="shared" ca="1" si="137"/>
        <v>-809513924.16499531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-809513924.16499531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-3372974.6840208136</v>
      </c>
      <c r="L1808" s="444">
        <f t="shared" ca="1" si="137"/>
        <v>-812886898.84901607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-812886898.84901607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-3387028.7452042336</v>
      </c>
      <c r="L1809" s="444">
        <f t="shared" ca="1" si="137"/>
        <v>-816273927.59422028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-816273927.59422028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-3401141.3649759176</v>
      </c>
      <c r="L1810" s="444">
        <f t="shared" ca="1" si="137"/>
        <v>-819675068.95919621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-819675068.95919621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-3415312.7873299844</v>
      </c>
      <c r="L1811" s="444">
        <f t="shared" ca="1" si="137"/>
        <v>-823090381.74652624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-823090381.74652624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-3429543.2572771925</v>
      </c>
      <c r="L1812" s="444">
        <f t="shared" ca="1" si="137"/>
        <v>-826519925.00380349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-826519925.00380349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-3443833.0208491813</v>
      </c>
      <c r="L1813" s="444">
        <f t="shared" ca="1" si="137"/>
        <v>-829963758.02465272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-829963758.02465272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-3458182.3251027195</v>
      </c>
      <c r="L1814" s="444">
        <f t="shared" ca="1" si="137"/>
        <v>-833421940.34975541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-833421940.34975541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-3472591.418123981</v>
      </c>
      <c r="L1815" s="444">
        <f t="shared" ca="1" si="137"/>
        <v>-836894531.76787937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-836894531.76787937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-3487060.5490328311</v>
      </c>
      <c r="L1816" s="444">
        <f t="shared" ca="1" si="137"/>
        <v>-840381592.31691217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-840381592.31691217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-3501589.9679871341</v>
      </c>
      <c r="L1817" s="444">
        <f t="shared" ca="1" si="137"/>
        <v>-843883182.28489935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-843883182.28489935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-3516179.9261870808</v>
      </c>
      <c r="L1818" s="444">
        <f t="shared" ca="1" si="137"/>
        <v>-847399362.21108639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-847399362.21108639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-3530830.675879526</v>
      </c>
      <c r="L1819" s="444">
        <f t="shared" ca="1" si="137"/>
        <v>-850930192.88696587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-850930192.88696587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-3545542.4703623578</v>
      </c>
      <c r="L1820" s="444">
        <f t="shared" ca="1" si="137"/>
        <v>-854475735.35732818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-854475735.35732818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-3560315.5639888668</v>
      </c>
      <c r="L1821" s="444">
        <f t="shared" ca="1" si="137"/>
        <v>-858036050.9213171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-858036050.9213171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-3575150.2121721543</v>
      </c>
      <c r="L1822" s="444">
        <f t="shared" ca="1" si="137"/>
        <v>-861611201.13348925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-861611201.13348925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-3590046.6713895379</v>
      </c>
      <c r="L1823" s="444">
        <f t="shared" ca="1" si="137"/>
        <v>-865201247.80487883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-865201247.80487883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-3605005.1991869952</v>
      </c>
      <c r="L1824" s="444">
        <f t="shared" ca="1" si="137"/>
        <v>-868806253.00406587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-868806253.00406587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-3620026.0541836079</v>
      </c>
      <c r="L1825" s="444">
        <f t="shared" ca="1" si="137"/>
        <v>-872426279.05824947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-872426279.05824947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-3635109.496076039</v>
      </c>
      <c r="L1826" s="444">
        <f t="shared" ca="1" si="137"/>
        <v>-876061388.55432546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-876061388.55432546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-3650255.785643023</v>
      </c>
      <c r="L1827" s="444">
        <f t="shared" ca="1" si="137"/>
        <v>-879711644.33996844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-879711644.33996844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-3665465.1847498682</v>
      </c>
      <c r="L1828" s="444">
        <f t="shared" ca="1" si="137"/>
        <v>-883377109.52471828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-883377109.52471828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-3680737.9563529934</v>
      </c>
      <c r="L1829" s="444">
        <f t="shared" ca="1" si="137"/>
        <v>-887057847.48107123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-887057847.48107123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-3696074.3645044635</v>
      </c>
      <c r="L1830" s="444">
        <f t="shared" ca="1" si="137"/>
        <v>-890753921.84557569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-890753921.84557569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-3711474.6743565653</v>
      </c>
      <c r="L1831" s="444">
        <f t="shared" ca="1" si="137"/>
        <v>-894465396.51993227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-894465396.51993227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-3726939.1521663843</v>
      </c>
      <c r="L1832" s="444">
        <f t="shared" ca="1" si="137"/>
        <v>-898192335.67209864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-898192335.67209864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-3742468.0653004111</v>
      </c>
      <c r="L1833" s="444">
        <f t="shared" ca="1" si="137"/>
        <v>-901934803.7373991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-901934803.7373991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-3758061.6822391623</v>
      </c>
      <c r="L1834" s="444">
        <f t="shared" ca="1" si="137"/>
        <v>-905692865.41963828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-905692865.41963828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-3773720.272581826</v>
      </c>
      <c r="L1835" s="444">
        <f t="shared" ca="1" si="137"/>
        <v>-909466585.69222009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-909466585.69222009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-3789444.1070509171</v>
      </c>
      <c r="L1836" s="444">
        <f t="shared" ca="1" si="137"/>
        <v>-913256029.79927099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-913256029.79927099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-3805233.457496962</v>
      </c>
      <c r="L1837" s="444">
        <f t="shared" ca="1" si="137"/>
        <v>-917061263.25676799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-917061263.25676799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-3821088.5969031998</v>
      </c>
      <c r="L1838" s="444">
        <f t="shared" ca="1" si="137"/>
        <v>-920882351.85367119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-920882351.85367119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-3837009.7993902965</v>
      </c>
      <c r="L1839" s="444">
        <f t="shared" ca="1" si="137"/>
        <v>-924719361.65306151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-924719361.65306151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-3852997.3402210898</v>
      </c>
      <c r="L1840" s="444">
        <f t="shared" ca="1" si="137"/>
        <v>-928572358.99328256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-928572358.99328256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-3869051.4958053445</v>
      </c>
      <c r="L1841" s="444">
        <f t="shared" ca="1" si="137"/>
        <v>-932441410.48908794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-932441410.48908794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-3885172.543704533</v>
      </c>
      <c r="L1842" s="444">
        <f t="shared" ca="1" si="137"/>
        <v>-936326583.03279245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-936326583.03279245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-3901360.762636635</v>
      </c>
      <c r="L1843" s="444">
        <f t="shared" ca="1" si="137"/>
        <v>-940227943.79542911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-940227943.79542911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-3917616.4324809546</v>
      </c>
      <c r="L1844" s="444">
        <f t="shared" ca="1" si="137"/>
        <v>-944145560.22791004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-944145560.22791004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-3933939.8342829589</v>
      </c>
      <c r="L1845" s="444">
        <f t="shared" ca="1" si="137"/>
        <v>-948079500.06219304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-948079500.06219304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-3950331.2502591377</v>
      </c>
      <c r="L1846" s="444">
        <f t="shared" ca="1" si="137"/>
        <v>-952029831.3124522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-952029831.3124522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-3966790.9638018841</v>
      </c>
      <c r="L1847" s="444">
        <f t="shared" ca="1" si="137"/>
        <v>-955996622.27625406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-955996622.27625406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-3983319.2594843912</v>
      </c>
      <c r="L1848" s="444">
        <f t="shared" ca="1" si="137"/>
        <v>-959979941.53573847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-959979941.53573847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-3999916.4230655762</v>
      </c>
      <c r="L1849" s="444">
        <f t="shared" ca="1" si="137"/>
        <v>-963979857.95880401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-963979857.95880401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-4016582.7414950165</v>
      </c>
      <c r="L1850" s="444">
        <f t="shared" ca="1" si="137"/>
        <v>-967996440.70029902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-967996440.70029902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-4033318.5029179133</v>
      </c>
      <c r="L1851" s="444">
        <f t="shared" ca="1" si="137"/>
        <v>-972029759.20321691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-972029759.20321691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-4050123.9966800702</v>
      </c>
      <c r="L1852" s="444">
        <f t="shared" ca="1" si="137"/>
        <v>-976079883.19989693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-976079883.19989693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-4066999.5133329039</v>
      </c>
      <c r="L1853" s="444">
        <f t="shared" ca="1" si="137"/>
        <v>-980146882.71322989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-980146882.71322989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-4083945.344638458</v>
      </c>
      <c r="L1854" s="444">
        <f t="shared" ca="1" si="137"/>
        <v>-984230828.05786836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-984230828.05786836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-4100961.7835744512</v>
      </c>
      <c r="L1855" s="444">
        <f t="shared" ca="1" si="137"/>
        <v>-988331789.84144282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-988331789.84144282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-4118049.1243393444</v>
      </c>
      <c r="L1856" s="444">
        <f t="shared" ca="1" si="137"/>
        <v>-992449838.96578217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-992449838.96578217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-4135207.6623574262</v>
      </c>
      <c r="L1857" s="444">
        <f t="shared" ca="1" si="137"/>
        <v>-996585046.62813962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-996585046.62813962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-4152437.6942839152</v>
      </c>
      <c r="L1858" s="444">
        <f t="shared" ca="1" si="137"/>
        <v>-1000737484.3224236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-1000737484.3224236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-4169739.5180100976</v>
      </c>
      <c r="L1859" s="444">
        <f t="shared" ca="1" si="137"/>
        <v>-1004907223.8404337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-1004907223.8404337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-4187113.432668474</v>
      </c>
      <c r="L1860" s="444">
        <f t="shared" ca="1" si="137"/>
        <v>-1009094337.2731022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-1009094337.2731022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-4204559.7386379261</v>
      </c>
      <c r="L1861" s="444">
        <f t="shared" ca="1" si="137"/>
        <v>-1013298897.0117401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-1013298897.0117401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-4222078.7375489166</v>
      </c>
      <c r="L1862" s="444">
        <f t="shared" ca="1" si="137"/>
        <v>-1017520975.749289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-1017520975.749289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-4239670.7322887043</v>
      </c>
      <c r="L1863" s="444">
        <f t="shared" ca="1" si="137"/>
        <v>-1021760646.4815778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-1021760646.4815778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-4257336.027006574</v>
      </c>
      <c r="L1864" s="444">
        <f t="shared" ca="1" si="137"/>
        <v>-1026017982.5085844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-1026017982.5085844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-4275074.9271191014</v>
      </c>
      <c r="L1865" s="444">
        <f t="shared" ca="1" si="137"/>
        <v>-1030293057.4357035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-1030293057.4357035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-4292887.7393154316</v>
      </c>
      <c r="L1866" s="444">
        <f t="shared" ca="1" si="137"/>
        <v>-1034585945.1750189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-1034585945.1750189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-4310774.7715625791</v>
      </c>
      <c r="L1867" s="444">
        <f t="shared" ca="1" si="137"/>
        <v>-1038896719.9465815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-1038896719.9465815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-4328736.3331107562</v>
      </c>
      <c r="L1868" s="444">
        <f t="shared" ca="1" si="137"/>
        <v>-1043225456.2796923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-1043225456.2796923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-4346772.7344987188</v>
      </c>
      <c r="L1869" s="444">
        <f t="shared" ca="1" si="137"/>
        <v>-1047572229.014191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-1047572229.014191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-4364884.2875591293</v>
      </c>
      <c r="L1870" s="444">
        <f t="shared" ca="1" si="137"/>
        <v>-1051937113.3017502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-1051937113.3017502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-4383071.3054239592</v>
      </c>
      <c r="L1871" s="444">
        <f t="shared" ca="1" si="137"/>
        <v>-1056320184.6071742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-1056320184.6071742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-4401334.1025298927</v>
      </c>
      <c r="L1872" s="444">
        <f t="shared" ca="1" si="137"/>
        <v>-1060721518.709704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-1060721518.709704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-4419672.9946237672</v>
      </c>
      <c r="L1873" s="444">
        <f t="shared" ca="1" si="137"/>
        <v>-1065141191.7043278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-1065141191.7043278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-4438088.2987680323</v>
      </c>
      <c r="L1874" s="444">
        <f t="shared" ca="1" si="137"/>
        <v>-1069579280.0030959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-1069579280.0030959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-4456580.3333462318</v>
      </c>
      <c r="L1875" s="444">
        <f t="shared" ca="1" si="137"/>
        <v>-1074035860.336442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-1074035860.336442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-4475149.4180685086</v>
      </c>
      <c r="L1876" s="444">
        <f t="shared" ca="1" si="137"/>
        <v>-1078511009.7545104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-1078511009.7545104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-4493795.8739771266</v>
      </c>
      <c r="L1877" s="444">
        <f t="shared" ca="1" si="137"/>
        <v>-1083004805.6284876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-1083004805.6284876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-4512520.0234520314</v>
      </c>
      <c r="L1878" s="444">
        <f t="shared" ca="1" si="137"/>
        <v>-1087517325.6519396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-1087517325.6519396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-4531322.1902164146</v>
      </c>
      <c r="L1879" s="444">
        <f t="shared" ca="1" si="137"/>
        <v>-1092048647.8421559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-1092048647.8421559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-4550202.699342316</v>
      </c>
      <c r="L1880" s="444">
        <f t="shared" ca="1" si="137"/>
        <v>-1096598850.5414982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-1096598850.5414982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-4569161.8772562426</v>
      </c>
      <c r="L1881" s="444">
        <f t="shared" ca="1" si="137"/>
        <v>-1101168012.4187543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-1101168012.4187543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-4588200.0517448094</v>
      </c>
      <c r="L1882" s="444">
        <f t="shared" ca="1" si="137"/>
        <v>-1105756212.470499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-1105756212.470499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-4607317.5519604124</v>
      </c>
      <c r="L1883" s="444">
        <f t="shared" ca="1" si="137"/>
        <v>-1110363530.0224595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-1110363530.0224595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-4626514.7084269142</v>
      </c>
      <c r="L1884" s="444">
        <f t="shared" ca="1" si="137"/>
        <v>-1114990044.7308865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-1114990044.7308865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-4645791.8530453602</v>
      </c>
      <c r="L1885" s="444">
        <f t="shared" ca="1" si="137"/>
        <v>-1119635836.5839319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-1119635836.5839319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-4665149.3190997159</v>
      </c>
      <c r="L1886" s="444">
        <f t="shared" ca="1" si="137"/>
        <v>-1124300985.9030316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-1124300985.9030316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-4684587.4412626317</v>
      </c>
      <c r="L1887" s="444">
        <f t="shared" ca="1" si="137"/>
        <v>-1128985573.3442943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-1128985573.3442943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-4704106.5556012262</v>
      </c>
      <c r="L1888" s="444">
        <f t="shared" ca="1" si="137"/>
        <v>-1133689679.8998954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-1133689679.8998954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-4723706.9995828979</v>
      </c>
      <c r="L1889" s="444">
        <f t="shared" ca="1" si="137"/>
        <v>-1138413386.8994784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-1138413386.8994784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-4743389.1120811598</v>
      </c>
      <c r="L1890" s="444">
        <f t="shared" ca="1" si="137"/>
        <v>-1143156776.0115595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-1143156776.0115595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-4763153.2333814977</v>
      </c>
      <c r="L1891" s="444">
        <f t="shared" ca="1" si="137"/>
        <v>-1147919929.244941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-1147919929.244941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-4782999.7051872537</v>
      </c>
      <c r="L1892" s="444">
        <f t="shared" ca="1" si="137"/>
        <v>-1152702928.9501283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-1152702928.9501283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-4802928.870625535</v>
      </c>
      <c r="L1893" s="444">
        <f t="shared" ca="1" si="137"/>
        <v>-1157505857.8207538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-1157505857.8207538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-4822941.0742531409</v>
      </c>
      <c r="L1894" s="444">
        <f t="shared" ca="1" si="137"/>
        <v>-1162328798.8950069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-1162328798.8950069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-4843036.6620625285</v>
      </c>
      <c r="L1895" s="444">
        <f t="shared" ca="1" si="137"/>
        <v>-1167171835.5570695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-1167171835.5570695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-4863215.9814877901</v>
      </c>
      <c r="L1896" s="444">
        <f t="shared" ca="1" si="137"/>
        <v>-1172035051.5385573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-1172035051.5385573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-4883479.3814106556</v>
      </c>
      <c r="L1897" s="444">
        <f t="shared" ca="1" si="137"/>
        <v>-1176918530.9199679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-1176918530.9199679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-4903827.2121665329</v>
      </c>
      <c r="L1898" s="444">
        <f t="shared" ca="1" si="137"/>
        <v>-1181822358.1321344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-1181822358.1321344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-4924259.8255505599</v>
      </c>
      <c r="L1899" s="444">
        <f t="shared" ca="1" si="137"/>
        <v>-1186746617.957685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-1186746617.957685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-4944777.5748236878</v>
      </c>
      <c r="L1900" s="444">
        <f t="shared" ca="1" si="137"/>
        <v>-1191691395.5325086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-1191691395.5325086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-4965380.8147187857</v>
      </c>
      <c r="L1901" s="444">
        <f t="shared" ca="1" si="137"/>
        <v>-1196656776.3472273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-1196656776.3472273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-4986069.9014467802</v>
      </c>
      <c r="L1902" s="444">
        <f t="shared" ca="1" si="137"/>
        <v>-1201642846.2486742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-1201642846.2486742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-5006845.1927028093</v>
      </c>
      <c r="L1903" s="444">
        <f t="shared" ca="1" si="137"/>
        <v>-1206649691.4413769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-1206649691.4413769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-5027707.047672404</v>
      </c>
      <c r="L1904" s="444">
        <f t="shared" ca="1" si="137"/>
        <v>-1211677398.4890494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-1211677398.4890494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-5048655.827037706</v>
      </c>
      <c r="L1905" s="444">
        <f t="shared" ca="1" si="137"/>
        <v>-1216726054.3160872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-1216726054.3160872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-5069691.8929836964</v>
      </c>
      <c r="L1906" s="444">
        <f t="shared" ca="1" si="137"/>
        <v>-1221795746.2090709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-1221795746.2090709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-5090815.6092044618</v>
      </c>
      <c r="L1907" s="444">
        <f t="shared" ca="1" si="137"/>
        <v>-1226886561.8182755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-1226886561.8182755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-5112027.340909481</v>
      </c>
      <c r="L1908" s="444">
        <f t="shared" ca="1" si="137"/>
        <v>-1231998589.1591849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-1231998589.1591849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-5133327.4548299368</v>
      </c>
      <c r="L1909" s="444">
        <f t="shared" ca="1" si="137"/>
        <v>-1237131916.6140149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-1237131916.6140149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-5154716.3192250617</v>
      </c>
      <c r="L1910" s="444">
        <f t="shared" ca="1" si="137"/>
        <v>-1242286632.9332399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-1242286632.9332399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-5176194.3038884997</v>
      </c>
      <c r="L1911" s="444">
        <f t="shared" ca="1" si="137"/>
        <v>-1247462827.2371285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-1247462827.2371285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-5197761.7801547023</v>
      </c>
      <c r="L1912" s="444">
        <f t="shared" ca="1" si="137"/>
        <v>-1252660589.0172832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-1252660589.0172832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-5219419.1209053462</v>
      </c>
      <c r="L1913" s="444">
        <f t="shared" ca="1" si="137"/>
        <v>-1257880008.1381886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-1257880008.1381886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-5241166.7005757857</v>
      </c>
      <c r="L1914" s="444">
        <f t="shared" ca="1" si="137"/>
        <v>-1263121174.8387644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-1263121174.8387644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-5263004.8951615188</v>
      </c>
      <c r="L1915" s="444">
        <f t="shared" ca="1" si="137"/>
        <v>-1268384179.7339261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-1268384179.7339261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-5284934.0822246922</v>
      </c>
      <c r="L1916" s="444">
        <f t="shared" ca="1" si="137"/>
        <v>-1273669113.8161507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-1273669113.8161507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-5306954.6409006277</v>
      </c>
      <c r="L1917" s="444">
        <f t="shared" ca="1" si="137"/>
        <v>-1278976068.4570513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-1278976068.4570513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-5329066.9519043807</v>
      </c>
      <c r="L1918" s="444">
        <f t="shared" ca="1" si="137"/>
        <v>-1284305135.4089556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-1284305135.4089556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-5351271.3975373153</v>
      </c>
      <c r="L1919" s="444">
        <f t="shared" ca="1" si="137"/>
        <v>-1289656406.8064928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-1289656406.8064928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-5373568.3616937203</v>
      </c>
      <c r="L1920" s="444">
        <f t="shared" ca="1" si="137"/>
        <v>-1295029975.1681864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-1295029975.1681864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-5395958.2298674434</v>
      </c>
      <c r="L1921" s="444">
        <f t="shared" ca="1" si="137"/>
        <v>-1300425933.3980539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-1300425933.3980539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-5418441.3891585581</v>
      </c>
      <c r="L1922" s="444">
        <f t="shared" ca="1" si="137"/>
        <v>-1305844374.7872124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-1305844374.7872124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-5441018.2282800516</v>
      </c>
      <c r="L1923" s="444">
        <f t="shared" ca="1" si="137"/>
        <v>-1311285393.0154924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-1311285393.0154924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-5463689.137564552</v>
      </c>
      <c r="L1924" s="444">
        <f t="shared" ca="1" si="137"/>
        <v>-1316749082.1530571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-1316749082.1530571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-5486454.5089710709</v>
      </c>
      <c r="L1925" s="444">
        <f t="shared" ca="1" si="137"/>
        <v>-1322235536.6620281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-1322235536.6620281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-5509314.7360917833</v>
      </c>
      <c r="L1926" s="444">
        <f t="shared" ca="1" si="137"/>
        <v>-1327744851.3981199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-1327744851.3981199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-5532270.214158833</v>
      </c>
      <c r="L1927" s="444">
        <f t="shared" ca="1" si="137"/>
        <v>-1333277121.6122787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-1333277121.6122787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-5555321.3400511611</v>
      </c>
      <c r="L1928" s="444">
        <f t="shared" ca="1" si="137"/>
        <v>-1338832442.9523299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-1338832442.9523299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-5578468.5123013742</v>
      </c>
      <c r="L1929" s="444">
        <f t="shared" ca="1" si="137"/>
        <v>-1344410911.4646313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-1344410911.4646313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-5601712.1311026309</v>
      </c>
      <c r="L1930" s="444">
        <f t="shared" ca="1" si="137"/>
        <v>-1350012623.5957339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-1350012623.5957339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-5625052.5983155575</v>
      </c>
      <c r="L1931" s="444">
        <f t="shared" ca="1" si="137"/>
        <v>-1355637676.1940494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-1355637676.1940494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-5648490.3174752053</v>
      </c>
      <c r="L1932" s="444">
        <f t="shared" ca="1" si="137"/>
        <v>-1361286166.5115247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-1361286166.5115247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-5672025.6937980196</v>
      </c>
      <c r="L1933" s="444">
        <f t="shared" ca="1" si="137"/>
        <v>-1366958192.2053227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-1366958192.2053227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-5695659.1341888448</v>
      </c>
      <c r="L1934" s="444">
        <f t="shared" ca="1" si="137"/>
        <v>-1372653851.3395116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-1372653851.3395116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-5719391.0472479649</v>
      </c>
      <c r="L1935" s="444">
        <f t="shared" ca="1" si="137"/>
        <v>-1378373242.3867595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-1378373242.3867595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-5743221.843278165</v>
      </c>
      <c r="L1936" s="444">
        <f t="shared" ca="1" si="137"/>
        <v>-1384116464.2300377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-1384116464.2300377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-5767151.9342918238</v>
      </c>
      <c r="L1937" s="444">
        <f t="shared" ca="1" si="137"/>
        <v>-1389883616.1643295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-1389883616.1643295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-5791181.7340180399</v>
      </c>
      <c r="L1938" s="444">
        <f t="shared" ca="1" si="137"/>
        <v>-1395674797.8983476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-1395674797.8983476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-5815311.6579097817</v>
      </c>
      <c r="L1939" s="444">
        <f t="shared" ca="1" si="137"/>
        <v>-1401490109.5562575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-1401490109.5562575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-5839542.1231510732</v>
      </c>
      <c r="L1940" s="444">
        <f t="shared" ca="1" si="137"/>
        <v>-1407329651.6794086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-1407329651.6794086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-5863873.548664202</v>
      </c>
      <c r="L1941" s="444">
        <f t="shared" ca="1" si="137"/>
        <v>-1413193525.2280726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-1413193525.2280726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-5888306.355116969</v>
      </c>
      <c r="L1942" s="444">
        <f t="shared" ca="1" si="137"/>
        <v>-1419081831.5831897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-1419081831.5831897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-5912840.9649299569</v>
      </c>
      <c r="L1943" s="444">
        <f t="shared" ca="1" si="137"/>
        <v>-1424994672.5481198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-1424994672.5481198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-5937477.8022838328</v>
      </c>
      <c r="L1944" s="444">
        <f t="shared" ca="1" si="137"/>
        <v>-1430932150.3504035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-1430932150.3504035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-5962217.2931266818</v>
      </c>
      <c r="L1945" s="444">
        <f t="shared" ca="1" si="137"/>
        <v>-1436894367.6435301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-1436894367.6435301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-5987059.8651813753</v>
      </c>
      <c r="L1946" s="444">
        <f t="shared" ca="1" si="137"/>
        <v>-1442881427.5087116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-1442881427.5087116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-6012005.9479529653</v>
      </c>
      <c r="L1947" s="444">
        <f t="shared" ca="1" si="137"/>
        <v>-1448893433.4566646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-1448893433.4566646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-6037055.9727361025</v>
      </c>
      <c r="L1948" s="444">
        <f t="shared" ca="1" si="137"/>
        <v>-1454930489.4294007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-1454930489.4294007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-6062210.372622503</v>
      </c>
      <c r="L1949" s="444">
        <f t="shared" ca="1" si="137"/>
        <v>-1460992699.8020232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-1460992699.8020232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-6087469.5825084299</v>
      </c>
      <c r="L1950" s="444">
        <f t="shared" ca="1" si="137"/>
        <v>-1467080169.3845315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-1467080169.3845315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-6112834.0391022144</v>
      </c>
      <c r="L1951" s="444">
        <f t="shared" ca="1" si="137"/>
        <v>-1473193003.4236338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-1473193003.4236338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-6138304.1809318075</v>
      </c>
      <c r="L1952" s="444">
        <f t="shared" ca="1" si="137"/>
        <v>-1479331307.6045656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-1479331307.6045656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-6163880.4483523564</v>
      </c>
      <c r="L1953" s="444">
        <f t="shared" ca="1" si="137"/>
        <v>-1485495188.052918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-1485495188.052918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-6189563.2835538248</v>
      </c>
      <c r="L1954" s="444">
        <f t="shared" ca="1" si="137"/>
        <v>-1491684751.3364718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-1491684751.3364718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-6215353.1305686329</v>
      </c>
      <c r="L1955" s="444">
        <f t="shared" ca="1" si="137"/>
        <v>-1497900104.4670405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-1497900104.4670405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-6241250.4352793358</v>
      </c>
      <c r="L1956" s="444">
        <f t="shared" ca="1" si="137"/>
        <v>-1504141354.9023199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-1504141354.9023199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-6267255.645426333</v>
      </c>
      <c r="L1957" s="444">
        <f t="shared" ca="1" si="137"/>
        <v>-1510408610.5477462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-1510408610.5477462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-6293369.2106156088</v>
      </c>
      <c r="L1958" s="444">
        <f t="shared" ca="1" si="137"/>
        <v>-1516701979.7583618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-1516701979.7583618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-6319591.5823265072</v>
      </c>
      <c r="L1959" s="444">
        <f t="shared" ca="1" si="137"/>
        <v>-1523021571.3406882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-1523021571.3406882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-6345923.2139195343</v>
      </c>
      <c r="L1960" s="444">
        <f t="shared" ca="1" si="137"/>
        <v>-1529367494.5546079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-1529367494.5546079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-6372364.5606441991</v>
      </c>
      <c r="L1961" s="444">
        <f t="shared" ca="1" si="137"/>
        <v>-1535739859.115252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-1535739859.115252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-6398916.0796468835</v>
      </c>
      <c r="L1962" s="444">
        <f t="shared" ca="1" si="137"/>
        <v>-1542138775.1948988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-1542138775.1948988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-6425578.2299787449</v>
      </c>
      <c r="L1963" s="444">
        <f t="shared" ca="1" si="137"/>
        <v>-1548564353.4248776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-1548564353.4248776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-6452351.4726036564</v>
      </c>
      <c r="L1964" s="444">
        <f t="shared" ca="1" si="137"/>
        <v>-1555016704.8974812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-1555016704.8974812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-6479236.2704061717</v>
      </c>
      <c r="L1965" s="444">
        <f t="shared" ca="1" si="137"/>
        <v>-1561495941.1678874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-1561495941.1678874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-6506233.0881995307</v>
      </c>
      <c r="L1966" s="444">
        <f t="shared" ca="1" si="137"/>
        <v>-1568002174.2560871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-1568002174.2560871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-6533342.3927336959</v>
      </c>
      <c r="L1967" s="444">
        <f t="shared" ca="1" si="137"/>
        <v>-1574535516.6488209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-1574535516.6488209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-6560564.6527034203</v>
      </c>
      <c r="L1968" s="444">
        <f t="shared" ca="1" si="137"/>
        <v>-1581096081.3015244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-1581096081.3015244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-6587900.3387563517</v>
      </c>
      <c r="L1969" s="444">
        <f t="shared" ca="1" si="137"/>
        <v>-1587683981.6402807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-1587683981.6402807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-6615349.9235011693</v>
      </c>
      <c r="L1970" s="444">
        <f t="shared" ca="1" si="137"/>
        <v>-1594299331.563782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-1594299331.563782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-6642913.8815157581</v>
      </c>
      <c r="L1971" s="444">
        <f t="shared" ca="1" si="137"/>
        <v>-1600942245.4452977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-1600942245.4452977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-6670592.6893554069</v>
      </c>
      <c r="L1972" s="444">
        <f t="shared" ca="1" si="137"/>
        <v>-1607612838.1346531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-1607612838.1346531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-6698386.8255610541</v>
      </c>
      <c r="L1973" s="444">
        <f t="shared" ca="1" si="137"/>
        <v>-1614311224.9602141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-1614311224.9602141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-6726296.7706675585</v>
      </c>
      <c r="L1974" s="444">
        <f t="shared" ca="1" si="137"/>
        <v>-1621037521.7308817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-1621037521.7308817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-6754323.0072120065</v>
      </c>
      <c r="L1975" s="444">
        <f t="shared" ca="1" si="137"/>
        <v>-1627791844.7380936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-1627791844.7380936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-6782466.0197420567</v>
      </c>
      <c r="L1976" s="444">
        <f t="shared" ca="1" si="137"/>
        <v>-1634574310.7578356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-1634574310.7578356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-6810726.2948243152</v>
      </c>
      <c r="L1977" s="444">
        <f t="shared" ca="1" si="137"/>
        <v>-1641385037.05266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-1641385037.05266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-6839104.3210527496</v>
      </c>
      <c r="L1978" s="444">
        <f t="shared" ca="1" si="137"/>
        <v>-1648224141.3737128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-1648224141.3737128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-6867600.5890571363</v>
      </c>
      <c r="L1979" s="444">
        <f t="shared" ca="1" si="137"/>
        <v>-1655091741.96277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-1655091741.96277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-6896215.591511541</v>
      </c>
      <c r="L1980" s="444">
        <f t="shared" ca="1" si="137"/>
        <v>-1661987957.5542815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-1661987957.5542815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-6924949.8231428396</v>
      </c>
      <c r="L1981" s="444">
        <f t="shared" ca="1" si="137"/>
        <v>-1668912907.3774242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-1668912907.3774242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-6953803.7807392674</v>
      </c>
      <c r="L1982" s="444">
        <f t="shared" ca="1" si="137"/>
        <v>-1675866711.1581635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-1675866711.1581635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-6982777.9631590135</v>
      </c>
      <c r="L1983" s="444">
        <f t="shared" ca="1" si="137"/>
        <v>-1682849489.1213226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-1682849489.1213226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-7011872.8713388443</v>
      </c>
      <c r="L1984" s="444">
        <f t="shared" ca="1" si="137"/>
        <v>-1689861361.9926615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-1689861361.9926615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-7041089.0083027557</v>
      </c>
      <c r="L1985" s="444">
        <f t="shared" ca="1" si="137"/>
        <v>-1696902451.0009642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-1696902451.0009642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-7070426.8791706841</v>
      </c>
      <c r="L1986" s="444">
        <f t="shared" ca="1" si="137"/>
        <v>-1703972877.8801348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-1703972877.8801348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-7099886.9911672277</v>
      </c>
      <c r="L1987" s="444">
        <f t="shared" ca="1" si="137"/>
        <v>-1711072764.8713021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-1711072764.8713021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-7129469.8536304254</v>
      </c>
      <c r="L1988" s="444">
        <f t="shared" ca="1" si="137"/>
        <v>-1718202234.7249327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-1718202234.7249327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-7159175.9780205525</v>
      </c>
      <c r="L1989" s="444">
        <f t="shared" ca="1" si="137"/>
        <v>-1725361410.7029533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-1725361410.7029533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-7189005.8779289722</v>
      </c>
      <c r="L1990" s="444">
        <f t="shared" ca="1" si="137"/>
        <v>-1732550416.5808823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-1732550416.5808823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-7218960.0690870099</v>
      </c>
      <c r="L1991" s="444">
        <f t="shared" ca="1" si="137"/>
        <v>-1739769376.6499693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-1739769376.6499693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-7249039.0693748724</v>
      </c>
      <c r="L1992" s="444">
        <f t="shared" ca="1" si="137"/>
        <v>-1747018415.7193441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-1747018415.7193441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-7279243.398830601</v>
      </c>
      <c r="L1993" s="444">
        <f t="shared" ca="1" si="137"/>
        <v>-1754297659.1181748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-1754297659.1181748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-7309573.5796590615</v>
      </c>
      <c r="L1994" s="444">
        <f t="shared" ca="1" si="137"/>
        <v>-1761607232.6978338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-1761607232.6978338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-7340030.1362409731</v>
      </c>
      <c r="L1995" s="444">
        <f t="shared" ca="1" si="137"/>
        <v>-1768947262.8340747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-1768947262.8340747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-7370613.595141978</v>
      </c>
      <c r="L1996" s="444">
        <f t="shared" ca="1" si="137"/>
        <v>-1776317876.4292166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-1776317876.4292166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-7401324.4851217372</v>
      </c>
      <c r="L1997" s="444">
        <f t="shared" ca="1" si="137"/>
        <v>-1783719200.9143384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-1783719200.9143384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-7432163.3371430775</v>
      </c>
      <c r="L1998" s="444">
        <f t="shared" ca="1" si="137"/>
        <v>-1791151364.2514815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-1791151364.2514815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-7463130.684381173</v>
      </c>
      <c r="L1999" s="444">
        <f t="shared" ca="1" si="137"/>
        <v>-1798614494.9358628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-1798614494.9358628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-7494227.0622327616</v>
      </c>
      <c r="L2000" s="444">
        <f t="shared" ca="1" si="137"/>
        <v>-1806108721.9980955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-1806108721.9980955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-7525453.008325398</v>
      </c>
      <c r="L2001" s="444">
        <f t="shared" ca="1" si="137"/>
        <v>-1813634175.0064209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-1813634175.0064209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-7556809.0625267532</v>
      </c>
      <c r="L2002" s="444">
        <f t="shared" ca="1" si="137"/>
        <v>-1821190984.0689476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-1821190984.0689476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-7588295.7669539489</v>
      </c>
      <c r="L2003" s="444">
        <f t="shared" ca="1" si="137"/>
        <v>-1828779279.8359015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-1828779279.8359015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-7619913.6659829225</v>
      </c>
      <c r="L2004" s="444">
        <f t="shared" ca="1" si="137"/>
        <v>-1836399193.5018845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-1836399193.5018845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-7651663.3062578505</v>
      </c>
      <c r="L2005" s="444">
        <f t="shared" ca="1" si="137"/>
        <v>-1844050856.8081424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-1844050856.8081424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-7683545.2367005944</v>
      </c>
      <c r="L2006" s="444">
        <f t="shared" ca="1" si="137"/>
        <v>-1851734402.044843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-1851734402.044843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-7715560.0085201785</v>
      </c>
      <c r="L2007" s="444">
        <f t="shared" ca="1" si="137"/>
        <v>-1859449962.0533631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-1859449962.0533631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-7747708.1752223475</v>
      </c>
      <c r="L2008" s="444">
        <f t="shared" ca="1" si="137"/>
        <v>-1867197670.2285855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-1867197670.2285855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-7779990.2926191064</v>
      </c>
      <c r="L2009" s="444">
        <f t="shared" ca="1" si="137"/>
        <v>-1874977660.5212045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-1874977660.5212045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-7812406.918838352</v>
      </c>
      <c r="L2010" s="444">
        <f t="shared" ca="1" si="137"/>
        <v>-1882790067.4400427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-1882790067.4400427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-7844958.6143335113</v>
      </c>
      <c r="L2011" s="444">
        <f t="shared" ca="1" si="137"/>
        <v>-1890635026.0543764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-1890635026.0543764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-7877645.9418932348</v>
      </c>
      <c r="L2012" s="444">
        <f t="shared" ca="1" si="137"/>
        <v>-1898512671.9962697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-1898512671.9962697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-7910469.4666511239</v>
      </c>
      <c r="L2013" s="444">
        <f t="shared" ca="1" si="137"/>
        <v>-1906423141.4629209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-1906423141.4629209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-7943429.7560955035</v>
      </c>
      <c r="L2014" s="444">
        <f t="shared" ca="1" si="137"/>
        <v>-1914366571.2190163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-1914366571.2190163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-7976527.380079235</v>
      </c>
      <c r="L2015" s="444">
        <f t="shared" ca="1" si="137"/>
        <v>-1922343098.5990956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-1922343098.5990956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-8009762.9108295646</v>
      </c>
      <c r="L2016" s="444">
        <f t="shared" ca="1" si="137"/>
        <v>-1930352861.5099251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-1930352861.5099251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-8043136.922958022</v>
      </c>
      <c r="L2017" s="444">
        <f t="shared" ca="1" si="137"/>
        <v>-1938395998.4328833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-1938395998.4328833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-8076649.9934703466</v>
      </c>
      <c r="L2018" s="444">
        <f t="shared" ca="1" si="137"/>
        <v>-1946472648.4263537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-1946472648.4263537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-8110302.7017764738</v>
      </c>
      <c r="L2019" s="444">
        <f t="shared" ca="1" si="137"/>
        <v>-1954582951.1281302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-1954582951.1281302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-8144095.6297005434</v>
      </c>
      <c r="L2020" s="444">
        <f t="shared" ca="1" si="137"/>
        <v>-1962727046.7578309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-1962727046.7578309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-8178029.3614909612</v>
      </c>
      <c r="L2021" s="444">
        <f t="shared" ca="1" si="137"/>
        <v>-1970905076.1193218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-1970905076.1193218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-8212104.4838305078</v>
      </c>
      <c r="L2022" s="444">
        <f t="shared" ca="1" si="137"/>
        <v>-1979117180.6031523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-1979117180.6031523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-8246321.5858464679</v>
      </c>
      <c r="L2023" s="444">
        <f t="shared" ca="1" si="137"/>
        <v>-1987363502.1889987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-1987363502.1889987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-8280681.2591208285</v>
      </c>
      <c r="L2024" s="444">
        <f t="shared" ca="1" si="137"/>
        <v>-1995644183.4481196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-1995644183.4481196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-8315184.0977004981</v>
      </c>
      <c r="L2025" s="444">
        <f t="shared" ca="1" si="137"/>
        <v>-2003959367.5458202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-2003959367.5458202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-8349830.6981075844</v>
      </c>
      <c r="L2026" s="444">
        <f t="shared" ca="1" si="137"/>
        <v>-2012309198.2439277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-2012309198.2439277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-8384621.6593496986</v>
      </c>
      <c r="L2027" s="444">
        <f t="shared" ca="1" si="137"/>
        <v>-2020693819.9032774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-2020693819.9032774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-8419557.5829303209</v>
      </c>
      <c r="L2028" s="444">
        <f t="shared" ca="1" si="137"/>
        <v>-2029113377.4862077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-2029113377.4862077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-8454639.0728591979</v>
      </c>
      <c r="L2029" s="444">
        <f t="shared" ca="1" si="137"/>
        <v>-2037568016.559067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-2037568016.559067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-8489866.7356627807</v>
      </c>
      <c r="L2030" s="444">
        <f t="shared" ca="1" si="137"/>
        <v>-2046057883.2947297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-2046057883.2947297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-8525241.1803947072</v>
      </c>
      <c r="L2031" s="444">
        <f t="shared" ca="1" si="137"/>
        <v>-2054583124.4751244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-2054583124.4751244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-8560763.0186463501</v>
      </c>
      <c r="L2032" s="444">
        <f t="shared" ca="1" si="137"/>
        <v>-2063143887.4937706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-2063143887.4937706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-8596432.864557378</v>
      </c>
      <c r="L2033" s="444">
        <f t="shared" ca="1" si="137"/>
        <v>-2071740320.3583279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-2071740320.3583279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-8632251.3348263651</v>
      </c>
      <c r="L2034" s="444">
        <f t="shared" ca="1" si="137"/>
        <v>-2080372571.6931543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-2080372571.6931543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-8668219.0487214774</v>
      </c>
      <c r="L2035" s="444">
        <f t="shared" ca="1" si="137"/>
        <v>-2089040790.7418759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-2089040790.7418759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-8704336.628091149</v>
      </c>
      <c r="L2036" s="444">
        <f t="shared" ca="1" si="137"/>
        <v>-2097745127.369967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-2097745127.369967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-8740604.6973748617</v>
      </c>
      <c r="L2037" s="444">
        <f t="shared" ca="1" si="137"/>
        <v>-2106485732.0673418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-2106485732.0673418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-8777023.8836139254</v>
      </c>
      <c r="L2038" s="444">
        <f t="shared" ca="1" si="137"/>
        <v>-2115262755.9509556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-2115262755.9509556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-8813594.8164623156</v>
      </c>
      <c r="L2039" s="444">
        <f t="shared" ca="1" si="137"/>
        <v>-2124076350.7674179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-2124076350.7674179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-8850318.128197575</v>
      </c>
      <c r="L2040" s="444">
        <f t="shared" ca="1" si="137"/>
        <v>-2132926668.8956156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-2132926668.8956156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-8887194.4537317306</v>
      </c>
      <c r="L2041" s="444">
        <f t="shared" ca="1" si="137"/>
        <v>-2141813863.3493474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-2141813863.3493474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-8924224.4306222815</v>
      </c>
      <c r="L2042" s="444">
        <f t="shared" ca="1" si="137"/>
        <v>-2150738087.7799697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-2150738087.7799697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-8961408.6990832072</v>
      </c>
      <c r="L2043" s="444">
        <f t="shared" ca="1" si="137"/>
        <v>-2159699496.479053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-2159699496.479053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-8998747.9019960538</v>
      </c>
      <c r="L2044" s="444">
        <f t="shared" ca="1" si="137"/>
        <v>-2168698244.3810492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-2168698244.3810492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-9036242.6849210374</v>
      </c>
      <c r="L2045" s="444">
        <f t="shared" ca="1" si="137"/>
        <v>-2177734487.0659704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-2177734487.0659704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-9073893.6961082108</v>
      </c>
      <c r="L2046" s="444">
        <f t="shared" ca="1" si="137"/>
        <v>-2186808380.7620788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-2186808380.7620788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-9111701.5865086615</v>
      </c>
      <c r="L2047" s="444">
        <f t="shared" ca="1" si="137"/>
        <v>-2195920082.3485875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-2195920082.3485875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-9149667.0097857807</v>
      </c>
      <c r="L2048" s="444">
        <f t="shared" ref="L2048:L2302" ca="1" si="142">I2048-J2048+K2048</f>
        <v>-2205069749.3583732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-2205069749.3583732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-9187790.6223265547</v>
      </c>
      <c r="L2049" s="444">
        <f t="shared" ca="1" si="142"/>
        <v>-2214257539.9806995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-2214257539.9806995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-9226073.0832529142</v>
      </c>
      <c r="L2050" s="444">
        <f t="shared" ca="1" si="142"/>
        <v>-2223483613.0639524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-2223483613.0639524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-9264515.0544331353</v>
      </c>
      <c r="L2051" s="444">
        <f t="shared" ca="1" si="142"/>
        <v>-2232748128.1183858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-2232748128.1183858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-9303117.2004932743</v>
      </c>
      <c r="L2052" s="444">
        <f t="shared" ca="1" si="142"/>
        <v>-2242051245.3188791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-2242051245.3188791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-9341880.188828662</v>
      </c>
      <c r="L2053" s="444">
        <f t="shared" ca="1" si="142"/>
        <v>-2251393125.5077076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-2251393125.5077076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-9380804.6896154489</v>
      </c>
      <c r="L2054" s="444">
        <f t="shared" ca="1" si="142"/>
        <v>-2260773930.1973228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-2260773930.1973228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-9419891.375822179</v>
      </c>
      <c r="L2055" s="444">
        <f t="shared" ca="1" si="142"/>
        <v>-2270193821.5731449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-2270193821.5731449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-9459140.9232214373</v>
      </c>
      <c r="L2056" s="444">
        <f t="shared" ca="1" si="142"/>
        <v>-2279652962.4963665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-2279652962.4963665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-9498554.0104015265</v>
      </c>
      <c r="L2057" s="444">
        <f t="shared" ca="1" si="142"/>
        <v>-2289151516.5067682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-2289151516.5067682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-9538131.3187782001</v>
      </c>
      <c r="L2058" s="444">
        <f t="shared" ca="1" si="142"/>
        <v>-2298689647.8255463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-2298689647.8255463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-9577873.5326064434</v>
      </c>
      <c r="L2059" s="444">
        <f t="shared" ca="1" si="142"/>
        <v>-2308267521.3581529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-2308267521.3581529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-9617781.3389923032</v>
      </c>
      <c r="L2060" s="444">
        <f t="shared" ca="1" si="142"/>
        <v>-2317885302.697145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-2317885302.697145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-9657855.4279047698</v>
      </c>
      <c r="L2061" s="444">
        <f t="shared" ca="1" si="142"/>
        <v>-2327543158.1250496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-2327543158.1250496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-9698096.4921877068</v>
      </c>
      <c r="L2062" s="444">
        <f t="shared" ca="1" si="142"/>
        <v>-2337241254.6172371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-2337241254.6172371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-9738505.2275718208</v>
      </c>
      <c r="L2063" s="444">
        <f t="shared" ca="1" si="142"/>
        <v>-2346979759.8448091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-2346979759.8448091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-9779082.3326867037</v>
      </c>
      <c r="L2064" s="444">
        <f t="shared" ca="1" si="142"/>
        <v>-2356758842.177496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-2356758842.177496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-9819828.5090728998</v>
      </c>
      <c r="L2065" s="444">
        <f t="shared" ca="1" si="142"/>
        <v>-2366578670.6865687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-2366578670.6865687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-9860744.4611940365</v>
      </c>
      <c r="L2066" s="444">
        <f t="shared" ca="1" si="142"/>
        <v>-2376439415.1477628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-2376439415.1477628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-9901830.8964490108</v>
      </c>
      <c r="L2067" s="444">
        <f t="shared" ca="1" si="142"/>
        <v>-2386341246.0442119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-2386341246.0442119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-9943088.525184216</v>
      </c>
      <c r="L2068" s="444">
        <f t="shared" ca="1" si="142"/>
        <v>-2396284334.569396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-2396284334.569396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-9984518.0607058164</v>
      </c>
      <c r="L2069" s="444">
        <f t="shared" ca="1" si="142"/>
        <v>-2406268852.6301017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-2406268852.6301017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-10026120.219292089</v>
      </c>
      <c r="L2070" s="444">
        <f t="shared" ca="1" si="142"/>
        <v>-2416294972.8493938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-2416294972.8493938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-10067895.720205808</v>
      </c>
      <c r="L2071" s="444">
        <f t="shared" ca="1" si="142"/>
        <v>-2426362868.5695996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-2426362868.5695996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-10109845.285706665</v>
      </c>
      <c r="L2072" s="444">
        <f t="shared" ca="1" si="142"/>
        <v>-2436472713.8553061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-2436472713.8553061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-10151969.641063776</v>
      </c>
      <c r="L2073" s="444">
        <f t="shared" ca="1" si="142"/>
        <v>-2446624683.4963698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-2446624683.4963698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-10194269.514568208</v>
      </c>
      <c r="L2074" s="444">
        <f t="shared" ca="1" si="142"/>
        <v>-2456818953.0109382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-2456818953.0109382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-10236745.637545576</v>
      </c>
      <c r="L2075" s="444">
        <f t="shared" ca="1" si="142"/>
        <v>-2467055698.6484838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-2467055698.6484838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-10279398.744368682</v>
      </c>
      <c r="L2076" s="444">
        <f t="shared" ca="1" si="142"/>
        <v>-2477335097.3928523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-2477335097.3928523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-10322229.572470218</v>
      </c>
      <c r="L2077" s="444">
        <f t="shared" ca="1" si="142"/>
        <v>-2487657326.9653225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-2487657326.9653225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-10365238.86235551</v>
      </c>
      <c r="L2078" s="444">
        <f t="shared" ca="1" si="142"/>
        <v>-2498022565.8276782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-2498022565.8276782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-10408427.357615326</v>
      </c>
      <c r="L2079" s="444">
        <f t="shared" ca="1" si="142"/>
        <v>-2508430993.1852937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-2508430993.1852937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-10451795.804938724</v>
      </c>
      <c r="L2080" s="444">
        <f t="shared" ca="1" si="142"/>
        <v>-2518882788.9902325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-2518882788.9902325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-10495344.954125969</v>
      </c>
      <c r="L2081" s="444">
        <f t="shared" ca="1" si="142"/>
        <v>-2529378133.9443583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-2529378133.9443583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-10539075.558101494</v>
      </c>
      <c r="L2082" s="444">
        <f t="shared" ca="1" si="142"/>
        <v>-2539917209.50246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-2539917209.50246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-10582988.372926917</v>
      </c>
      <c r="L2083" s="444">
        <f t="shared" ca="1" si="142"/>
        <v>-2550500197.8753867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-2550500197.8753867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-10627084.157814112</v>
      </c>
      <c r="L2084" s="444">
        <f t="shared" ca="1" si="142"/>
        <v>-2561127282.0332007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-2561127282.0332007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-10671363.675138336</v>
      </c>
      <c r="L2085" s="444">
        <f t="shared" ca="1" si="142"/>
        <v>-2571798645.7083392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-2571798645.7083392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-10715827.690451413</v>
      </c>
      <c r="L2086" s="444">
        <f t="shared" ca="1" si="142"/>
        <v>-2582514473.3987908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-2582514473.3987908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-10760476.972494962</v>
      </c>
      <c r="L2087" s="444">
        <f t="shared" ca="1" si="142"/>
        <v>-2593274950.3712859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-2593274950.3712859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-10805312.293213692</v>
      </c>
      <c r="L2088" s="444">
        <f t="shared" ca="1" si="142"/>
        <v>-2604080262.6644998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-2604080262.6644998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-10850334.427768748</v>
      </c>
      <c r="L2089" s="444">
        <f t="shared" ca="1" si="142"/>
        <v>-2614930597.0922685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-2614930597.0922685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-10895544.154551119</v>
      </c>
      <c r="L2090" s="444">
        <f t="shared" ca="1" si="142"/>
        <v>-2625826141.2468195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-2625826141.2468195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-10940942.255195081</v>
      </c>
      <c r="L2091" s="444">
        <f t="shared" ca="1" si="142"/>
        <v>-2636767083.5020146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-2636767083.5020146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-10986529.514591727</v>
      </c>
      <c r="L2092" s="444">
        <f t="shared" ca="1" si="142"/>
        <v>-2647753613.0166063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-2647753613.0166063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-11032306.720902527</v>
      </c>
      <c r="L2093" s="444">
        <f t="shared" ca="1" si="142"/>
        <v>-2658785919.7375088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-2658785919.7375088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-11078274.665572952</v>
      </c>
      <c r="L2094" s="444">
        <f t="shared" ca="1" si="142"/>
        <v>-2669864194.4030819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-2669864194.4030819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-11124434.143346174</v>
      </c>
      <c r="L2095" s="444">
        <f t="shared" ca="1" si="142"/>
        <v>-2680988628.5464282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-2680988628.5464282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-11170785.952276785</v>
      </c>
      <c r="L2096" s="444">
        <f t="shared" ca="1" si="142"/>
        <v>-2692159414.4987049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-2692159414.4987049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-11217330.893744603</v>
      </c>
      <c r="L2097" s="444">
        <f t="shared" ca="1" si="142"/>
        <v>-2703376745.3924494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-2703376745.3924494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-11264069.772468539</v>
      </c>
      <c r="L2098" s="444">
        <f t="shared" ca="1" si="142"/>
        <v>-2714640815.1649179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-2714640815.1649179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-11311003.396520492</v>
      </c>
      <c r="L2099" s="444">
        <f t="shared" ca="1" si="142"/>
        <v>-2725951818.5614386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-2725951818.5614386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-11358132.577339327</v>
      </c>
      <c r="L2100" s="444">
        <f t="shared" ca="1" si="142"/>
        <v>-2737309951.1387777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-2737309951.1387777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-11405458.129744908</v>
      </c>
      <c r="L2101" s="444">
        <f t="shared" ca="1" si="142"/>
        <v>-2748715409.2685227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-2748715409.2685227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-11452980.871952178</v>
      </c>
      <c r="L2102" s="444">
        <f t="shared" ca="1" si="142"/>
        <v>-2760168390.1404748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-2760168390.1404748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-11500701.625585312</v>
      </c>
      <c r="L2103" s="444">
        <f t="shared" ca="1" si="142"/>
        <v>-2771669091.7660599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-2771669091.7660599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-11548621.215691917</v>
      </c>
      <c r="L2104" s="444">
        <f t="shared" ca="1" si="142"/>
        <v>-2783217712.9817519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-2783217712.9817519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-11596740.4707573</v>
      </c>
      <c r="L2105" s="444">
        <f t="shared" ca="1" si="142"/>
        <v>-2794814453.4525094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-2794814453.4525094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-11645060.222718788</v>
      </c>
      <c r="L2106" s="444">
        <f t="shared" ca="1" si="142"/>
        <v>-2806459513.6752281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-2806459513.6752281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-11693581.306980116</v>
      </c>
      <c r="L2107" s="444">
        <f t="shared" ca="1" si="142"/>
        <v>-2818153094.9822083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-2818153094.9822083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-11742304.562425867</v>
      </c>
      <c r="L2108" s="444">
        <f t="shared" ca="1" si="142"/>
        <v>-2829895399.5446343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-2829895399.5446343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-11791230.831435977</v>
      </c>
      <c r="L2109" s="444">
        <f t="shared" ca="1" si="142"/>
        <v>-2841686630.3760705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-2841686630.3760705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-11840360.959900293</v>
      </c>
      <c r="L2110" s="444">
        <f t="shared" ca="1" si="142"/>
        <v>-2853526991.3359709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-2853526991.3359709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-11889695.797233213</v>
      </c>
      <c r="L2111" s="444">
        <f t="shared" ca="1" si="142"/>
        <v>-2865416687.133204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-2865416687.133204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-11939236.196388349</v>
      </c>
      <c r="L2112" s="444">
        <f t="shared" ca="1" si="142"/>
        <v>-2877355923.3295922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-2877355923.3295922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-11988983.013873301</v>
      </c>
      <c r="L2113" s="444">
        <f t="shared" ca="1" si="142"/>
        <v>-2889344906.3434653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-2889344906.3434653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-12038937.109764438</v>
      </c>
      <c r="L2114" s="444">
        <f t="shared" ca="1" si="142"/>
        <v>-2901383843.4532299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-2901383843.4532299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-12089099.347721791</v>
      </c>
      <c r="L2115" s="444">
        <f t="shared" ca="1" si="142"/>
        <v>-2913472942.8009515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-2913472942.8009515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-12139470.595003964</v>
      </c>
      <c r="L2116" s="444">
        <f t="shared" ca="1" si="142"/>
        <v>-2925612413.3959556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-2925612413.3959556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-12190051.722483149</v>
      </c>
      <c r="L2117" s="444">
        <f t="shared" ca="1" si="142"/>
        <v>-2937802465.1184387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-2937802465.1184387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-12240843.604660161</v>
      </c>
      <c r="L2118" s="444">
        <f t="shared" ca="1" si="142"/>
        <v>-2950043308.7230988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-2950043308.7230988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-12291847.119679578</v>
      </c>
      <c r="L2119" s="444">
        <f t="shared" ca="1" si="142"/>
        <v>-2962335155.8427782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-2962335155.8427782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-12343063.14934491</v>
      </c>
      <c r="L2120" s="444">
        <f t="shared" ca="1" si="142"/>
        <v>-2974678218.9921231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-2974678218.9921231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-12394492.579133846</v>
      </c>
      <c r="L2121" s="444">
        <f t="shared" ca="1" si="142"/>
        <v>-2987072711.5712571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-2987072711.5712571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-12446136.298213571</v>
      </c>
      <c r="L2122" s="444">
        <f t="shared" ca="1" si="142"/>
        <v>-2999518847.8694706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-2999518847.8694706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-12497995.199456127</v>
      </c>
      <c r="L2123" s="444">
        <f t="shared" ca="1" si="142"/>
        <v>-3012016843.0689268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-3012016843.0689268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-12550070.179453861</v>
      </c>
      <c r="L2124" s="444">
        <f t="shared" ca="1" si="142"/>
        <v>-3024566913.2483807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-3024566913.2483807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-12602362.138534918</v>
      </c>
      <c r="L2125" s="444">
        <f t="shared" ca="1" si="142"/>
        <v>-3037169275.3869157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-3037169275.3869157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-12654871.980778815</v>
      </c>
      <c r="L2126" s="444">
        <f t="shared" ca="1" si="142"/>
        <v>-3049824147.3676944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-3049824147.3676944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-12707600.61403206</v>
      </c>
      <c r="L2127" s="444">
        <f t="shared" ca="1" si="142"/>
        <v>-3062531747.9817266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-3062531747.9817266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-12760548.949923862</v>
      </c>
      <c r="L2128" s="444">
        <f t="shared" ca="1" si="142"/>
        <v>-3075292296.9316506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-3075292296.9316506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-12813717.903881878</v>
      </c>
      <c r="L2129" s="444">
        <f t="shared" ca="1" si="142"/>
        <v>-3088106014.8355327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-3088106014.8355327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-12867108.395148052</v>
      </c>
      <c r="L2130" s="444">
        <f t="shared" ca="1" si="142"/>
        <v>-3100973123.2306809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-3100973123.2306809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-12920721.346794505</v>
      </c>
      <c r="L2131" s="444">
        <f t="shared" ca="1" si="142"/>
        <v>-3113893844.5774755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-3113893844.5774755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-12974557.685739482</v>
      </c>
      <c r="L2132" s="444">
        <f t="shared" ca="1" si="142"/>
        <v>-3126868402.2632151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-3126868402.2632151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-13028618.342763396</v>
      </c>
      <c r="L2133" s="444">
        <f t="shared" ca="1" si="142"/>
        <v>-3139897020.6059785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-3139897020.6059785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-13082904.25252491</v>
      </c>
      <c r="L2134" s="444">
        <f t="shared" ca="1" si="142"/>
        <v>-3152979924.8585033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-3152979924.8585033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-13137416.353577098</v>
      </c>
      <c r="L2135" s="444">
        <f t="shared" ca="1" si="142"/>
        <v>-3166117341.2120805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-3166117341.2120805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-13192155.588383669</v>
      </c>
      <c r="L2136" s="444">
        <f t="shared" ca="1" si="142"/>
        <v>-3179309496.8004642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-3179309496.8004642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-13247122.903335268</v>
      </c>
      <c r="L2137" s="444">
        <f t="shared" ca="1" si="142"/>
        <v>-3192556619.7037992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-3192556619.7037992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-13302319.24876583</v>
      </c>
      <c r="L2138" s="444">
        <f t="shared" ca="1" si="142"/>
        <v>-3205858938.9525652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-3205858938.9525652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-13357745.578969022</v>
      </c>
      <c r="L2139" s="444">
        <f t="shared" ca="1" si="142"/>
        <v>-3219216684.5315342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-3219216684.5315342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-13413402.852214726</v>
      </c>
      <c r="L2140" s="444">
        <f t="shared" ca="1" si="142"/>
        <v>-3232630087.383749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-3232630087.383749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-13469292.030765621</v>
      </c>
      <c r="L2141" s="444">
        <f t="shared" ca="1" si="142"/>
        <v>-3246099379.4145145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-3246099379.4145145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-13525414.080893811</v>
      </c>
      <c r="L2142" s="444">
        <f t="shared" ca="1" si="142"/>
        <v>-3259624793.4954085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-3259624793.4954085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-13581769.972897535</v>
      </c>
      <c r="L2143" s="444">
        <f t="shared" ca="1" si="142"/>
        <v>-3273206563.4683061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-3273206563.4683061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-13638360.681117943</v>
      </c>
      <c r="L2144" s="444">
        <f t="shared" ca="1" si="142"/>
        <v>-3286844924.1494241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-3286844924.1494241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-13695187.183955934</v>
      </c>
      <c r="L2145" s="444">
        <f t="shared" ca="1" si="142"/>
        <v>-3300540111.3333802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-3300540111.3333802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-13752250.463889085</v>
      </c>
      <c r="L2146" s="444">
        <f t="shared" ca="1" si="142"/>
        <v>-3314292361.7972693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-3314292361.7972693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-13809551.507488621</v>
      </c>
      <c r="L2147" s="444">
        <f t="shared" ca="1" si="142"/>
        <v>-3328101913.3047581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-3328101913.3047581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-13867091.305436492</v>
      </c>
      <c r="L2148" s="444">
        <f t="shared" ca="1" si="142"/>
        <v>-3341969004.6101947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-3341969004.6101947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-13924870.852542477</v>
      </c>
      <c r="L2149" s="444">
        <f t="shared" ca="1" si="142"/>
        <v>-3355893875.4627371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-3355893875.4627371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-13982891.147761403</v>
      </c>
      <c r="L2150" s="444">
        <f t="shared" ca="1" si="142"/>
        <v>-3369876766.6104984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-3369876766.6104984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-14041153.19421041</v>
      </c>
      <c r="L2151" s="444">
        <f t="shared" ca="1" si="142"/>
        <v>-3383917919.804709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-3383917919.804709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-14099657.999186287</v>
      </c>
      <c r="L2152" s="444">
        <f t="shared" ca="1" si="142"/>
        <v>-3398017577.8038955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-3398017577.8038955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-14158406.5741829</v>
      </c>
      <c r="L2153" s="444">
        <f t="shared" ca="1" si="142"/>
        <v>-3412175984.3780785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-3412175984.3780785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-14217399.93490866</v>
      </c>
      <c r="L2154" s="444">
        <f t="shared" ca="1" si="142"/>
        <v>-3426393384.3129873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-3426393384.3129873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-14276639.101304116</v>
      </c>
      <c r="L2155" s="444">
        <f t="shared" ca="1" si="142"/>
        <v>-3440670023.4142914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-3440670023.4142914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-14336125.097559547</v>
      </c>
      <c r="L2156" s="444">
        <f t="shared" ca="1" si="142"/>
        <v>-3455006148.5118508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-3455006148.5118508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-14395858.952132709</v>
      </c>
      <c r="L2157" s="444">
        <f t="shared" ca="1" si="142"/>
        <v>-3469402007.4639835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-3469402007.4639835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-14455841.697766598</v>
      </c>
      <c r="L2158" s="444">
        <f t="shared" ca="1" si="142"/>
        <v>-3483857849.1617503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-3483857849.1617503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-14516074.371507293</v>
      </c>
      <c r="L2159" s="444">
        <f t="shared" ca="1" si="142"/>
        <v>-3498373923.5332575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-3498373923.5332575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-14576558.014721906</v>
      </c>
      <c r="L2160" s="444">
        <f t="shared" ca="1" si="142"/>
        <v>-3512950481.5479794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-3512950481.5479794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-14637293.67311658</v>
      </c>
      <c r="L2161" s="444">
        <f t="shared" ca="1" si="142"/>
        <v>-3527587775.221096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-3527587775.221096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-14698282.396754567</v>
      </c>
      <c r="L2162" s="444">
        <f t="shared" ca="1" si="142"/>
        <v>-3542286057.6178508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-3542286057.6178508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-14759525.240074378</v>
      </c>
      <c r="L2163" s="444">
        <f t="shared" ca="1" si="142"/>
        <v>-3557045582.8579249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-3557045582.8579249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-14821023.261908019</v>
      </c>
      <c r="L2164" s="444">
        <f t="shared" ca="1" si="142"/>
        <v>-3571866606.119833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-3571866606.119833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-14882777.525499305</v>
      </c>
      <c r="L2165" s="444">
        <f t="shared" ca="1" si="142"/>
        <v>-3586749383.6453323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-3586749383.6453323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-14944789.098522216</v>
      </c>
      <c r="L2166" s="444">
        <f t="shared" ca="1" si="142"/>
        <v>-3601694172.7438545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-3601694172.7438545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-15007059.053099394</v>
      </c>
      <c r="L2167" s="444">
        <f t="shared" ca="1" si="142"/>
        <v>-3616701231.7969542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-3616701231.7969542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-15069588.465820642</v>
      </c>
      <c r="L2168" s="444">
        <f t="shared" ca="1" si="142"/>
        <v>-3631770820.2627749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-3631770820.2627749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-15132378.417761562</v>
      </c>
      <c r="L2169" s="444">
        <f t="shared" ca="1" si="142"/>
        <v>-3646903198.6805363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-3646903198.6805363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-15195429.994502233</v>
      </c>
      <c r="L2170" s="444">
        <f t="shared" ca="1" si="142"/>
        <v>-3662098628.6750383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-3662098628.6750383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-15258744.286145993</v>
      </c>
      <c r="L2171" s="444">
        <f t="shared" ca="1" si="142"/>
        <v>-3677357372.9611845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-3677357372.9611845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-15322322.387338266</v>
      </c>
      <c r="L2172" s="444">
        <f t="shared" ca="1" si="142"/>
        <v>-3692679695.3485227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-3692679695.3485227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-15386165.397285512</v>
      </c>
      <c r="L2173" s="444">
        <f t="shared" ca="1" si="142"/>
        <v>-3708065860.7458081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-3708065860.7458081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-15450274.419774201</v>
      </c>
      <c r="L2174" s="444">
        <f t="shared" ca="1" si="142"/>
        <v>-3723516135.1655822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-3723516135.1655822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-15514650.563189924</v>
      </c>
      <c r="L2175" s="444">
        <f t="shared" ca="1" si="142"/>
        <v>-3739030785.7287722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-3739030785.7287722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-15579294.940536551</v>
      </c>
      <c r="L2176" s="444">
        <f t="shared" ca="1" si="142"/>
        <v>-3754610080.6693087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-3754610080.6693087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-15644208.669455452</v>
      </c>
      <c r="L2177" s="444">
        <f t="shared" ca="1" si="142"/>
        <v>-3770254289.3387642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-3770254289.3387642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-15709392.872244852</v>
      </c>
      <c r="L2178" s="444">
        <f t="shared" ca="1" si="142"/>
        <v>-3785963682.211009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-3785963682.211009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-15774848.675879207</v>
      </c>
      <c r="L2179" s="444">
        <f t="shared" ca="1" si="142"/>
        <v>-3801738530.886888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-3801738530.886888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-15840577.212028699</v>
      </c>
      <c r="L2180" s="444">
        <f t="shared" ca="1" si="142"/>
        <v>-3817579108.0989165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-3817579108.0989165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-15906579.617078818</v>
      </c>
      <c r="L2181" s="444">
        <f t="shared" ca="1" si="142"/>
        <v>-3833485687.7159953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-3833485687.7159953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-15972857.03214998</v>
      </c>
      <c r="L2182" s="444">
        <f t="shared" ca="1" si="142"/>
        <v>-3849458544.7481451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-3849458544.7481451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-16039410.603117272</v>
      </c>
      <c r="L2183" s="444">
        <f t="shared" ca="1" si="142"/>
        <v>-3865497955.3512626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-3865497955.3512626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-16106241.48063026</v>
      </c>
      <c r="L2184" s="444">
        <f t="shared" ca="1" si="142"/>
        <v>-3881604196.831893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-3881604196.831893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-16173350.820132885</v>
      </c>
      <c r="L2185" s="444">
        <f t="shared" ca="1" si="142"/>
        <v>-3897777547.6520257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-3897777547.6520257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-16240739.781883443</v>
      </c>
      <c r="L2186" s="444">
        <f t="shared" ca="1" si="142"/>
        <v>-3914018287.4339089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-3914018287.4339089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-16308409.530974619</v>
      </c>
      <c r="L2187" s="444">
        <f t="shared" ca="1" si="142"/>
        <v>-3930326696.9648833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-3930326696.9648833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-16376361.237353681</v>
      </c>
      <c r="L2188" s="444">
        <f t="shared" ca="1" si="142"/>
        <v>-3946703058.2022371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-3946703058.2022371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-16444596.075842654</v>
      </c>
      <c r="L2189" s="444">
        <f t="shared" ca="1" si="142"/>
        <v>-3963147654.27808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-3963147654.27808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-16513115.226158665</v>
      </c>
      <c r="L2190" s="444">
        <f t="shared" ca="1" si="142"/>
        <v>-3979660769.5042386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-3979660769.5042386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-16581919.872934328</v>
      </c>
      <c r="L2191" s="444">
        <f t="shared" ca="1" si="142"/>
        <v>-3996242689.3771729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-3996242689.3771729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-16651011.205738222</v>
      </c>
      <c r="L2192" s="444">
        <f t="shared" ca="1" si="142"/>
        <v>-4012893700.582911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-4012893700.582911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-16720390.419095462</v>
      </c>
      <c r="L2193" s="444">
        <f t="shared" ca="1" si="142"/>
        <v>-4029614091.0020065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-4029614091.0020065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-16790058.712508362</v>
      </c>
      <c r="L2194" s="444">
        <f t="shared" ca="1" si="142"/>
        <v>-4046404149.7145147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-4046404149.7145147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-16860017.290477145</v>
      </c>
      <c r="L2195" s="444">
        <f t="shared" ca="1" si="142"/>
        <v>-4063264167.004992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-4063264167.004992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-16930267.362520799</v>
      </c>
      <c r="L2196" s="444">
        <f t="shared" ca="1" si="142"/>
        <v>-4080194434.3675127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-4080194434.3675127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-17000810.143197969</v>
      </c>
      <c r="L2197" s="444">
        <f t="shared" ca="1" si="142"/>
        <v>-4097195244.5107107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-4097195244.5107107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-17071646.852127962</v>
      </c>
      <c r="L2198" s="444">
        <f t="shared" ca="1" si="142"/>
        <v>-4114266891.3628387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-4114266891.3628387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-17142778.714011826</v>
      </c>
      <c r="L2199" s="444">
        <f t="shared" ca="1" si="142"/>
        <v>-4131409670.0768504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-4131409670.0768504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-17214206.958653543</v>
      </c>
      <c r="L2200" s="444">
        <f t="shared" ca="1" si="142"/>
        <v>-4148623877.0355039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-4148623877.0355039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-17285932.820981264</v>
      </c>
      <c r="L2201" s="444">
        <f t="shared" ca="1" si="142"/>
        <v>-4165909809.8564854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-4165909809.8564854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-17357957.541068692</v>
      </c>
      <c r="L2202" s="444">
        <f t="shared" ca="1" si="142"/>
        <v>-4183267767.3975539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-4183267767.3975539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-17430282.364156473</v>
      </c>
      <c r="L2203" s="444">
        <f t="shared" ca="1" si="142"/>
        <v>-4200698049.7617102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-4200698049.7617102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-17502908.540673789</v>
      </c>
      <c r="L2204" s="444">
        <f t="shared" ca="1" si="142"/>
        <v>-4218200958.3023839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-4218200958.3023839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-17575837.326259933</v>
      </c>
      <c r="L2205" s="444">
        <f t="shared" ca="1" si="142"/>
        <v>-4235776795.628644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-4235776795.628644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-17649069.981786013</v>
      </c>
      <c r="L2206" s="444">
        <f t="shared" ca="1" si="142"/>
        <v>-4253425865.6104298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-4253425865.6104298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-17722607.773376789</v>
      </c>
      <c r="L2207" s="444">
        <f t="shared" ca="1" si="142"/>
        <v>-4271148473.3838067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-4271148473.3838067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-17796451.972432524</v>
      </c>
      <c r="L2208" s="444">
        <f t="shared" ca="1" si="142"/>
        <v>-4288944925.3562393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-4288944925.3562393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-17870603.855650995</v>
      </c>
      <c r="L2209" s="444">
        <f t="shared" ca="1" si="142"/>
        <v>-4306815529.2118902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-4306815529.2118902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-17945064.705049541</v>
      </c>
      <c r="L2210" s="444">
        <f t="shared" ca="1" si="142"/>
        <v>-4324760593.9169397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-4324760593.9169397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-18019835.80798725</v>
      </c>
      <c r="L2211" s="444">
        <f t="shared" ca="1" si="142"/>
        <v>-4342780429.7249269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-4342780429.7249269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-18094918.457187194</v>
      </c>
      <c r="L2212" s="444">
        <f t="shared" ca="1" si="142"/>
        <v>-4360875348.1821146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-4360875348.1821146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-18170313.950758811</v>
      </c>
      <c r="L2213" s="444">
        <f t="shared" ca="1" si="142"/>
        <v>-4379045662.1328735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-4379045662.1328735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-18246023.592220306</v>
      </c>
      <c r="L2214" s="444">
        <f t="shared" ca="1" si="142"/>
        <v>-4397291685.7250938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-4397291685.7250938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-18322048.690521225</v>
      </c>
      <c r="L2215" s="444">
        <f t="shared" ca="1" si="142"/>
        <v>-4415613734.4156151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-4415613734.4156151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-18398390.560065061</v>
      </c>
      <c r="L2216" s="444">
        <f t="shared" ca="1" si="142"/>
        <v>-4434012124.9756804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-4434012124.9756804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-18475050.520732</v>
      </c>
      <c r="L2217" s="444">
        <f t="shared" ca="1" si="142"/>
        <v>-4452487175.4964123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-4452487175.4964123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-18552029.897901718</v>
      </c>
      <c r="L2218" s="444">
        <f t="shared" ca="1" si="142"/>
        <v>-4471039205.3943138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-4471039205.3943138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-18629330.022476308</v>
      </c>
      <c r="L2219" s="444">
        <f t="shared" ca="1" si="142"/>
        <v>-4489668535.41679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-4489668535.41679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-18706952.23090329</v>
      </c>
      <c r="L2220" s="444">
        <f t="shared" ca="1" si="142"/>
        <v>-4508375487.6476936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-4508375487.6476936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-18784897.865198724</v>
      </c>
      <c r="L2221" s="444">
        <f t="shared" ca="1" si="142"/>
        <v>-4527160385.5128927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-4527160385.5128927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-18863168.272970386</v>
      </c>
      <c r="L2222" s="444">
        <f t="shared" ca="1" si="142"/>
        <v>-4546023553.7858629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-4546023553.7858629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-18941764.807441097</v>
      </c>
      <c r="L2223" s="444">
        <f t="shared" ca="1" si="142"/>
        <v>-4564965318.5933037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-4564965318.5933037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-19020688.827472098</v>
      </c>
      <c r="L2224" s="444">
        <f t="shared" ca="1" si="142"/>
        <v>-4583986007.4207754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-4583986007.4207754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-19099941.697586562</v>
      </c>
      <c r="L2225" s="444">
        <f t="shared" ca="1" si="142"/>
        <v>-4603085949.1183624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-4603085949.1183624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-19179524.787993178</v>
      </c>
      <c r="L2226" s="444">
        <f t="shared" ca="1" si="142"/>
        <v>-4622265473.9063559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-4622265473.9063559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-19259439.474609815</v>
      </c>
      <c r="L2227" s="444">
        <f t="shared" ca="1" si="142"/>
        <v>-4641524913.3809652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-4641524913.3809652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-19339687.139087357</v>
      </c>
      <c r="L2228" s="444">
        <f t="shared" ca="1" si="142"/>
        <v>-4660864600.5200529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-4660864600.5200529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-19420269.168833554</v>
      </c>
      <c r="L2229" s="444">
        <f t="shared" ca="1" si="142"/>
        <v>-4680284869.6888866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-4680284869.6888866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-19501186.957037028</v>
      </c>
      <c r="L2230" s="444">
        <f t="shared" ca="1" si="142"/>
        <v>-4699786056.6459236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-4699786056.6459236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-19582441.902691349</v>
      </c>
      <c r="L2231" s="444">
        <f t="shared" ca="1" si="142"/>
        <v>-4719368498.5486145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-4719368498.5486145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-19664035.410619225</v>
      </c>
      <c r="L2232" s="444">
        <f t="shared" ca="1" si="142"/>
        <v>-4739032533.9592333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-4739032533.9592333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-19745968.891496804</v>
      </c>
      <c r="L2233" s="444">
        <f t="shared" ca="1" si="142"/>
        <v>-4758778502.8507299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-4758778502.8507299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-19828243.76187804</v>
      </c>
      <c r="L2234" s="444">
        <f t="shared" ca="1" si="142"/>
        <v>-4778606746.612608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-4778606746.612608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-19910861.444219198</v>
      </c>
      <c r="L2235" s="444">
        <f t="shared" ca="1" si="142"/>
        <v>-4798517608.0568275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-4798517608.0568275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-19993823.366903447</v>
      </c>
      <c r="L2236" s="444">
        <f t="shared" ca="1" si="142"/>
        <v>-4818511431.4237309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-4818511431.4237309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-20077130.964265544</v>
      </c>
      <c r="L2237" s="444">
        <f t="shared" ca="1" si="142"/>
        <v>-4838588562.3879967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-4838588562.3879967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-20160785.676616654</v>
      </c>
      <c r="L2238" s="444">
        <f t="shared" ca="1" si="142"/>
        <v>-4858749348.0646133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-4858749348.0646133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-20244788.950269222</v>
      </c>
      <c r="L2239" s="444">
        <f t="shared" ca="1" si="142"/>
        <v>-4878994137.014883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-4878994137.014883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-20329142.237562012</v>
      </c>
      <c r="L2240" s="444">
        <f t="shared" ca="1" si="142"/>
        <v>-4899323279.2524452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-4899323279.2524452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-20413846.996885188</v>
      </c>
      <c r="L2241" s="444">
        <f t="shared" ca="1" si="142"/>
        <v>-4919737126.2493305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-4919737126.2493305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-20498904.692705542</v>
      </c>
      <c r="L2242" s="444">
        <f t="shared" ca="1" si="142"/>
        <v>-4940236030.9420357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-4940236030.9420357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-20584316.795591816</v>
      </c>
      <c r="L2243" s="444">
        <f t="shared" ca="1" si="142"/>
        <v>-4960820347.737627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-4960820347.737627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-20670084.782240111</v>
      </c>
      <c r="L2244" s="444">
        <f t="shared" ca="1" si="142"/>
        <v>-4981490432.5198669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-4981490432.5198669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-20756210.135499444</v>
      </c>
      <c r="L2245" s="444">
        <f t="shared" ca="1" si="142"/>
        <v>-5002246642.6553659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-5002246642.6553659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-20842694.344397359</v>
      </c>
      <c r="L2246" s="444">
        <f t="shared" ca="1" si="142"/>
        <v>-5023089336.9997635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-5023089336.9997635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-20929538.904165681</v>
      </c>
      <c r="L2247" s="444">
        <f t="shared" ca="1" si="142"/>
        <v>-5044018875.9039288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-5044018875.9039288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-21016745.316266369</v>
      </c>
      <c r="L2248" s="444">
        <f t="shared" ca="1" si="142"/>
        <v>-5065035621.2201948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-5065035621.2201948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-21104315.088417478</v>
      </c>
      <c r="L2249" s="444">
        <f t="shared" ca="1" si="142"/>
        <v>-5086139936.3086119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-5086139936.3086119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-21192249.734619215</v>
      </c>
      <c r="L2250" s="444">
        <f t="shared" ca="1" si="142"/>
        <v>-5107332186.043231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-5107332186.043231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-21280550.775180127</v>
      </c>
      <c r="L2251" s="444">
        <f t="shared" ca="1" si="142"/>
        <v>-5128612736.8184109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-5128612736.8184109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-21369219.736743379</v>
      </c>
      <c r="L2252" s="444">
        <f t="shared" ca="1" si="142"/>
        <v>-5149981956.5551538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-5149981956.5551538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-21458258.152313139</v>
      </c>
      <c r="L2253" s="444">
        <f t="shared" ca="1" si="142"/>
        <v>-5171440214.7074671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-5171440214.7074671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-21547667.561281111</v>
      </c>
      <c r="L2254" s="444">
        <f t="shared" ca="1" si="142"/>
        <v>-5192987882.2687483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-5192987882.2687483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-21637449.509453118</v>
      </c>
      <c r="L2255" s="444">
        <f t="shared" ca="1" si="142"/>
        <v>-5214625331.7782011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-5214625331.7782011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-21727605.549075838</v>
      </c>
      <c r="L2256" s="444">
        <f t="shared" ca="1" si="142"/>
        <v>-5236352937.3272772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-5236352937.3272772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-21818137.238863654</v>
      </c>
      <c r="L2257" s="444">
        <f t="shared" ca="1" si="142"/>
        <v>-5258171074.5661411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-5258171074.5661411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-21909046.144025587</v>
      </c>
      <c r="L2258" s="444">
        <f t="shared" ca="1" si="142"/>
        <v>-5280080120.7101669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-5280080120.7101669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-22000333.836292364</v>
      </c>
      <c r="L2259" s="444">
        <f t="shared" ca="1" si="142"/>
        <v>-5302080454.5464592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-5302080454.5464592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-22092001.893943578</v>
      </c>
      <c r="L2260" s="444">
        <f t="shared" ca="1" si="142"/>
        <v>-5324172456.440403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-5324172456.440403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-22184051.901835013</v>
      </c>
      <c r="L2261" s="444">
        <f t="shared" ca="1" si="142"/>
        <v>-5346356508.3422384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-5346356508.3422384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-22276485.451425992</v>
      </c>
      <c r="L2262" s="444">
        <f t="shared" ca="1" si="142"/>
        <v>-5368632993.793664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-5368632993.793664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-22369304.140806932</v>
      </c>
      <c r="L2263" s="444">
        <f t="shared" ca="1" si="142"/>
        <v>-5391002297.9344711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-5391002297.9344711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-22462509.574726962</v>
      </c>
      <c r="L2264" s="444">
        <f t="shared" ca="1" si="142"/>
        <v>-5413464807.5091982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-5413464807.5091982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-22556103.364621658</v>
      </c>
      <c r="L2265" s="444">
        <f t="shared" ca="1" si="142"/>
        <v>-5436020910.8738203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-5436020910.8738203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-22650087.128640916</v>
      </c>
      <c r="L2266" s="444">
        <f t="shared" ca="1" si="142"/>
        <v>-5458670998.0024614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-5458670998.0024614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-22744462.491676923</v>
      </c>
      <c r="L2267" s="444">
        <f t="shared" ca="1" si="142"/>
        <v>-5481415460.4941387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-5481415460.4941387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-22839231.085392244</v>
      </c>
      <c r="L2268" s="444">
        <f t="shared" ca="1" si="142"/>
        <v>-5504254691.5795307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-5504254691.5795307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-22934394.548248045</v>
      </c>
      <c r="L2269" s="444">
        <f t="shared" ca="1" si="142"/>
        <v>-5527189086.127779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-5527189086.127779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-23029954.525532413</v>
      </c>
      <c r="L2270" s="444">
        <f t="shared" ca="1" si="142"/>
        <v>-5550219040.6533117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-5550219040.6533117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-23125912.669388797</v>
      </c>
      <c r="L2271" s="444">
        <f t="shared" ca="1" si="142"/>
        <v>-5573344953.3227005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-5573344953.3227005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-23222270.638844587</v>
      </c>
      <c r="L2272" s="444">
        <f t="shared" ca="1" si="142"/>
        <v>-5596567223.961545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-5596567223.961545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-23319030.099839769</v>
      </c>
      <c r="L2273" s="444">
        <f t="shared" ca="1" si="142"/>
        <v>-5619886254.0613852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-5619886254.0613852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-23416192.725255772</v>
      </c>
      <c r="L2274" s="444">
        <f t="shared" ca="1" si="142"/>
        <v>-5643302446.7866411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-5643302446.7866411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-23513760.194944337</v>
      </c>
      <c r="L2275" s="444">
        <f t="shared" ca="1" si="142"/>
        <v>-5666816206.9815855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-5666816206.9815855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-23611734.195756607</v>
      </c>
      <c r="L2276" s="444">
        <f t="shared" ca="1" si="142"/>
        <v>-5690427941.1773424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-5690427941.1773424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-23710116.421572261</v>
      </c>
      <c r="L2277" s="444">
        <f t="shared" ca="1" si="142"/>
        <v>-5714138057.5989151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-5714138057.5989151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-23808908.573328812</v>
      </c>
      <c r="L2278" s="444">
        <f t="shared" ca="1" si="142"/>
        <v>-5737946966.1722441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-5737946966.1722441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-23908112.359051015</v>
      </c>
      <c r="L2279" s="444">
        <f t="shared" ca="1" si="142"/>
        <v>-5761855078.5312948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-5761855078.5312948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-24007729.493880395</v>
      </c>
      <c r="L2280" s="444">
        <f t="shared" ca="1" si="142"/>
        <v>-5785862808.0251751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-5785862808.0251751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-24107761.700104896</v>
      </c>
      <c r="L2281" s="444">
        <f t="shared" ca="1" si="142"/>
        <v>-5809970569.7252798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-5809970569.7252798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-24208210.707188666</v>
      </c>
      <c r="L2282" s="444">
        <f t="shared" ca="1" si="142"/>
        <v>-5834178780.4324684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-5834178780.4324684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-24309078.251801953</v>
      </c>
      <c r="L2283" s="444">
        <f t="shared" ca="1" si="142"/>
        <v>-5858487858.6842699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-5858487858.6842699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-24410366.077851124</v>
      </c>
      <c r="L2284" s="444">
        <f t="shared" ca="1" si="142"/>
        <v>-5882898224.7621212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-5882898224.7621212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-24512075.936508838</v>
      </c>
      <c r="L2285" s="444">
        <f t="shared" ca="1" si="142"/>
        <v>-5907410300.6986303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-5907410300.6986303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-24614209.586244293</v>
      </c>
      <c r="L2286" s="444">
        <f t="shared" ca="1" si="142"/>
        <v>-5932024510.2848749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-5932024510.2848749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-24716768.792853646</v>
      </c>
      <c r="L2287" s="444">
        <f t="shared" ca="1" si="142"/>
        <v>-5956741279.0777283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-5956741279.0777283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-24819755.329490535</v>
      </c>
      <c r="L2288" s="444">
        <f t="shared" ca="1" si="142"/>
        <v>-5981561034.4072189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-5981561034.4072189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-24923170.976696745</v>
      </c>
      <c r="L2289" s="444">
        <f t="shared" ca="1" si="142"/>
        <v>-6006484205.3839159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-6006484205.3839159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-25027017.522432983</v>
      </c>
      <c r="L2290" s="444">
        <f t="shared" ca="1" si="142"/>
        <v>-6031511222.9063492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-6031511222.9063492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-25131296.762109786</v>
      </c>
      <c r="L2291" s="444">
        <f t="shared" ca="1" si="142"/>
        <v>-6056642519.6684589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-6056642519.6684589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-25236010.49861858</v>
      </c>
      <c r="L2292" s="444">
        <f t="shared" ca="1" si="142"/>
        <v>-6081878530.1670771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-6081878530.1670771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-25341160.54236282</v>
      </c>
      <c r="L2293" s="444">
        <f t="shared" ca="1" si="142"/>
        <v>-6107219690.7094402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-6107219690.7094402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-25446748.711289335</v>
      </c>
      <c r="L2294" s="444">
        <f t="shared" ca="1" si="142"/>
        <v>-6132666439.4207296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-6132666439.4207296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-25552776.830919705</v>
      </c>
      <c r="L2295" s="444">
        <f t="shared" ca="1" si="142"/>
        <v>-6158219216.2516489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-6158219216.2516489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-25659246.734381869</v>
      </c>
      <c r="L2296" s="444">
        <f t="shared" ca="1" si="142"/>
        <v>-6183878462.9860306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-6183878462.9860306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-25766160.262441795</v>
      </c>
      <c r="L2297" s="444">
        <f t="shared" ca="1" si="142"/>
        <v>-6209644623.2484722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-6209644623.2484722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-25873519.263535302</v>
      </c>
      <c r="L2298" s="444">
        <f t="shared" ca="1" si="142"/>
        <v>-6235518142.5120077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-6235518142.5120077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-25981325.593800031</v>
      </c>
      <c r="L2299" s="444">
        <f t="shared" ca="1" si="142"/>
        <v>-6261499468.1058073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-6261499468.1058073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-26089581.117107529</v>
      </c>
      <c r="L2300" s="444">
        <f t="shared" ca="1" si="142"/>
        <v>-6287589049.2229147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-6287589049.2229147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-26198287.705095477</v>
      </c>
      <c r="L2301" s="444">
        <f t="shared" ca="1" si="142"/>
        <v>-6313787336.92801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-6313787336.92801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-26307447.23720004</v>
      </c>
      <c r="L2302" s="444">
        <f t="shared" ca="1" si="142"/>
        <v>-6340094784.1652098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-6340094784.1652098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-26417061.600688376</v>
      </c>
      <c r="L2303" s="444">
        <f t="shared" ref="L2303:L2557" ca="1" si="147">I2303-J2303+K2303</f>
        <v>-6366511845.7658978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-6366511845.7658978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-26527132.69069124</v>
      </c>
      <c r="L2304" s="444">
        <f t="shared" ca="1" si="147"/>
        <v>-6393038978.4565887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-6393038978.4565887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-26637662.410235785</v>
      </c>
      <c r="L2305" s="444">
        <f t="shared" ca="1" si="147"/>
        <v>-6419676640.8668242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-6419676640.8668242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-26748652.670278434</v>
      </c>
      <c r="L2306" s="444">
        <f t="shared" ca="1" si="147"/>
        <v>-6446425293.5371027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-6446425293.5371027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-26860105.389737926</v>
      </c>
      <c r="L2307" s="444">
        <f t="shared" ca="1" si="147"/>
        <v>-6473285398.9268408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-6473285398.9268408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-26972022.495528504</v>
      </c>
      <c r="L2308" s="444">
        <f t="shared" ca="1" si="147"/>
        <v>-6500257421.422369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-6500257421.422369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-27084405.922593202</v>
      </c>
      <c r="L2309" s="444">
        <f t="shared" ca="1" si="147"/>
        <v>-6527341827.3449621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-6527341827.3449621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-27197257.613937341</v>
      </c>
      <c r="L2310" s="444">
        <f t="shared" ca="1" si="147"/>
        <v>-6554539084.9588995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-6554539084.9588995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-27310579.52066208</v>
      </c>
      <c r="L2311" s="444">
        <f t="shared" ca="1" si="147"/>
        <v>-6581849664.4795618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-6581849664.4795618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-27424373.601998173</v>
      </c>
      <c r="L2312" s="444">
        <f t="shared" ca="1" si="147"/>
        <v>-6609274038.0815601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-6609274038.0815601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-27538641.825339835</v>
      </c>
      <c r="L2313" s="444">
        <f t="shared" ca="1" si="147"/>
        <v>-6636812679.9069004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-6636812679.9069004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-27653386.16627875</v>
      </c>
      <c r="L2314" s="444">
        <f t="shared" ca="1" si="147"/>
        <v>-6664466066.0731792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-6664466066.0731792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-27768608.608638246</v>
      </c>
      <c r="L2315" s="444">
        <f t="shared" ca="1" si="147"/>
        <v>-6692234674.6818171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-6692234674.6818171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-27884311.144507572</v>
      </c>
      <c r="L2316" s="444">
        <f t="shared" ca="1" si="147"/>
        <v>-6720118985.8263245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-6720118985.8263245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-28000495.77427635</v>
      </c>
      <c r="L2317" s="444">
        <f t="shared" ca="1" si="147"/>
        <v>-6748119481.6006012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-6748119481.6006012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-28117164.506669171</v>
      </c>
      <c r="L2318" s="444">
        <f t="shared" ca="1" si="147"/>
        <v>-6776236646.1072702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-6776236646.1072702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-28234319.358780291</v>
      </c>
      <c r="L2319" s="444">
        <f t="shared" ca="1" si="147"/>
        <v>-6804470965.4660501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-6804470965.4660501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-28351962.356108543</v>
      </c>
      <c r="L2320" s="444">
        <f t="shared" ca="1" si="147"/>
        <v>-6832822927.8221588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-6832822927.8221588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-28470095.532592326</v>
      </c>
      <c r="L2321" s="444">
        <f t="shared" ca="1" si="147"/>
        <v>-6861293023.3547516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-6861293023.3547516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-28588720.930644799</v>
      </c>
      <c r="L2322" s="444">
        <f t="shared" ca="1" si="147"/>
        <v>-6889881744.2853966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-6889881744.2853966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-28707840.601189151</v>
      </c>
      <c r="L2323" s="444">
        <f t="shared" ca="1" si="147"/>
        <v>-6918589584.8865862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-6918589584.8865862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-28827456.603694104</v>
      </c>
      <c r="L2324" s="444">
        <f t="shared" ca="1" si="147"/>
        <v>-6947417041.4902802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-6947417041.4902802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-28947571.006209504</v>
      </c>
      <c r="L2325" s="444">
        <f t="shared" ca="1" si="147"/>
        <v>-6976364612.4964895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-6976364612.4964895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-29068185.885402042</v>
      </c>
      <c r="L2326" s="444">
        <f t="shared" ca="1" si="147"/>
        <v>-7005432798.3818913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-7005432798.3818913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-29189303.326591212</v>
      </c>
      <c r="L2327" s="444">
        <f t="shared" ca="1" si="147"/>
        <v>-7034622101.7084827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-7034622101.7084827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-29310925.423785344</v>
      </c>
      <c r="L2328" s="444">
        <f t="shared" ca="1" si="147"/>
        <v>-7063933027.132268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-7063933027.132268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-29433054.279717784</v>
      </c>
      <c r="L2329" s="444">
        <f t="shared" ca="1" si="147"/>
        <v>-7093366081.4119854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-7093366081.4119854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-29555692.005883273</v>
      </c>
      <c r="L2330" s="444">
        <f t="shared" ca="1" si="147"/>
        <v>-7122921773.4178686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-7122921773.4178686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-29678840.722574458</v>
      </c>
      <c r="L2331" s="444">
        <f t="shared" ca="1" si="147"/>
        <v>-7152600614.1404428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-7152600614.1404428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-29802502.55891851</v>
      </c>
      <c r="L2332" s="444">
        <f t="shared" ca="1" si="147"/>
        <v>-7182403116.6993618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-7182403116.6993618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-29926679.652914006</v>
      </c>
      <c r="L2333" s="444">
        <f t="shared" ca="1" si="147"/>
        <v>-7212329796.3522758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-7212329796.3522758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-30051374.151467811</v>
      </c>
      <c r="L2334" s="444">
        <f t="shared" ca="1" si="147"/>
        <v>-7242381170.5037441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-7242381170.5037441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-30176588.210432265</v>
      </c>
      <c r="L2335" s="444">
        <f t="shared" ca="1" si="147"/>
        <v>-7272557758.7141762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-7272557758.7141762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-30302323.994642399</v>
      </c>
      <c r="L2336" s="444">
        <f t="shared" ca="1" si="147"/>
        <v>-7302860082.7088184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-7302860082.7088184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-30428583.677953411</v>
      </c>
      <c r="L2337" s="444">
        <f t="shared" ca="1" si="147"/>
        <v>-7333288666.3867722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-7333288666.3867722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-30555369.44327822</v>
      </c>
      <c r="L2338" s="444">
        <f t="shared" ca="1" si="147"/>
        <v>-7363844035.8300505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-7363844035.8300505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-30682683.482625213</v>
      </c>
      <c r="L2339" s="444">
        <f t="shared" ca="1" si="147"/>
        <v>-7394526719.3126755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-7394526719.3126755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-30810527.99713615</v>
      </c>
      <c r="L2340" s="444">
        <f t="shared" ca="1" si="147"/>
        <v>-7425337247.3098116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-7425337247.3098116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-30938905.197124213</v>
      </c>
      <c r="L2341" s="444">
        <f t="shared" ca="1" si="147"/>
        <v>-7456276152.5069361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-7456276152.5069361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-31067817.302112233</v>
      </c>
      <c r="L2342" s="444">
        <f t="shared" ca="1" si="147"/>
        <v>-7487343969.8090487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-7487343969.8090487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-31197266.540871032</v>
      </c>
      <c r="L2343" s="444">
        <f t="shared" ca="1" si="147"/>
        <v>-7518541236.3499193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-7518541236.3499193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-31327255.151457995</v>
      </c>
      <c r="L2344" s="444">
        <f t="shared" ca="1" si="147"/>
        <v>-7549868491.5013771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-7549868491.5013771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-31457785.381255738</v>
      </c>
      <c r="L2345" s="444">
        <f t="shared" ca="1" si="147"/>
        <v>-7581326276.8826332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-7581326276.8826332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-31588859.487010971</v>
      </c>
      <c r="L2346" s="444">
        <f t="shared" ca="1" si="147"/>
        <v>-7612915136.3696442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-7612915136.3696442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-31720479.734873518</v>
      </c>
      <c r="L2347" s="444">
        <f t="shared" ca="1" si="147"/>
        <v>-7644635616.1045179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-7644635616.1045179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-31852648.400435496</v>
      </c>
      <c r="L2348" s="444">
        <f t="shared" ca="1" si="147"/>
        <v>-7676488264.5049534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-7676488264.5049534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-31985367.768770639</v>
      </c>
      <c r="L2349" s="444">
        <f t="shared" ca="1" si="147"/>
        <v>-7708473632.2737236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-7708473632.2737236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-32118640.134473849</v>
      </c>
      <c r="L2350" s="444">
        <f t="shared" ca="1" si="147"/>
        <v>-7740592272.4081974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-7740592272.4081974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-32252467.801700819</v>
      </c>
      <c r="L2351" s="444">
        <f t="shared" ca="1" si="147"/>
        <v>-7772844740.209898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-7772844740.209898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-32386853.084207911</v>
      </c>
      <c r="L2352" s="444">
        <f t="shared" ca="1" si="147"/>
        <v>-7805231593.2941055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-7805231593.2941055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-32521798.305392105</v>
      </c>
      <c r="L2353" s="444">
        <f t="shared" ca="1" si="147"/>
        <v>-7837753391.5994978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-7837753391.5994978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-32657305.798331242</v>
      </c>
      <c r="L2354" s="444">
        <f t="shared" ca="1" si="147"/>
        <v>-7870410697.3978291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-7870410697.3978291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-32793377.905824289</v>
      </c>
      <c r="L2355" s="444">
        <f t="shared" ca="1" si="147"/>
        <v>-7903204075.3036537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-7903204075.3036537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-32930016.980431888</v>
      </c>
      <c r="L2356" s="444">
        <f t="shared" ca="1" si="147"/>
        <v>-7936134092.2840853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-7936134092.2840853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-33067225.384517021</v>
      </c>
      <c r="L2357" s="444">
        <f t="shared" ca="1" si="147"/>
        <v>-7969201317.668602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-7969201317.668602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-33205005.49028584</v>
      </c>
      <c r="L2358" s="444">
        <f t="shared" ca="1" si="147"/>
        <v>-8002406323.1588879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-8002406323.1588879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-33343359.6798287</v>
      </c>
      <c r="L2359" s="444">
        <f t="shared" ca="1" si="147"/>
        <v>-8035749682.8387165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-8035749682.8387165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-33482290.345161319</v>
      </c>
      <c r="L2360" s="444">
        <f t="shared" ca="1" si="147"/>
        <v>-8069231973.1838779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-8069231973.1838779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-33621799.888266161</v>
      </c>
      <c r="L2361" s="444">
        <f t="shared" ca="1" si="147"/>
        <v>-8102853773.0721445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-8102853773.0721445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-33761890.721133932</v>
      </c>
      <c r="L2362" s="444">
        <f t="shared" ca="1" si="147"/>
        <v>-8136615663.7932787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-8136615663.7932787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-33902565.265805326</v>
      </c>
      <c r="L2363" s="444">
        <f t="shared" ca="1" si="147"/>
        <v>-8170518229.0590839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-8170518229.0590839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-34043825.954412848</v>
      </c>
      <c r="L2364" s="444">
        <f t="shared" ca="1" si="147"/>
        <v>-8204562055.0134964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-8204562055.0134964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-34185675.229222901</v>
      </c>
      <c r="L2365" s="444">
        <f t="shared" ca="1" si="147"/>
        <v>-8238747730.2427197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-8238747730.2427197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-34328115.542677999</v>
      </c>
      <c r="L2366" s="444">
        <f t="shared" ca="1" si="147"/>
        <v>-8273075845.7853975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-8273075845.7853975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-34471149.357439153</v>
      </c>
      <c r="L2367" s="444">
        <f t="shared" ca="1" si="147"/>
        <v>-8307546995.1428366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-8307546995.1428366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-34614779.146428488</v>
      </c>
      <c r="L2368" s="444">
        <f t="shared" ca="1" si="147"/>
        <v>-8342161774.2892647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-8342161774.2892647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-34759007.392871939</v>
      </c>
      <c r="L2369" s="444">
        <f t="shared" ca="1" si="147"/>
        <v>-8376920781.6821365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-8376920781.6821365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-34903836.590342231</v>
      </c>
      <c r="L2370" s="444">
        <f t="shared" ca="1" si="147"/>
        <v>-8411824618.2724791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-8411824618.2724791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-35049269.242801994</v>
      </c>
      <c r="L2371" s="444">
        <f t="shared" ca="1" si="147"/>
        <v>-8446873887.5152807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-8446873887.5152807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-35195307.864647008</v>
      </c>
      <c r="L2372" s="444">
        <f t="shared" ca="1" si="147"/>
        <v>-8482069195.3799276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-8482069195.3799276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-35341954.980749696</v>
      </c>
      <c r="L2373" s="444">
        <f t="shared" ca="1" si="147"/>
        <v>-8517411150.3606777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-8517411150.3606777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-35489213.126502819</v>
      </c>
      <c r="L2374" s="444">
        <f t="shared" ca="1" si="147"/>
        <v>-8552900363.4871807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-8552900363.4871807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-35637084.847863249</v>
      </c>
      <c r="L2375" s="444">
        <f t="shared" ca="1" si="147"/>
        <v>-8588537448.3350439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-8588537448.3350439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-35785572.701396018</v>
      </c>
      <c r="L2376" s="444">
        <f t="shared" ca="1" si="147"/>
        <v>-8624323021.0364399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-8624323021.0364399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-35934679.254318498</v>
      </c>
      <c r="L2377" s="444">
        <f t="shared" ca="1" si="147"/>
        <v>-8660257700.2907581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-8660257700.2907581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-36084407.084544823</v>
      </c>
      <c r="L2378" s="444">
        <f t="shared" ca="1" si="147"/>
        <v>-8696342107.3753033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-8696342107.3753033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-36234758.780730426</v>
      </c>
      <c r="L2379" s="444">
        <f t="shared" ca="1" si="147"/>
        <v>-8732576866.1560345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-8732576866.1560345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-36385736.942316808</v>
      </c>
      <c r="L2380" s="444">
        <f t="shared" ca="1" si="147"/>
        <v>-8768962603.0983505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-8768962603.0983505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-36537344.179576457</v>
      </c>
      <c r="L2381" s="444">
        <f t="shared" ca="1" si="147"/>
        <v>-8805499947.2779274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-8805499947.2779274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-36689583.113658033</v>
      </c>
      <c r="L2382" s="444">
        <f t="shared" ca="1" si="147"/>
        <v>-8842189530.3915863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-8842189530.3915863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-36842456.37663161</v>
      </c>
      <c r="L2383" s="444">
        <f t="shared" ca="1" si="147"/>
        <v>-8879031986.7682171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-8879031986.7682171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-36995966.611534238</v>
      </c>
      <c r="L2384" s="444">
        <f t="shared" ca="1" si="147"/>
        <v>-8916027953.3797512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-8916027953.3797512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-37150116.472415626</v>
      </c>
      <c r="L2385" s="444">
        <f t="shared" ca="1" si="147"/>
        <v>-8953178069.8521671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-8953178069.8521671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-37304908.624384031</v>
      </c>
      <c r="L2386" s="444">
        <f t="shared" ca="1" si="147"/>
        <v>-8990482978.4765511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-8990482978.4765511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-37460345.743652299</v>
      </c>
      <c r="L2387" s="444">
        <f t="shared" ca="1" si="147"/>
        <v>-9027943324.2202034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-9027943324.2202034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-37616430.517584182</v>
      </c>
      <c r="L2388" s="444">
        <f t="shared" ca="1" si="147"/>
        <v>-9065559754.7377872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-9065559754.7377872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-37773165.644740783</v>
      </c>
      <c r="L2389" s="444">
        <f t="shared" ca="1" si="147"/>
        <v>-9103332920.3825283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-9103332920.3825283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-37930553.834927201</v>
      </c>
      <c r="L2390" s="444">
        <f t="shared" ca="1" si="147"/>
        <v>-9141263474.2174549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-9141263474.2174549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-38088597.809239395</v>
      </c>
      <c r="L2391" s="444">
        <f t="shared" ca="1" si="147"/>
        <v>-9179352072.0266953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-9179352072.0266953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-38247300.300111227</v>
      </c>
      <c r="L2392" s="444">
        <f t="shared" ca="1" si="147"/>
        <v>-9217599372.326807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-9217599372.326807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-38406664.051361695</v>
      </c>
      <c r="L2393" s="444">
        <f t="shared" ca="1" si="147"/>
        <v>-9256006036.3781681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-9256006036.3781681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-38566691.818242364</v>
      </c>
      <c r="L2394" s="444">
        <f t="shared" ca="1" si="147"/>
        <v>-9294572728.1964111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-9294572728.1964111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-38727386.367485046</v>
      </c>
      <c r="L2395" s="444">
        <f t="shared" ca="1" si="147"/>
        <v>-9333300114.5638962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-9333300114.5638962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-38888750.477349564</v>
      </c>
      <c r="L2396" s="444">
        <f t="shared" ca="1" si="147"/>
        <v>-9372188865.0412464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-9372188865.0412464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-39050786.937671863</v>
      </c>
      <c r="L2397" s="444">
        <f t="shared" ca="1" si="147"/>
        <v>-9411239651.9789181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-9411239651.9789181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-39213498.549912155</v>
      </c>
      <c r="L2398" s="444">
        <f t="shared" ca="1" si="147"/>
        <v>-9450453150.5288296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-9450453150.5288296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-39376888.127203457</v>
      </c>
      <c r="L2399" s="444">
        <f t="shared" ca="1" si="147"/>
        <v>-9489830038.6560326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-9489830038.6560326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-39540958.494400136</v>
      </c>
      <c r="L2400" s="444">
        <f t="shared" ca="1" si="147"/>
        <v>-9529370997.1504326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-9529370997.1504326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-39705712.488126799</v>
      </c>
      <c r="L2401" s="444">
        <f t="shared" ca="1" si="147"/>
        <v>-9569076709.6385593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-9569076709.6385593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-39871152.956827328</v>
      </c>
      <c r="L2402" s="444">
        <f t="shared" ca="1" si="147"/>
        <v>-9608947862.5953865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-9608947862.5953865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-40037282.760814108</v>
      </c>
      <c r="L2403" s="444">
        <f t="shared" ca="1" si="147"/>
        <v>-9648985145.3562012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-9648985145.3562012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-40204104.772317506</v>
      </c>
      <c r="L2404" s="444">
        <f t="shared" ca="1" si="147"/>
        <v>-9689189250.1285191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-9689189250.1285191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-40371621.875535496</v>
      </c>
      <c r="L2405" s="444">
        <f t="shared" ca="1" si="147"/>
        <v>-9729560872.004055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-9729560872.004055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-40539836.966683559</v>
      </c>
      <c r="L2406" s="444">
        <f t="shared" ca="1" si="147"/>
        <v>-9770100708.9707394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-9770100708.9707394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-40708752.954044744</v>
      </c>
      <c r="L2407" s="444">
        <f t="shared" ca="1" si="147"/>
        <v>-9810809461.9247837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-9810809461.9247837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-40878372.758019932</v>
      </c>
      <c r="L2408" s="444">
        <f t="shared" ca="1" si="147"/>
        <v>-9851687834.6828041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-9851687834.6828041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-41048699.311178349</v>
      </c>
      <c r="L2409" s="444">
        <f t="shared" ca="1" si="147"/>
        <v>-9892736533.9939823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-9892736533.9939823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-41219735.558308259</v>
      </c>
      <c r="L2410" s="444">
        <f t="shared" ca="1" si="147"/>
        <v>-9933956269.55229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-9933956269.55229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-41391484.456467874</v>
      </c>
      <c r="L2411" s="444">
        <f t="shared" ca="1" si="147"/>
        <v>-9975347754.0087585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-9975347754.0087585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-41563948.975036494</v>
      </c>
      <c r="L2412" s="444">
        <f t="shared" ca="1" si="147"/>
        <v>-10016911702.983795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-10016911702.983795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-41737132.095765814</v>
      </c>
      <c r="L2413" s="444">
        <f t="shared" ca="1" si="147"/>
        <v>-10058648835.079561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-10058648835.079561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-41911036.812831506</v>
      </c>
      <c r="L2414" s="444">
        <f t="shared" ca="1" si="147"/>
        <v>-10100559871.892393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-10100559871.892393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-42085666.132884972</v>
      </c>
      <c r="L2415" s="444">
        <f t="shared" ca="1" si="147"/>
        <v>-10142645538.025278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-10142645538.025278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-42261023.075105324</v>
      </c>
      <c r="L2416" s="444">
        <f t="shared" ca="1" si="147"/>
        <v>-10184906561.100384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-10184906561.100384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-42437110.671251595</v>
      </c>
      <c r="L2417" s="444">
        <f t="shared" ca="1" si="147"/>
        <v>-10227343671.771635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-10227343671.771635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-42613931.965715148</v>
      </c>
      <c r="L2418" s="444">
        <f t="shared" ca="1" si="147"/>
        <v>-10269957603.73735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-10269957603.73735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-42791490.015572295</v>
      </c>
      <c r="L2419" s="444">
        <f t="shared" ca="1" si="147"/>
        <v>-10312749093.752922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-10312749093.752922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-42969787.890637174</v>
      </c>
      <c r="L2420" s="444">
        <f t="shared" ca="1" si="147"/>
        <v>-10355718881.643559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-10355718881.643559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-43148828.673514828</v>
      </c>
      <c r="L2421" s="444">
        <f t="shared" ca="1" si="147"/>
        <v>-10398867710.317074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-10398867710.317074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-43328615.459654473</v>
      </c>
      <c r="L2422" s="444">
        <f t="shared" ca="1" si="147"/>
        <v>-10442196325.776728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-10442196325.776728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-43509151.357403032</v>
      </c>
      <c r="L2423" s="444">
        <f t="shared" ca="1" si="147"/>
        <v>-10485705477.13413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-10485705477.13413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-43690439.48805888</v>
      </c>
      <c r="L2424" s="444">
        <f t="shared" ca="1" si="147"/>
        <v>-10529395916.622189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-10529395916.622189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-43872482.985925786</v>
      </c>
      <c r="L2425" s="444">
        <f t="shared" ca="1" si="147"/>
        <v>-10573268399.608114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-10573268399.608114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-44055284.998367146</v>
      </c>
      <c r="L2426" s="444">
        <f t="shared" ca="1" si="147"/>
        <v>-10617323684.606482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-10617323684.606482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-44238848.685860336</v>
      </c>
      <c r="L2427" s="444">
        <f t="shared" ca="1" si="147"/>
        <v>-10661562533.292341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-10661562533.292341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-44423177.222051419</v>
      </c>
      <c r="L2428" s="444">
        <f t="shared" ca="1" si="147"/>
        <v>-10705985710.514393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-10705985710.514393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-44608273.793809973</v>
      </c>
      <c r="L2429" s="444">
        <f t="shared" ca="1" si="147"/>
        <v>-10750593984.308203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-10750593984.308203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-44794141.601284176</v>
      </c>
      <c r="L2430" s="444">
        <f t="shared" ca="1" si="147"/>
        <v>-10795388125.909487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-10795388125.909487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-44980783.857956193</v>
      </c>
      <c r="L2431" s="444">
        <f t="shared" ca="1" si="147"/>
        <v>-10840368909.767443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-10840368909.767443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-45168203.790697679</v>
      </c>
      <c r="L2432" s="444">
        <f t="shared" ca="1" si="147"/>
        <v>-10885537113.55814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-10885537113.55814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-45356404.639825583</v>
      </c>
      <c r="L2433" s="444">
        <f t="shared" ca="1" si="147"/>
        <v>-10930893518.197966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-10930893518.197966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-45545389.659158193</v>
      </c>
      <c r="L2434" s="444">
        <f t="shared" ca="1" si="147"/>
        <v>-10976438907.857124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-10976438907.857124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-45735162.116071351</v>
      </c>
      <c r="L2435" s="444">
        <f t="shared" ca="1" si="147"/>
        <v>-11022174069.973196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-11022174069.973196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-45925725.29155498</v>
      </c>
      <c r="L2436" s="444">
        <f t="shared" ca="1" si="147"/>
        <v>-11068099795.264751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-11068099795.264751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-46117082.480269797</v>
      </c>
      <c r="L2437" s="444">
        <f t="shared" ca="1" si="147"/>
        <v>-11114216877.745022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-11114216877.745022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-46309236.990604259</v>
      </c>
      <c r="L2438" s="444">
        <f t="shared" ca="1" si="147"/>
        <v>-11160526114.735626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-11160526114.735626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-46502192.144731775</v>
      </c>
      <c r="L2439" s="444">
        <f t="shared" ca="1" si="147"/>
        <v>-11207028306.880358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-11207028306.880358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-46695951.278668158</v>
      </c>
      <c r="L2440" s="444">
        <f t="shared" ca="1" si="147"/>
        <v>-11253724258.159025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-11253724258.159025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-46890517.74232927</v>
      </c>
      <c r="L2441" s="444">
        <f t="shared" ca="1" si="147"/>
        <v>-11300614775.901354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-11300614775.901354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-47085894.899588972</v>
      </c>
      <c r="L2442" s="444">
        <f t="shared" ca="1" si="147"/>
        <v>-11347700670.800943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-11347700670.800943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-47282086.128337264</v>
      </c>
      <c r="L2443" s="444">
        <f t="shared" ca="1" si="147"/>
        <v>-11394982756.929281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-11394982756.929281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-47479094.82053867</v>
      </c>
      <c r="L2444" s="444">
        <f t="shared" ca="1" si="147"/>
        <v>-11442461851.749821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-11442461851.749821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-47676924.382290922</v>
      </c>
      <c r="L2445" s="444">
        <f t="shared" ca="1" si="147"/>
        <v>-11490138776.132113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-11490138776.132113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-47875578.233883798</v>
      </c>
      <c r="L2446" s="444">
        <f t="shared" ca="1" si="147"/>
        <v>-11538014354.365995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-11538014354.365995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-48075059.809858315</v>
      </c>
      <c r="L2447" s="444">
        <f t="shared" ca="1" si="147"/>
        <v>-11586089414.175854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-11586089414.175854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-48275372.559066057</v>
      </c>
      <c r="L2448" s="444">
        <f t="shared" ca="1" si="147"/>
        <v>-11634364786.734921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-11634364786.734921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-48476519.944728836</v>
      </c>
      <c r="L2449" s="444">
        <f t="shared" ca="1" si="147"/>
        <v>-11682841306.679649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-11682841306.679649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-48678505.444498539</v>
      </c>
      <c r="L2450" s="444">
        <f t="shared" ca="1" si="147"/>
        <v>-11731519812.124147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-11731519812.124147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-48881332.550517283</v>
      </c>
      <c r="L2451" s="444">
        <f t="shared" ca="1" si="147"/>
        <v>-11780401144.674665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-11780401144.674665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-49085004.76947777</v>
      </c>
      <c r="L2452" s="444">
        <f t="shared" ca="1" si="147"/>
        <v>-11829486149.444143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-11829486149.444143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-49289525.622683927</v>
      </c>
      <c r="L2453" s="444">
        <f t="shared" ca="1" si="147"/>
        <v>-11878775675.066828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-11878775675.066828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-49494898.646111779</v>
      </c>
      <c r="L2454" s="444">
        <f t="shared" ca="1" si="147"/>
        <v>-11928270573.71294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-11928270573.71294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-49701127.390470587</v>
      </c>
      <c r="L2455" s="444">
        <f t="shared" ca="1" si="147"/>
        <v>-11977971701.103411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-11977971701.103411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-49908215.421264209</v>
      </c>
      <c r="L2456" s="444">
        <f t="shared" ca="1" si="147"/>
        <v>-12027879916.524675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-12027879916.524675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-50116166.318852812</v>
      </c>
      <c r="L2457" s="444">
        <f t="shared" ca="1" si="147"/>
        <v>-12077996082.843529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-12077996082.843529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-50324983.678514704</v>
      </c>
      <c r="L2458" s="444">
        <f t="shared" ca="1" si="147"/>
        <v>-12128321066.522043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-12128321066.522043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-50534671.110508516</v>
      </c>
      <c r="L2459" s="444">
        <f t="shared" ca="1" si="147"/>
        <v>-12178855737.632551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-12178855737.632551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-50745232.240135632</v>
      </c>
      <c r="L2460" s="444">
        <f t="shared" ca="1" si="147"/>
        <v>-12229600969.872686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-12229600969.872686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-50956670.707802862</v>
      </c>
      <c r="L2461" s="444">
        <f t="shared" ca="1" si="147"/>
        <v>-12280557640.58049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-12280557640.58049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-51168990.169085376</v>
      </c>
      <c r="L2462" s="444">
        <f t="shared" ca="1" si="147"/>
        <v>-12331726630.749575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-12331726630.749575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-51382194.294789895</v>
      </c>
      <c r="L2463" s="444">
        <f t="shared" ca="1" si="147"/>
        <v>-12383108825.044365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-12383108825.044365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-51596286.771018185</v>
      </c>
      <c r="L2464" s="444">
        <f t="shared" ca="1" si="147"/>
        <v>-12434705111.815384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-12434705111.815384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-51811271.299230769</v>
      </c>
      <c r="L2465" s="444">
        <f t="shared" ca="1" si="147"/>
        <v>-12486516383.114614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-12486516383.114614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-52027151.596310891</v>
      </c>
      <c r="L2466" s="444">
        <f t="shared" ca="1" si="147"/>
        <v>-12538543534.710926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-12538543534.710926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-52243931.39462886</v>
      </c>
      <c r="L2467" s="444">
        <f t="shared" ca="1" si="147"/>
        <v>-12590787466.105555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-12590787466.105555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-52461614.442106478</v>
      </c>
      <c r="L2468" s="444">
        <f t="shared" ca="1" si="147"/>
        <v>-12643249080.547661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-12643249080.547661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-52680204.502281919</v>
      </c>
      <c r="L2469" s="444">
        <f t="shared" ca="1" si="147"/>
        <v>-12695929285.049942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-12695929285.049942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-52899705.354374759</v>
      </c>
      <c r="L2470" s="444">
        <f t="shared" ca="1" si="147"/>
        <v>-12748828990.404316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-12748828990.404316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-53120120.793351315</v>
      </c>
      <c r="L2471" s="444">
        <f t="shared" ca="1" si="147"/>
        <v>-12801949111.197668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-12801949111.197668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-53341454.62999028</v>
      </c>
      <c r="L2472" s="444">
        <f t="shared" ca="1" si="147"/>
        <v>-12855290565.827658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-12855290565.827658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-53563710.690948576</v>
      </c>
      <c r="L2473" s="444">
        <f t="shared" ca="1" si="147"/>
        <v>-12908854276.518606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-12908854276.518606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-53786892.818827525</v>
      </c>
      <c r="L2474" s="444">
        <f t="shared" ca="1" si="147"/>
        <v>-12962641169.337433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-12962641169.337433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-54011004.872239299</v>
      </c>
      <c r="L2475" s="444">
        <f t="shared" ca="1" si="147"/>
        <v>-13016652174.209673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-13016652174.209673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-54236050.725873634</v>
      </c>
      <c r="L2476" s="444">
        <f t="shared" ca="1" si="147"/>
        <v>-13070888224.935547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-13070888224.935547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-54462034.27056478</v>
      </c>
      <c r="L2477" s="444">
        <f t="shared" ca="1" si="147"/>
        <v>-13125350259.206112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-13125350259.206112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-54688959.4133588</v>
      </c>
      <c r="L2478" s="444">
        <f t="shared" ca="1" si="147"/>
        <v>-13180039218.619471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-13180039218.619471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-54916830.07758113</v>
      </c>
      <c r="L2479" s="444">
        <f t="shared" ca="1" si="147"/>
        <v>-13234956048.697052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-13234956048.697052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-55145650.202904381</v>
      </c>
      <c r="L2480" s="444">
        <f t="shared" ca="1" si="147"/>
        <v>-13290101698.899956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-13290101698.899956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-55375423.745416485</v>
      </c>
      <c r="L2481" s="444">
        <f t="shared" ca="1" si="147"/>
        <v>-13345477122.645372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-13345477122.645372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-55606154.677689053</v>
      </c>
      <c r="L2482" s="444">
        <f t="shared" ca="1" si="147"/>
        <v>-13401083277.323061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-13401083277.323061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-55837846.988846093</v>
      </c>
      <c r="L2483" s="444">
        <f t="shared" ca="1" si="147"/>
        <v>-13456921124.311907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-13456921124.311907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-56070504.684632942</v>
      </c>
      <c r="L2484" s="444">
        <f t="shared" ca="1" si="147"/>
        <v>-13512991628.99654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-13512991628.99654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-56304131.787485585</v>
      </c>
      <c r="L2485" s="444">
        <f t="shared" ca="1" si="147"/>
        <v>-13569295760.784025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-13569295760.784025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-56538732.336600102</v>
      </c>
      <c r="L2486" s="444">
        <f t="shared" ca="1" si="147"/>
        <v>-13625834493.120625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-13625834493.120625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-56774310.388002612</v>
      </c>
      <c r="L2487" s="444">
        <f t="shared" ca="1" si="147"/>
        <v>-13682608803.508627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-13682608803.508627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-57010870.014619276</v>
      </c>
      <c r="L2488" s="444">
        <f t="shared" ca="1" si="147"/>
        <v>-13739619673.523247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-13739619673.523247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-57248415.306346864</v>
      </c>
      <c r="L2489" s="444">
        <f t="shared" ca="1" si="147"/>
        <v>-13796868088.829594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-13796868088.829594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-57486950.370123312</v>
      </c>
      <c r="L2490" s="444">
        <f t="shared" ca="1" si="147"/>
        <v>-13854355039.199717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-13854355039.199717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-57726479.329998821</v>
      </c>
      <c r="L2491" s="444">
        <f t="shared" ca="1" si="147"/>
        <v>-13912081518.529715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-13912081518.529715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-57967006.327207141</v>
      </c>
      <c r="L2492" s="444">
        <f t="shared" ca="1" si="147"/>
        <v>-13970048524.856922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-13970048524.856922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-58208535.520237178</v>
      </c>
      <c r="L2493" s="444">
        <f t="shared" ca="1" si="147"/>
        <v>-14028257060.377159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-14028257060.377159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-58451071.084904827</v>
      </c>
      <c r="L2494" s="444">
        <f t="shared" ca="1" si="147"/>
        <v>-14086708131.462065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-14086708131.462065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-58694617.214425266</v>
      </c>
      <c r="L2495" s="444">
        <f t="shared" ca="1" si="147"/>
        <v>-14145402748.676491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-14145402748.676491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-58939178.119485378</v>
      </c>
      <c r="L2496" s="444">
        <f t="shared" ca="1" si="147"/>
        <v>-14204341926.795977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-14204341926.795977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-59184758.02831658</v>
      </c>
      <c r="L2497" s="444">
        <f t="shared" ca="1" si="147"/>
        <v>-14263526684.824293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-14263526684.824293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-59431361.186767884</v>
      </c>
      <c r="L2498" s="444">
        <f t="shared" ca="1" si="147"/>
        <v>-14322958046.011061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-14322958046.011061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-59678991.858379416</v>
      </c>
      <c r="L2499" s="444">
        <f t="shared" ca="1" si="147"/>
        <v>-14382637037.86944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-14382637037.86944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-59927654.324455999</v>
      </c>
      <c r="L2500" s="444">
        <f t="shared" ca="1" si="147"/>
        <v>-14442564692.193895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-14442564692.193895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-60177352.884141229</v>
      </c>
      <c r="L2501" s="444">
        <f t="shared" ca="1" si="147"/>
        <v>-14502742045.078037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-14502742045.078037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-60428091.854491815</v>
      </c>
      <c r="L2502" s="444">
        <f t="shared" ca="1" si="147"/>
        <v>-14563170136.932529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-14563170136.932529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-60679875.570552208</v>
      </c>
      <c r="L2503" s="444">
        <f t="shared" ca="1" si="147"/>
        <v>-14623850012.503082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-14623850012.503082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-60932708.385429509</v>
      </c>
      <c r="L2504" s="444">
        <f t="shared" ca="1" si="147"/>
        <v>-14684782720.888512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-14684782720.888512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-61186594.670368791</v>
      </c>
      <c r="L2505" s="444">
        <f t="shared" ca="1" si="147"/>
        <v>-14745969315.55888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-14745969315.55888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-61441538.814828664</v>
      </c>
      <c r="L2506" s="444">
        <f t="shared" ca="1" si="147"/>
        <v>-14807410854.373709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-14807410854.373709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-61697545.226557121</v>
      </c>
      <c r="L2507" s="444">
        <f t="shared" ca="1" si="147"/>
        <v>-14869108399.600266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-14869108399.600266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-61954618.331667781</v>
      </c>
      <c r="L2508" s="444">
        <f t="shared" ca="1" si="147"/>
        <v>-14931063017.931932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-14931063017.931932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-62212762.574716382</v>
      </c>
      <c r="L2509" s="444">
        <f t="shared" ca="1" si="147"/>
        <v>-14993275780.506649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-14993275780.506649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-62471982.418777704</v>
      </c>
      <c r="L2510" s="444">
        <f t="shared" ca="1" si="147"/>
        <v>-15055747762.925426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-15055747762.925426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-62732282.345522612</v>
      </c>
      <c r="L2511" s="444">
        <f t="shared" ca="1" si="147"/>
        <v>-15118480045.270948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-15118480045.270948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-62993666.855295621</v>
      </c>
      <c r="L2512" s="444">
        <f t="shared" ca="1" si="147"/>
        <v>-15181473712.126244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-15181473712.126244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-63256140.46719268</v>
      </c>
      <c r="L2513" s="444">
        <f t="shared" ca="1" si="147"/>
        <v>-15244729852.593437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-15244729852.593437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-63519707.719139323</v>
      </c>
      <c r="L2514" s="444">
        <f t="shared" ca="1" si="147"/>
        <v>-15308249560.312576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-15308249560.312576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-63784373.167969078</v>
      </c>
      <c r="L2515" s="444">
        <f t="shared" ca="1" si="147"/>
        <v>-15372033933.480545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-15372033933.480545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-64050141.389502272</v>
      </c>
      <c r="L2516" s="444">
        <f t="shared" ca="1" si="147"/>
        <v>-15436084074.870047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-15436084074.870047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-64317016.978625186</v>
      </c>
      <c r="L2517" s="444">
        <f t="shared" ca="1" si="147"/>
        <v>-15500401091.848671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-15500401091.848671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-64585004.549369462</v>
      </c>
      <c r="L2518" s="444">
        <f t="shared" ca="1" si="147"/>
        <v>-15564986096.398041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-15564986096.398041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-64854108.734991841</v>
      </c>
      <c r="L2519" s="444">
        <f t="shared" ca="1" si="147"/>
        <v>-15629840205.133032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-15629840205.133032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-65124334.188054301</v>
      </c>
      <c r="L2520" s="444">
        <f t="shared" ca="1" si="147"/>
        <v>-15694964539.321087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-15694964539.321087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-65395685.580504529</v>
      </c>
      <c r="L2521" s="444">
        <f t="shared" ca="1" si="147"/>
        <v>-15760360224.901592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-15760360224.901592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-65668167.603756636</v>
      </c>
      <c r="L2522" s="444">
        <f t="shared" ca="1" si="147"/>
        <v>-15826028392.505348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-15826028392.505348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-65941784.968772285</v>
      </c>
      <c r="L2523" s="444">
        <f t="shared" ca="1" si="147"/>
        <v>-15891970177.474121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-15891970177.474121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-66216542.406142168</v>
      </c>
      <c r="L2524" s="444">
        <f t="shared" ca="1" si="147"/>
        <v>-15958186719.880262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-15958186719.880262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-66492444.666167758</v>
      </c>
      <c r="L2525" s="444">
        <f t="shared" ca="1" si="147"/>
        <v>-16024679164.546431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-16024679164.546431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-66769496.518943459</v>
      </c>
      <c r="L2526" s="444">
        <f t="shared" ca="1" si="147"/>
        <v>-16091448661.065374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-16091448661.065374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-67047702.754439048</v>
      </c>
      <c r="L2527" s="444">
        <f t="shared" ca="1" si="147"/>
        <v>-16158496363.819813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-16158496363.819813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-67327068.182582557</v>
      </c>
      <c r="L2528" s="444">
        <f t="shared" ca="1" si="147"/>
        <v>-16225823432.002396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-16225823432.002396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-67607597.633343324</v>
      </c>
      <c r="L2529" s="444">
        <f t="shared" ca="1" si="147"/>
        <v>-16293431029.635738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-16293431029.635738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-67889295.956815571</v>
      </c>
      <c r="L2530" s="444">
        <f t="shared" ca="1" si="147"/>
        <v>-16361320325.592554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-16361320325.592554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-68172168.023302302</v>
      </c>
      <c r="L2531" s="444">
        <f t="shared" ca="1" si="147"/>
        <v>-16429492493.615856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-16429492493.615856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-68456218.723399386</v>
      </c>
      <c r="L2532" s="444">
        <f t="shared" ca="1" si="147"/>
        <v>-16497948712.339256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-16497948712.339256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-68741452.968080238</v>
      </c>
      <c r="L2533" s="444">
        <f t="shared" ca="1" si="147"/>
        <v>-16566690165.307337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-16566690165.307337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-69027875.688780561</v>
      </c>
      <c r="L2534" s="444">
        <f t="shared" ca="1" si="147"/>
        <v>-16635718040.996117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-16635718040.996117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-69315491.837483823</v>
      </c>
      <c r="L2535" s="444">
        <f t="shared" ca="1" si="147"/>
        <v>-16705033532.833601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-16705033532.833601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-69604306.386806667</v>
      </c>
      <c r="L2536" s="444">
        <f t="shared" ca="1" si="147"/>
        <v>-16774637839.220407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-16774637839.220407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-69894324.330085024</v>
      </c>
      <c r="L2537" s="444">
        <f t="shared" ca="1" si="147"/>
        <v>-16844532163.550493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-16844532163.550493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-70185550.681460381</v>
      </c>
      <c r="L2538" s="444">
        <f t="shared" ca="1" si="147"/>
        <v>-16914717714.231953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-16914717714.231953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-70477990.475966483</v>
      </c>
      <c r="L2539" s="444">
        <f t="shared" ca="1" si="147"/>
        <v>-16985195704.70792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-16985195704.70792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-70771648.769616336</v>
      </c>
      <c r="L2540" s="444">
        <f t="shared" ca="1" si="147"/>
        <v>-17055967353.477537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-17055967353.477537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-71066530.63948974</v>
      </c>
      <c r="L2541" s="444">
        <f t="shared" ca="1" si="147"/>
        <v>-17127033884.117027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-17127033884.117027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-71362641.183820948</v>
      </c>
      <c r="L2542" s="444">
        <f t="shared" ca="1" si="147"/>
        <v>-17198396525.30085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-17198396525.30085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-71659985.522086874</v>
      </c>
      <c r="L2543" s="444">
        <f t="shared" ca="1" si="147"/>
        <v>-17270056510.822937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-17270056510.822937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-71958568.795095563</v>
      </c>
      <c r="L2544" s="444">
        <f t="shared" ca="1" si="147"/>
        <v>-17342015079.618034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-17342015079.618034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-72258396.165075138</v>
      </c>
      <c r="L2545" s="444">
        <f t="shared" ca="1" si="147"/>
        <v>-17414273475.783108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-17414273475.783108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-72559472.815762952</v>
      </c>
      <c r="L2546" s="444">
        <f t="shared" ca="1" si="147"/>
        <v>-17486832948.598869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-17486832948.598869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-72861803.952495292</v>
      </c>
      <c r="L2547" s="444">
        <f t="shared" ca="1" si="147"/>
        <v>-17559694752.551365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-17559694752.551365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-73165394.802297354</v>
      </c>
      <c r="L2548" s="444">
        <f t="shared" ca="1" si="147"/>
        <v>-17632860147.353661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-17632860147.353661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-73470250.613973588</v>
      </c>
      <c r="L2549" s="444">
        <f t="shared" ca="1" si="147"/>
        <v>-17706330397.967632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-17706330397.967632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-73776376.658198461</v>
      </c>
      <c r="L2550" s="444">
        <f t="shared" ca="1" si="147"/>
        <v>-17780106774.625832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-17780106774.625832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-74083778.227607638</v>
      </c>
      <c r="L2551" s="444">
        <f t="shared" ca="1" si="147"/>
        <v>-17854190552.853439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-17854190552.853439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-74392460.636889324</v>
      </c>
      <c r="L2552" s="444">
        <f t="shared" ca="1" si="147"/>
        <v>-17928583013.49033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-17928583013.49033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-74702429.22287637</v>
      </c>
      <c r="L2553" s="444">
        <f t="shared" ca="1" si="147"/>
        <v>-18003285442.713207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-18003285442.713207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-75013689.344638363</v>
      </c>
      <c r="L2554" s="444">
        <f t="shared" ca="1" si="147"/>
        <v>-18078299132.057846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-18078299132.057846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-75326246.383574352</v>
      </c>
      <c r="L2555" s="444">
        <f t="shared" ca="1" si="147"/>
        <v>-18153625378.441422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-18153625378.441422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-75640105.743505925</v>
      </c>
      <c r="L2556" s="444">
        <f t="shared" ca="1" si="147"/>
        <v>-18229265484.184929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-18229265484.184929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-75955272.850770533</v>
      </c>
      <c r="L2557" s="444">
        <f t="shared" ca="1" si="147"/>
        <v>-18305220757.035698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-18305220757.035698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-76271753.154315412</v>
      </c>
      <c r="L2558" s="444">
        <f t="shared" ref="L2558:L2812" ca="1" si="152">I2558-J2558+K2558</f>
        <v>-18381492510.190014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-18381492510.190014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-76589552.125791728</v>
      </c>
      <c r="L2559" s="444">
        <f t="shared" ca="1" si="152"/>
        <v>-18458082062.315807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-18458082062.315807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-76908675.259649202</v>
      </c>
      <c r="L2560" s="444">
        <f t="shared" ca="1" si="152"/>
        <v>-18534990737.575455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-18534990737.575455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-77229128.073231056</v>
      </c>
      <c r="L2561" s="444">
        <f t="shared" ca="1" si="152"/>
        <v>-18612219865.648685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-18612219865.648685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-77550916.106869519</v>
      </c>
      <c r="L2562" s="444">
        <f t="shared" ca="1" si="152"/>
        <v>-18689770781.755554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-18689770781.755554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-77874044.923981473</v>
      </c>
      <c r="L2563" s="444">
        <f t="shared" ca="1" si="152"/>
        <v>-18767644826.679535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-18767644826.679535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-78198520.111164734</v>
      </c>
      <c r="L2564" s="444">
        <f t="shared" ca="1" si="152"/>
        <v>-18845843346.790699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-18845843346.790699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-78524347.278294578</v>
      </c>
      <c r="L2565" s="444">
        <f t="shared" ca="1" si="152"/>
        <v>-18924367694.068993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-18924367694.068993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-78851532.058620796</v>
      </c>
      <c r="L2566" s="444">
        <f t="shared" ca="1" si="152"/>
        <v>-19003219226.127613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-19003219226.127613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-79180080.108865052</v>
      </c>
      <c r="L2567" s="444">
        <f t="shared" ca="1" si="152"/>
        <v>-19082399306.236477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-19082399306.236477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-79509997.109318659</v>
      </c>
      <c r="L2568" s="444">
        <f t="shared" ca="1" si="152"/>
        <v>-19161909303.345795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-19161909303.345795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-79841288.763940811</v>
      </c>
      <c r="L2569" s="444">
        <f t="shared" ca="1" si="152"/>
        <v>-19241750592.109734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-19241750592.109734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-80173960.800457224</v>
      </c>
      <c r="L2570" s="444">
        <f t="shared" ca="1" si="152"/>
        <v>-19321924552.910191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-19321924552.910191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-80508018.970459133</v>
      </c>
      <c r="L2571" s="444">
        <f t="shared" ca="1" si="152"/>
        <v>-19402432571.88065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-19402432571.88065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-80843469.049502701</v>
      </c>
      <c r="L2572" s="444">
        <f t="shared" ca="1" si="152"/>
        <v>-19483276040.930153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-19483276040.930153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-81180316.837208971</v>
      </c>
      <c r="L2573" s="444">
        <f t="shared" ca="1" si="152"/>
        <v>-19564456357.767361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-19564456357.767361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-81518568.157363996</v>
      </c>
      <c r="L2574" s="444">
        <f t="shared" ca="1" si="152"/>
        <v>-19645974925.924725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-19645974925.924725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-81858228.85801968</v>
      </c>
      <c r="L2575" s="444">
        <f t="shared" ca="1" si="152"/>
        <v>-19727833154.782745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-19727833154.782745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-82199304.811594769</v>
      </c>
      <c r="L2576" s="444">
        <f t="shared" ca="1" si="152"/>
        <v>-19810032459.594341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-19810032459.594341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-82541801.914976418</v>
      </c>
      <c r="L2577" s="444">
        <f t="shared" ca="1" si="152"/>
        <v>-19892574261.509319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-19892574261.509319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-82885726.08962217</v>
      </c>
      <c r="L2578" s="444">
        <f t="shared" ca="1" si="152"/>
        <v>-19975459987.598942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-19975459987.598942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-83231083.281662256</v>
      </c>
      <c r="L2579" s="444">
        <f t="shared" ca="1" si="152"/>
        <v>-20058691070.880604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-20058691070.880604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-83577879.462002516</v>
      </c>
      <c r="L2580" s="444">
        <f t="shared" ca="1" si="152"/>
        <v>-20142268950.342606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-20142268950.342606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-83926120.626427516</v>
      </c>
      <c r="L2581" s="444">
        <f t="shared" ca="1" si="152"/>
        <v>-20226195070.969032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-20226195070.969032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-84275812.795704305</v>
      </c>
      <c r="L2582" s="444">
        <f t="shared" ca="1" si="152"/>
        <v>-20310470883.764736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-20310470883.764736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-84626962.015686393</v>
      </c>
      <c r="L2583" s="444">
        <f t="shared" ca="1" si="152"/>
        <v>-20395097845.780422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-20395097845.780422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-84979574.357418418</v>
      </c>
      <c r="L2584" s="444">
        <f t="shared" ca="1" si="152"/>
        <v>-20480077420.13784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-20480077420.13784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-85333655.917241007</v>
      </c>
      <c r="L2585" s="444">
        <f t="shared" ca="1" si="152"/>
        <v>-20565411076.05508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-20565411076.05508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-85689212.81689617</v>
      </c>
      <c r="L2586" s="444">
        <f t="shared" ca="1" si="152"/>
        <v>-20651100288.871975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-20651100288.871975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-86046251.203633234</v>
      </c>
      <c r="L2587" s="444">
        <f t="shared" ca="1" si="152"/>
        <v>-20737146540.075607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-20737146540.075607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-86404777.250315025</v>
      </c>
      <c r="L2588" s="444">
        <f t="shared" ca="1" si="152"/>
        <v>-20823551317.325924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-20823551317.325924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-86764797.155524686</v>
      </c>
      <c r="L2589" s="444">
        <f t="shared" ca="1" si="152"/>
        <v>-20910316114.481449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-20910316114.481449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-87126317.143672705</v>
      </c>
      <c r="L2590" s="444">
        <f t="shared" ca="1" si="152"/>
        <v>-20997442431.625122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-20997442431.625122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-87489343.465104669</v>
      </c>
      <c r="L2591" s="444">
        <f t="shared" ca="1" si="152"/>
        <v>-21084931775.090225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-21084931775.090225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-87853882.39620927</v>
      </c>
      <c r="L2592" s="444">
        <f t="shared" ca="1" si="152"/>
        <v>-21172785657.486435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-21172785657.486435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-88219940.239526808</v>
      </c>
      <c r="L2593" s="444">
        <f t="shared" ca="1" si="152"/>
        <v>-21261005597.725964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-21261005597.725964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-88587523.323858187</v>
      </c>
      <c r="L2594" s="444">
        <f t="shared" ca="1" si="152"/>
        <v>-21349593121.04982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-21349593121.04982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-88956638.004374251</v>
      </c>
      <c r="L2595" s="444">
        <f t="shared" ca="1" si="152"/>
        <v>-21438549759.054195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-21438549759.054195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-89327290.662725806</v>
      </c>
      <c r="L2596" s="444">
        <f t="shared" ca="1" si="152"/>
        <v>-21527877049.716923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-21527877049.716923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-89699487.707153842</v>
      </c>
      <c r="L2597" s="444">
        <f t="shared" ca="1" si="152"/>
        <v>-21617576537.424076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-21617576537.424076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-90073235.57260032</v>
      </c>
      <c r="L2598" s="444">
        <f t="shared" ca="1" si="152"/>
        <v>-21707649772.996677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-21707649772.996677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-90448540.720819488</v>
      </c>
      <c r="L2599" s="444">
        <f t="shared" ca="1" si="152"/>
        <v>-21798098313.717499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-21798098313.717499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-90825409.640489578</v>
      </c>
      <c r="L2600" s="444">
        <f t="shared" ca="1" si="152"/>
        <v>-21888923723.357986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-21888923723.357986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-91203848.847324938</v>
      </c>
      <c r="L2601" s="444">
        <f t="shared" ca="1" si="152"/>
        <v>-21980127572.205311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-21980127572.205311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-91583864.884188801</v>
      </c>
      <c r="L2602" s="444">
        <f t="shared" ca="1" si="152"/>
        <v>-22071711437.0895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-22071711437.0895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-91965464.321206257</v>
      </c>
      <c r="L2603" s="444">
        <f t="shared" ca="1" si="152"/>
        <v>-22163676901.410706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-22163676901.410706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-92348653.755877942</v>
      </c>
      <c r="L2604" s="444">
        <f t="shared" ca="1" si="152"/>
        <v>-22256025555.166584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-22256025555.166584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-92733439.813194096</v>
      </c>
      <c r="L2605" s="444">
        <f t="shared" ca="1" si="152"/>
        <v>-22348758994.979778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-22348758994.979778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-93119829.145749077</v>
      </c>
      <c r="L2606" s="444">
        <f t="shared" ca="1" si="152"/>
        <v>-22441878824.125526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-22441878824.125526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-93507828.433856353</v>
      </c>
      <c r="L2607" s="444">
        <f t="shared" ca="1" si="152"/>
        <v>-22535386652.559383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-22535386652.559383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-93897444.385664091</v>
      </c>
      <c r="L2608" s="444">
        <f t="shared" ca="1" si="152"/>
        <v>-22629284096.945049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-22629284096.945049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-94288683.737271041</v>
      </c>
      <c r="L2609" s="444">
        <f t="shared" ca="1" si="152"/>
        <v>-22723572780.68232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-22723572780.68232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-94681553.252842993</v>
      </c>
      <c r="L2610" s="444">
        <f t="shared" ca="1" si="152"/>
        <v>-22818254333.935162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-22818254333.935162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-95076059.724729836</v>
      </c>
      <c r="L2611" s="444">
        <f t="shared" ca="1" si="152"/>
        <v>-22913330393.659893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-22913330393.659893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-95472209.973582894</v>
      </c>
      <c r="L2612" s="444">
        <f t="shared" ca="1" si="152"/>
        <v>-23008802603.633476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-23008802603.633476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-95870010.848472819</v>
      </c>
      <c r="L2613" s="444">
        <f t="shared" ca="1" si="152"/>
        <v>-23104672614.481949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-23104672614.481949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-96269469.227008119</v>
      </c>
      <c r="L2614" s="444">
        <f t="shared" ca="1" si="152"/>
        <v>-23200942083.708958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-23200942083.708958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-96670592.015453994</v>
      </c>
      <c r="L2615" s="444">
        <f t="shared" ca="1" si="152"/>
        <v>-23297612675.724411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-23297612675.724411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-97073386.148851708</v>
      </c>
      <c r="L2616" s="444">
        <f t="shared" ca="1" si="152"/>
        <v>-23394686061.873264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-23394686061.873264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-97477858.591138601</v>
      </c>
      <c r="L2617" s="444">
        <f t="shared" ca="1" si="152"/>
        <v>-23492163920.464401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-23492163920.464401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-97884016.335268334</v>
      </c>
      <c r="L2618" s="444">
        <f t="shared" ca="1" si="152"/>
        <v>-23590047936.799671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-23590047936.799671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-98291866.403331965</v>
      </c>
      <c r="L2619" s="444">
        <f t="shared" ca="1" si="152"/>
        <v>-23688339803.203003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-23688339803.203003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-98701415.846679181</v>
      </c>
      <c r="L2620" s="444">
        <f t="shared" ca="1" si="152"/>
        <v>-23787041219.049683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-23787041219.049683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-99112671.746040344</v>
      </c>
      <c r="L2621" s="444">
        <f t="shared" ca="1" si="152"/>
        <v>-23886153890.795723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-23886153890.795723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-99525641.211648852</v>
      </c>
      <c r="L2622" s="444">
        <f t="shared" ca="1" si="152"/>
        <v>-23985679532.00737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-23985679532.00737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-99940331.383364037</v>
      </c>
      <c r="L2623" s="444">
        <f t="shared" ca="1" si="152"/>
        <v>-24085619863.390736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-24085619863.390736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-100356749.43079473</v>
      </c>
      <c r="L2624" s="444">
        <f t="shared" ca="1" si="152"/>
        <v>-24185976612.821529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-24185976612.821529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-100774902.55342303</v>
      </c>
      <c r="L2625" s="444">
        <f t="shared" ca="1" si="152"/>
        <v>-24286751515.374954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-24286751515.374954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-101194797.98072897</v>
      </c>
      <c r="L2626" s="444">
        <f t="shared" ca="1" si="152"/>
        <v>-24387946313.355682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-24387946313.355682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-101616442.97231534</v>
      </c>
      <c r="L2627" s="444">
        <f t="shared" ca="1" si="152"/>
        <v>-24489562756.327999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-24489562756.327999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-102039844.81803332</v>
      </c>
      <c r="L2628" s="444">
        <f t="shared" ca="1" si="152"/>
        <v>-24591602601.146034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-24591602601.146034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-102465010.83810848</v>
      </c>
      <c r="L2629" s="444">
        <f t="shared" ca="1" si="152"/>
        <v>-24694067611.984142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-24694067611.984142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-102891948.38326725</v>
      </c>
      <c r="L2630" s="444">
        <f t="shared" ca="1" si="152"/>
        <v>-24796959560.367409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-24796959560.367409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-103320664.8348642</v>
      </c>
      <c r="L2631" s="444">
        <f t="shared" ca="1" si="152"/>
        <v>-24900280225.202274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-24900280225.202274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-103751167.60500948</v>
      </c>
      <c r="L2632" s="444">
        <f t="shared" ca="1" si="152"/>
        <v>-25004031392.807285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-25004031392.807285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-104183464.13669702</v>
      </c>
      <c r="L2633" s="444">
        <f t="shared" ca="1" si="152"/>
        <v>-25108214856.943981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-25108214856.943981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-104617561.90393326</v>
      </c>
      <c r="L2634" s="444">
        <f t="shared" ca="1" si="152"/>
        <v>-25212832418.847916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-25212832418.847916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-105053468.41186631</v>
      </c>
      <c r="L2635" s="444">
        <f t="shared" ca="1" si="152"/>
        <v>-25317885887.259781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-25317885887.259781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-105491191.19691575</v>
      </c>
      <c r="L2636" s="444">
        <f t="shared" ca="1" si="152"/>
        <v>-25423377078.456696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-25423377078.456696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-105930737.8269029</v>
      </c>
      <c r="L2637" s="444">
        <f t="shared" ca="1" si="152"/>
        <v>-25529307816.2836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-25529307816.2836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-106372115.90118167</v>
      </c>
      <c r="L2638" s="444">
        <f t="shared" ca="1" si="152"/>
        <v>-25635679932.18478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-25635679932.18478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-106815333.05076991</v>
      </c>
      <c r="L2639" s="444">
        <f t="shared" ca="1" si="152"/>
        <v>-25742495265.23555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-25742495265.23555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-107260396.93848145</v>
      </c>
      <c r="L2640" s="444">
        <f t="shared" ca="1" si="152"/>
        <v>-25849755662.17403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-25849755662.17403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-107707315.25905846</v>
      </c>
      <c r="L2641" s="444">
        <f t="shared" ca="1" si="152"/>
        <v>-25957462977.43309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-25957462977.43309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-108156095.73930454</v>
      </c>
      <c r="L2642" s="444">
        <f t="shared" ca="1" si="152"/>
        <v>-26065619073.172394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-26065619073.172394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-108606746.1382183</v>
      </c>
      <c r="L2643" s="444">
        <f t="shared" ca="1" si="152"/>
        <v>-26174225819.310612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-26174225819.310612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-109059274.24712755</v>
      </c>
      <c r="L2644" s="444">
        <f t="shared" ca="1" si="152"/>
        <v>-26283285093.557739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-26283285093.557739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-109513687.88982391</v>
      </c>
      <c r="L2645" s="444">
        <f t="shared" ca="1" si="152"/>
        <v>-26392798781.447563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-26392798781.447563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-109969994.92269818</v>
      </c>
      <c r="L2646" s="444">
        <f t="shared" ca="1" si="152"/>
        <v>-26502768776.370262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-26502768776.370262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-110428203.2348761</v>
      </c>
      <c r="L2647" s="444">
        <f t="shared" ca="1" si="152"/>
        <v>-26613196979.605137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-26613196979.605137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-110888320.74835473</v>
      </c>
      <c r="L2648" s="444">
        <f t="shared" ca="1" si="152"/>
        <v>-26724085300.353493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-26724085300.353493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-111350355.41813955</v>
      </c>
      <c r="L2649" s="444">
        <f t="shared" ca="1" si="152"/>
        <v>-26835435655.771633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-26835435655.771633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-111814315.23238181</v>
      </c>
      <c r="L2650" s="444">
        <f t="shared" ca="1" si="152"/>
        <v>-26947249971.004013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-26947249971.004013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-112280208.21251673</v>
      </c>
      <c r="L2651" s="444">
        <f t="shared" ca="1" si="152"/>
        <v>-27059530179.21653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-27059530179.21653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-112748042.41340221</v>
      </c>
      <c r="L2652" s="444">
        <f t="shared" ca="1" si="152"/>
        <v>-27172278221.629932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-27172278221.629932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-113217825.92345805</v>
      </c>
      <c r="L2653" s="444">
        <f t="shared" ca="1" si="152"/>
        <v>-27285496047.553391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-27285496047.553391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-113689566.86480577</v>
      </c>
      <c r="L2654" s="444">
        <f t="shared" ca="1" si="152"/>
        <v>-27399185614.418198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-27399185614.418198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-114163273.39340918</v>
      </c>
      <c r="L2655" s="444">
        <f t="shared" ca="1" si="152"/>
        <v>-27513348887.811607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-27513348887.811607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-114638953.69921502</v>
      </c>
      <c r="L2656" s="444">
        <f t="shared" ca="1" si="152"/>
        <v>-27627987841.510822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-27627987841.510822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-115116616.00629508</v>
      </c>
      <c r="L2657" s="444">
        <f t="shared" ca="1" si="152"/>
        <v>-27743104457.517117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-27743104457.517117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-115596268.57298799</v>
      </c>
      <c r="L2658" s="444">
        <f t="shared" ca="1" si="152"/>
        <v>-27858700726.090103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-27858700726.090103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-116077919.6920421</v>
      </c>
      <c r="L2659" s="444">
        <f t="shared" ca="1" si="152"/>
        <v>-27974778645.782146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-27974778645.782146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-116561577.69075894</v>
      </c>
      <c r="L2660" s="444">
        <f t="shared" ca="1" si="152"/>
        <v>-28091340223.472904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-28091340223.472904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-117047250.9311371</v>
      </c>
      <c r="L2661" s="444">
        <f t="shared" ca="1" si="152"/>
        <v>-28208387474.404041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-28208387474.404041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-117534947.81001684</v>
      </c>
      <c r="L2662" s="444">
        <f t="shared" ca="1" si="152"/>
        <v>-28325922422.214058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-28325922422.214058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-118024676.75922523</v>
      </c>
      <c r="L2663" s="444">
        <f t="shared" ca="1" si="152"/>
        <v>-28443947098.973282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-28443947098.973282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-118516446.245722</v>
      </c>
      <c r="L2664" s="444">
        <f t="shared" ca="1" si="152"/>
        <v>-28562463545.219006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-28562463545.219006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-119010264.77174586</v>
      </c>
      <c r="L2665" s="444">
        <f t="shared" ca="1" si="152"/>
        <v>-28681473809.990753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-28681473809.990753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-119506140.87496147</v>
      </c>
      <c r="L2666" s="444">
        <f t="shared" ca="1" si="152"/>
        <v>-28800979950.865715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-28800979950.865715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-120004083.12860715</v>
      </c>
      <c r="L2667" s="444">
        <f t="shared" ca="1" si="152"/>
        <v>-28920984033.994324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-28920984033.994324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-120504100.14164303</v>
      </c>
      <c r="L2668" s="444">
        <f t="shared" ca="1" si="152"/>
        <v>-29041488134.135967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-29041488134.135967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-121006200.55889985</v>
      </c>
      <c r="L2669" s="444">
        <f t="shared" ca="1" si="152"/>
        <v>-29162494334.694866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-29162494334.694866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-121510393.06122862</v>
      </c>
      <c r="L2670" s="444">
        <f t="shared" ca="1" si="152"/>
        <v>-29284004727.756096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-29284004727.756096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-122016686.36565042</v>
      </c>
      <c r="L2671" s="444">
        <f t="shared" ca="1" si="152"/>
        <v>-29406021414.121746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-29406021414.121746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-122525089.22550727</v>
      </c>
      <c r="L2672" s="444">
        <f t="shared" ca="1" si="152"/>
        <v>-29528546503.347252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-29528546503.347252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-123035610.43061355</v>
      </c>
      <c r="L2673" s="444">
        <f t="shared" ca="1" si="152"/>
        <v>-29651582113.777866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-29651582113.777866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-123548258.80740778</v>
      </c>
      <c r="L2674" s="444">
        <f t="shared" ca="1" si="152"/>
        <v>-29775130372.585274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-29775130372.585274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-124063043.2191053</v>
      </c>
      <c r="L2675" s="444">
        <f t="shared" ca="1" si="152"/>
        <v>-29899193415.804379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-29899193415.804379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-124579972.56585157</v>
      </c>
      <c r="L2676" s="444">
        <f t="shared" ca="1" si="152"/>
        <v>-30023773388.370232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-30023773388.370232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-125099055.78487597</v>
      </c>
      <c r="L2677" s="444">
        <f t="shared" ca="1" si="152"/>
        <v>-30148872444.155109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-30148872444.155109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-125620301.85064627</v>
      </c>
      <c r="L2678" s="444">
        <f t="shared" ca="1" si="152"/>
        <v>-30274492746.005756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-30274492746.005756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-126143719.775024</v>
      </c>
      <c r="L2679" s="444">
        <f t="shared" ca="1" si="152"/>
        <v>-30400636465.780781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-30400636465.780781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-126669318.60741992</v>
      </c>
      <c r="L2680" s="444">
        <f t="shared" ca="1" si="152"/>
        <v>-30527305784.388199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-30527305784.388199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-127197107.43495083</v>
      </c>
      <c r="L2681" s="444">
        <f t="shared" ca="1" si="152"/>
        <v>-30654502891.823151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-30654502891.823151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-127727095.38259645</v>
      </c>
      <c r="L2682" s="444">
        <f t="shared" ca="1" si="152"/>
        <v>-30782229987.205746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-30782229987.205746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-128259291.61335728</v>
      </c>
      <c r="L2683" s="444">
        <f t="shared" ca="1" si="152"/>
        <v>-30910489278.819103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-30910489278.819103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-128793705.32841291</v>
      </c>
      <c r="L2684" s="444">
        <f t="shared" ca="1" si="152"/>
        <v>-31039282984.147514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-31039282984.147514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-129330345.76728131</v>
      </c>
      <c r="L2685" s="444">
        <f t="shared" ca="1" si="152"/>
        <v>-31168613329.914795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-31168613329.914795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-129869222.20797831</v>
      </c>
      <c r="L2686" s="444">
        <f t="shared" ca="1" si="152"/>
        <v>-31298482552.122772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-31298482552.122772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-130410343.96717823</v>
      </c>
      <c r="L2687" s="444">
        <f t="shared" ca="1" si="152"/>
        <v>-31428892896.089951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-31428892896.089951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-130953720.40037481</v>
      </c>
      <c r="L2688" s="444">
        <f t="shared" ca="1" si="152"/>
        <v>-31559846616.490326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-31559846616.490326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-131499360.90204303</v>
      </c>
      <c r="L2689" s="444">
        <f t="shared" ca="1" si="152"/>
        <v>-31691345977.392368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-31691345977.392368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-132047274.90580153</v>
      </c>
      <c r="L2690" s="444">
        <f t="shared" ca="1" si="152"/>
        <v>-31823393252.298168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-31823393252.298168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-132597471.88457569</v>
      </c>
      <c r="L2691" s="444">
        <f t="shared" ca="1" si="152"/>
        <v>-31955990724.182743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-31955990724.182743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-133149961.35076143</v>
      </c>
      <c r="L2692" s="444">
        <f t="shared" ca="1" si="152"/>
        <v>-32089140685.533504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-32089140685.533504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-133704752.8563896</v>
      </c>
      <c r="L2693" s="444">
        <f t="shared" ca="1" si="152"/>
        <v>-32222845438.389893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-32222845438.389893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-134261855.99329123</v>
      </c>
      <c r="L2694" s="444">
        <f t="shared" ca="1" si="152"/>
        <v>-32357107294.383183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-32357107294.383183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-134821280.39326325</v>
      </c>
      <c r="L2695" s="444">
        <f t="shared" ca="1" si="152"/>
        <v>-32491928574.776447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-32491928574.776447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-135383035.72823519</v>
      </c>
      <c r="L2696" s="444">
        <f t="shared" ca="1" si="152"/>
        <v>-32627311610.504681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-32627311610.504681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-135947131.71043617</v>
      </c>
      <c r="L2697" s="444">
        <f t="shared" ca="1" si="152"/>
        <v>-32763258742.215118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-32763258742.215118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-136513578.092563</v>
      </c>
      <c r="L2698" s="444">
        <f t="shared" ca="1" si="152"/>
        <v>-32899772320.307682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-32899772320.307682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-137082384.66794869</v>
      </c>
      <c r="L2699" s="444">
        <f t="shared" ca="1" si="152"/>
        <v>-33036854704.975632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-33036854704.975632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-137653561.27073181</v>
      </c>
      <c r="L2700" s="444">
        <f t="shared" ca="1" si="152"/>
        <v>-33174508266.246365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-33174508266.246365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-138227117.77602652</v>
      </c>
      <c r="L2701" s="444">
        <f t="shared" ca="1" si="152"/>
        <v>-33312735384.022392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-33312735384.022392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-138803064.10009328</v>
      </c>
      <c r="L2702" s="444">
        <f t="shared" ca="1" si="152"/>
        <v>-33451538448.122486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-33451538448.122486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-139381410.20051035</v>
      </c>
      <c r="L2703" s="444">
        <f t="shared" ca="1" si="152"/>
        <v>-33590919858.322998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-33590919858.322998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-139962166.07634583</v>
      </c>
      <c r="L2704" s="444">
        <f t="shared" ca="1" si="152"/>
        <v>-33730882024.399345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-33730882024.399345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-140545341.76833063</v>
      </c>
      <c r="L2705" s="444">
        <f t="shared" ca="1" si="152"/>
        <v>-33871427366.167675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-33871427366.167675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-141130947.35903198</v>
      </c>
      <c r="L2706" s="444">
        <f t="shared" ca="1" si="152"/>
        <v>-34012558313.526707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-34012558313.526707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-141718992.97302794</v>
      </c>
      <c r="L2707" s="444">
        <f t="shared" ca="1" si="152"/>
        <v>-34154277306.499733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-34154277306.499733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-142309488.77708223</v>
      </c>
      <c r="L2708" s="444">
        <f t="shared" ca="1" si="152"/>
        <v>-34296586795.276814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-34296586795.276814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-142902444.98032007</v>
      </c>
      <c r="L2709" s="444">
        <f t="shared" ca="1" si="152"/>
        <v>-34439489240.257133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-34439489240.257133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-143497871.83440471</v>
      </c>
      <c r="L2710" s="444">
        <f t="shared" ca="1" si="152"/>
        <v>-34582987112.091537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-34582987112.091537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-144095779.63371474</v>
      </c>
      <c r="L2711" s="444">
        <f t="shared" ca="1" si="152"/>
        <v>-34727082891.72525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-34727082891.72525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-144696178.71552187</v>
      </c>
      <c r="L2712" s="444">
        <f t="shared" ca="1" si="152"/>
        <v>-34871779070.440773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-34871779070.440773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-145299079.46016988</v>
      </c>
      <c r="L2713" s="444">
        <f t="shared" ca="1" si="152"/>
        <v>-35017078149.90094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-35017078149.90094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-145904492.29125392</v>
      </c>
      <c r="L2714" s="444">
        <f t="shared" ca="1" si="152"/>
        <v>-35162982642.192192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-35162982642.192192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-146512427.6758008</v>
      </c>
      <c r="L2715" s="444">
        <f t="shared" ca="1" si="152"/>
        <v>-35309495069.867996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-35309495069.867996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-147122896.12444997</v>
      </c>
      <c r="L2716" s="444">
        <f t="shared" ca="1" si="152"/>
        <v>-35456617965.992447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-35456617965.992447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-147735908.19163519</v>
      </c>
      <c r="L2717" s="444">
        <f t="shared" ca="1" si="152"/>
        <v>-35604353874.184082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-35604353874.184082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-148351474.47576702</v>
      </c>
      <c r="L2718" s="444">
        <f t="shared" ca="1" si="152"/>
        <v>-35752705348.659851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-35752705348.659851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-148969605.61941606</v>
      </c>
      <c r="L2719" s="444">
        <f t="shared" ca="1" si="152"/>
        <v>-35901674954.279266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-35901674954.279266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-149590312.30949694</v>
      </c>
      <c r="L2720" s="444">
        <f t="shared" ca="1" si="152"/>
        <v>-36051265266.58876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-36051265266.58876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-150213605.27745315</v>
      </c>
      <c r="L2721" s="444">
        <f t="shared" ca="1" si="152"/>
        <v>-36201478871.866211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-36201478871.866211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-150839495.29944253</v>
      </c>
      <c r="L2722" s="444">
        <f t="shared" ca="1" si="152"/>
        <v>-36352318367.165657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-36352318367.165657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-151467993.19652358</v>
      </c>
      <c r="L2723" s="444">
        <f t="shared" ca="1" si="152"/>
        <v>-36503786360.362183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-36503786360.362183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-152099109.83484241</v>
      </c>
      <c r="L2724" s="444">
        <f t="shared" ca="1" si="152"/>
        <v>-36655885470.197021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-36655885470.197021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-152732856.12582093</v>
      </c>
      <c r="L2725" s="444">
        <f t="shared" ca="1" si="152"/>
        <v>-36808618326.322845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-36808618326.322845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-153369243.02634519</v>
      </c>
      <c r="L2726" s="444">
        <f t="shared" ca="1" si="152"/>
        <v>-36961987569.34919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-36961987569.34919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-154008281.53895494</v>
      </c>
      <c r="L2727" s="444">
        <f t="shared" ca="1" si="152"/>
        <v>-37115995850.888145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-37115995850.888145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-154649982.71203393</v>
      </c>
      <c r="L2728" s="444">
        <f t="shared" ca="1" si="152"/>
        <v>-37270645833.600182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-37270645833.600182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-155294357.64000076</v>
      </c>
      <c r="L2729" s="444">
        <f t="shared" ca="1" si="152"/>
        <v>-37425940191.240181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-37425940191.240181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-155941417.46350074</v>
      </c>
      <c r="L2730" s="444">
        <f t="shared" ca="1" si="152"/>
        <v>-37581881608.703682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-37581881608.703682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-156591173.36959869</v>
      </c>
      <c r="L2731" s="444">
        <f t="shared" ca="1" si="152"/>
        <v>-37738472782.07328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-37738472782.07328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-157243636.59197199</v>
      </c>
      <c r="L2732" s="444">
        <f t="shared" ca="1" si="152"/>
        <v>-37895716418.665253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-37895716418.665253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-157898818.41110522</v>
      </c>
      <c r="L2733" s="444">
        <f t="shared" ca="1" si="152"/>
        <v>-38053615237.076355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-38053615237.076355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-158556730.15448481</v>
      </c>
      <c r="L2734" s="444">
        <f t="shared" ca="1" si="152"/>
        <v>-38212171967.230843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-38212171967.230843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-159217383.19679517</v>
      </c>
      <c r="L2735" s="444">
        <f t="shared" ca="1" si="152"/>
        <v>-38371389350.427635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-38371389350.427635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-159880788.96011513</v>
      </c>
      <c r="L2736" s="444">
        <f t="shared" ca="1" si="152"/>
        <v>-38531270139.387749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-38531270139.387749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-160546958.91411561</v>
      </c>
      <c r="L2737" s="444">
        <f t="shared" ca="1" si="152"/>
        <v>-38691817098.301865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-38691817098.301865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-161215904.57625777</v>
      </c>
      <c r="L2738" s="444">
        <f t="shared" ca="1" si="152"/>
        <v>-38853033002.87812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-38853033002.87812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-161887637.51199216</v>
      </c>
      <c r="L2739" s="444">
        <f t="shared" ca="1" si="152"/>
        <v>-39014920640.390114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-39014920640.390114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-162562169.33495879</v>
      </c>
      <c r="L2740" s="444">
        <f t="shared" ca="1" si="152"/>
        <v>-39177482809.725075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-39177482809.725075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-163239511.7071878</v>
      </c>
      <c r="L2741" s="444">
        <f t="shared" ca="1" si="152"/>
        <v>-39340722321.432266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-39340722321.432266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-163919676.33930111</v>
      </c>
      <c r="L2742" s="444">
        <f t="shared" ca="1" si="152"/>
        <v>-39504641997.771568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-39504641997.771568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-164602674.99071488</v>
      </c>
      <c r="L2743" s="444">
        <f t="shared" ca="1" si="152"/>
        <v>-39669244672.762283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-39669244672.762283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-165288519.46984285</v>
      </c>
      <c r="L2744" s="444">
        <f t="shared" ca="1" si="152"/>
        <v>-39834533192.232124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-39834533192.232124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-165977221.63430053</v>
      </c>
      <c r="L2745" s="444">
        <f t="shared" ca="1" si="152"/>
        <v>-40000510413.866425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-40000510413.866425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-166668793.39111009</v>
      </c>
      <c r="L2746" s="444">
        <f t="shared" ca="1" si="152"/>
        <v>-40167179207.257538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-40167179207.257538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-167363246.69690642</v>
      </c>
      <c r="L2747" s="444">
        <f t="shared" ca="1" si="152"/>
        <v>-40334542453.954445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-40334542453.954445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-168060593.55814353</v>
      </c>
      <c r="L2748" s="444">
        <f t="shared" ca="1" si="152"/>
        <v>-40502603047.512589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-40502603047.512589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-168760846.03130245</v>
      </c>
      <c r="L2749" s="444">
        <f t="shared" ca="1" si="152"/>
        <v>-40671363893.543892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-40671363893.543892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-169464016.22309956</v>
      </c>
      <c r="L2750" s="444">
        <f t="shared" ca="1" si="152"/>
        <v>-40840827909.766991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-40840827909.766991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-170170116.29069579</v>
      </c>
      <c r="L2751" s="444">
        <f t="shared" ca="1" si="152"/>
        <v>-41010998026.057686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-41010998026.057686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-170879158.44190702</v>
      </c>
      <c r="L2752" s="444">
        <f t="shared" ca="1" si="152"/>
        <v>-41181877184.499596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-41181877184.499596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-171591154.93541497</v>
      </c>
      <c r="L2753" s="444">
        <f t="shared" ca="1" si="152"/>
        <v>-41353468339.435013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-41353468339.435013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-172306118.08097923</v>
      </c>
      <c r="L2754" s="444">
        <f t="shared" ca="1" si="152"/>
        <v>-41525774457.515991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-41525774457.515991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-173024060.23964995</v>
      </c>
      <c r="L2755" s="444">
        <f t="shared" ca="1" si="152"/>
        <v>-41698798517.755638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-41698798517.755638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-173744993.82398182</v>
      </c>
      <c r="L2756" s="444">
        <f t="shared" ca="1" si="152"/>
        <v>-41872543511.57962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-41872543511.57962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-174468931.29824841</v>
      </c>
      <c r="L2757" s="444">
        <f t="shared" ca="1" si="152"/>
        <v>-42047012442.877869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-42047012442.877869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-175195885.17865777</v>
      </c>
      <c r="L2758" s="444">
        <f t="shared" ca="1" si="152"/>
        <v>-42222208328.056526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-42222208328.056526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-175925868.03356886</v>
      </c>
      <c r="L2759" s="444">
        <f t="shared" ca="1" si="152"/>
        <v>-42398134196.090096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-42398134196.090096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-176658892.48370874</v>
      </c>
      <c r="L2760" s="444">
        <f t="shared" ca="1" si="152"/>
        <v>-42574793088.573807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-42574793088.573807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-177394971.20239085</v>
      </c>
      <c r="L2761" s="444">
        <f t="shared" ca="1" si="152"/>
        <v>-42752188059.776199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-42752188059.776199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-178134116.91573417</v>
      </c>
      <c r="L2762" s="444">
        <f t="shared" ca="1" si="152"/>
        <v>-42930322176.691933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-42930322176.691933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-178876342.40288305</v>
      </c>
      <c r="L2763" s="444">
        <f t="shared" ca="1" si="152"/>
        <v>-43109198519.094818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-43109198519.094818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-179621660.4962284</v>
      </c>
      <c r="L2764" s="444">
        <f t="shared" ca="1" si="152"/>
        <v>-43288820179.591049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-43288820179.591049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-180370084.08162937</v>
      </c>
      <c r="L2765" s="444">
        <f t="shared" ca="1" si="152"/>
        <v>-43469190263.672676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-43469190263.672676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-181121626.09863615</v>
      </c>
      <c r="L2766" s="444">
        <f t="shared" ca="1" si="152"/>
        <v>-43650311889.771309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-43650311889.771309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-181876299.54071379</v>
      </c>
      <c r="L2767" s="444">
        <f t="shared" ca="1" si="152"/>
        <v>-43832188189.312019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-43832188189.312019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-182634117.45546675</v>
      </c>
      <c r="L2768" s="444">
        <f t="shared" ca="1" si="152"/>
        <v>-44014822306.767487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-44014822306.767487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-183395092.94486451</v>
      </c>
      <c r="L2769" s="444">
        <f t="shared" ca="1" si="152"/>
        <v>-44198217399.712349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-44198217399.712349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-184159239.16546813</v>
      </c>
      <c r="L2770" s="444">
        <f t="shared" ca="1" si="152"/>
        <v>-44382376638.877815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-44382376638.877815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-184926569.32865757</v>
      </c>
      <c r="L2771" s="444">
        <f t="shared" ca="1" si="152"/>
        <v>-44567303208.206474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-44567303208.206474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-185697096.70086032</v>
      </c>
      <c r="L2772" s="444">
        <f t="shared" ca="1" si="152"/>
        <v>-44753000304.907333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-44753000304.907333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-186470834.60378057</v>
      </c>
      <c r="L2773" s="444">
        <f t="shared" ca="1" si="152"/>
        <v>-44939471139.511116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-44939471139.511116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-187247796.41462964</v>
      </c>
      <c r="L2774" s="444">
        <f t="shared" ca="1" si="152"/>
        <v>-45126718935.925743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-45126718935.925743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-188027995.56635725</v>
      </c>
      <c r="L2775" s="444">
        <f t="shared" ca="1" si="152"/>
        <v>-45314746931.492104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-45314746931.492104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-188811445.54788375</v>
      </c>
      <c r="L2776" s="444">
        <f t="shared" ca="1" si="152"/>
        <v>-45503558377.039986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-45503558377.039986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-189598159.90433326</v>
      </c>
      <c r="L2777" s="444">
        <f t="shared" ca="1" si="152"/>
        <v>-45693156536.944321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-45693156536.944321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-190388152.237268</v>
      </c>
      <c r="L2778" s="444">
        <f t="shared" ca="1" si="152"/>
        <v>-45883544689.181587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-45883544689.181587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-191181436.20492327</v>
      </c>
      <c r="L2779" s="444">
        <f t="shared" ca="1" si="152"/>
        <v>-46074726125.386513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-46074726125.386513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-191978025.5224438</v>
      </c>
      <c r="L2780" s="444">
        <f t="shared" ca="1" si="152"/>
        <v>-46266704150.908958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-46266704150.908958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-192777933.96212065</v>
      </c>
      <c r="L2781" s="444">
        <f t="shared" ca="1" si="152"/>
        <v>-46459482084.871078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-46459482084.871078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-193581175.3536295</v>
      </c>
      <c r="L2782" s="444">
        <f t="shared" ca="1" si="152"/>
        <v>-46653063260.224709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-46653063260.224709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-194387763.58426961</v>
      </c>
      <c r="L2783" s="444">
        <f t="shared" ca="1" si="152"/>
        <v>-46847451023.808975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-46847451023.808975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-195197712.59920406</v>
      </c>
      <c r="L2784" s="444">
        <f t="shared" ca="1" si="152"/>
        <v>-47042648736.40818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-47042648736.40818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-196011036.40170074</v>
      </c>
      <c r="L2785" s="444">
        <f t="shared" ca="1" si="152"/>
        <v>-47238659772.809883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-47238659772.809883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-196827749.0533745</v>
      </c>
      <c r="L2786" s="444">
        <f t="shared" ca="1" si="152"/>
        <v>-47435487521.863258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-47435487521.863258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-197647864.67443025</v>
      </c>
      <c r="L2787" s="444">
        <f t="shared" ca="1" si="152"/>
        <v>-47633135386.537689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-47633135386.537689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-198471397.44390702</v>
      </c>
      <c r="L2788" s="444">
        <f t="shared" ca="1" si="152"/>
        <v>-47831606783.981598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-47831606783.981598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-199298361.59992331</v>
      </c>
      <c r="L2789" s="444">
        <f t="shared" ca="1" si="152"/>
        <v>-48030905145.58152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-48030905145.58152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-200128771.43992299</v>
      </c>
      <c r="L2790" s="444">
        <f t="shared" ca="1" si="152"/>
        <v>-48231033917.021446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-48231033917.021446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-200962641.3209227</v>
      </c>
      <c r="L2791" s="444">
        <f t="shared" ca="1" si="152"/>
        <v>-48431996558.342369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-48431996558.342369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-201799985.65975988</v>
      </c>
      <c r="L2792" s="444">
        <f t="shared" ca="1" si="152"/>
        <v>-48633796544.002129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-48633796544.002129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-202640818.93334219</v>
      </c>
      <c r="L2793" s="444">
        <f t="shared" ca="1" si="152"/>
        <v>-48836437362.935471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-48836437362.935471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-203485155.6788978</v>
      </c>
      <c r="L2794" s="444">
        <f t="shared" ca="1" si="152"/>
        <v>-49039922518.614365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-49039922518.614365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-204333010.49422652</v>
      </c>
      <c r="L2795" s="444">
        <f t="shared" ca="1" si="152"/>
        <v>-49244255529.108589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-49244255529.108589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-205184398.03795245</v>
      </c>
      <c r="L2796" s="444">
        <f t="shared" ca="1" si="152"/>
        <v>-49449439927.146545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-49449439927.146545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-206039333.02977726</v>
      </c>
      <c r="L2797" s="444">
        <f t="shared" ca="1" si="152"/>
        <v>-49655479260.176323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-49655479260.176323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-206897830.25073469</v>
      </c>
      <c r="L2798" s="444">
        <f t="shared" ca="1" si="152"/>
        <v>-49862377090.427055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-49862377090.427055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-207759904.54344606</v>
      </c>
      <c r="L2799" s="444">
        <f t="shared" ca="1" si="152"/>
        <v>-50070136994.970505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-50070136994.970505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-208625570.8123771</v>
      </c>
      <c r="L2800" s="444">
        <f t="shared" ca="1" si="152"/>
        <v>-50278762565.782883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-50278762565.782883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-209494844.02409536</v>
      </c>
      <c r="L2801" s="444">
        <f t="shared" ca="1" si="152"/>
        <v>-50488257409.806976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-50488257409.806976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-210367739.20752907</v>
      </c>
      <c r="L2802" s="444">
        <f t="shared" ca="1" si="152"/>
        <v>-50698625149.014503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-50698625149.014503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-211244271.45422709</v>
      </c>
      <c r="L2803" s="444">
        <f t="shared" ca="1" si="152"/>
        <v>-50909869420.468727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-50909869420.468727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-212124455.91861969</v>
      </c>
      <c r="L2804" s="444">
        <f t="shared" ca="1" si="152"/>
        <v>-51121993876.387344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-51121993876.387344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-213008307.81828061</v>
      </c>
      <c r="L2805" s="444">
        <f t="shared" ca="1" si="152"/>
        <v>-51335002184.205627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-51335002184.205627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-213895842.43419012</v>
      </c>
      <c r="L2806" s="444">
        <f t="shared" ca="1" si="152"/>
        <v>-51548898026.639816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-51548898026.639816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-214787075.11099923</v>
      </c>
      <c r="L2807" s="444">
        <f t="shared" ca="1" si="152"/>
        <v>-51763685101.750816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-51763685101.750816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-215682021.25729507</v>
      </c>
      <c r="L2808" s="444">
        <f t="shared" ca="1" si="152"/>
        <v>-51979367123.00811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-51979367123.00811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-216580696.34586713</v>
      </c>
      <c r="L2809" s="444">
        <f t="shared" ca="1" si="152"/>
        <v>-52195947819.353973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-52195947819.353973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-217483115.91397488</v>
      </c>
      <c r="L2810" s="444">
        <f t="shared" ca="1" si="152"/>
        <v>-52413430935.267952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-52413430935.267952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-218389295.56361645</v>
      </c>
      <c r="L2811" s="444">
        <f t="shared" ca="1" si="152"/>
        <v>-52631820230.831566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-52631820230.831566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-219299250.96179819</v>
      </c>
      <c r="L2812" s="444">
        <f t="shared" ca="1" si="152"/>
        <v>-52851119481.793365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-52851119481.793365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-220212997.84080568</v>
      </c>
      <c r="L2813" s="444">
        <f t="shared" ref="L2813:L3067" ca="1" si="157">I2813-J2813+K2813</f>
        <v>-53071332479.634171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-53071332479.634171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-221130551.9984757</v>
      </c>
      <c r="L2814" s="444">
        <f t="shared" ca="1" si="157"/>
        <v>-53292463031.632645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-53292463031.632645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-222051929.29846933</v>
      </c>
      <c r="L2815" s="444">
        <f t="shared" ca="1" si="157"/>
        <v>-53514514960.931114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-53514514960.931114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-222977145.67054629</v>
      </c>
      <c r="L2816" s="444">
        <f t="shared" ca="1" si="157"/>
        <v>-53737492106.601662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-53737492106.601662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-223906217.11084026</v>
      </c>
      <c r="L2817" s="444">
        <f t="shared" ca="1" si="157"/>
        <v>-53961398323.712502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-53961398323.712502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-224839159.68213543</v>
      </c>
      <c r="L2818" s="444">
        <f t="shared" ca="1" si="157"/>
        <v>-54186237483.394638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-54186237483.394638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-225775989.51414433</v>
      </c>
      <c r="L2819" s="444">
        <f t="shared" ca="1" si="157"/>
        <v>-54412013472.908783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-54412013472.908783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-226716722.80378661</v>
      </c>
      <c r="L2820" s="444">
        <f t="shared" ca="1" si="157"/>
        <v>-54638730195.71257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-54638730195.71257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-227661375.81546906</v>
      </c>
      <c r="L2821" s="444">
        <f t="shared" ca="1" si="157"/>
        <v>-54866391571.528038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-54866391571.528038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-228609964.88136682</v>
      </c>
      <c r="L2822" s="444">
        <f t="shared" ca="1" si="157"/>
        <v>-55095001536.409409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-55095001536.409409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-229562506.40170586</v>
      </c>
      <c r="L2823" s="444">
        <f t="shared" ca="1" si="157"/>
        <v>-55324564042.811111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-55324564042.811111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-230519016.84504625</v>
      </c>
      <c r="L2824" s="444">
        <f t="shared" ca="1" si="157"/>
        <v>-55555083059.656158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-55555083059.656158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-231479512.74856731</v>
      </c>
      <c r="L2825" s="444">
        <f t="shared" ca="1" si="157"/>
        <v>-55786562572.404724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-55786562572.404724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-232444010.718353</v>
      </c>
      <c r="L2826" s="444">
        <f t="shared" ca="1" si="157"/>
        <v>-56019006583.123077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-56019006583.123077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-233412527.42967951</v>
      </c>
      <c r="L2827" s="444">
        <f t="shared" ca="1" si="157"/>
        <v>-56252419110.552757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-56252419110.552757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-234385079.62730312</v>
      </c>
      <c r="L2828" s="444">
        <f t="shared" ca="1" si="157"/>
        <v>-56486804190.180061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-56486804190.180061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-235361684.12575024</v>
      </c>
      <c r="L2829" s="444">
        <f t="shared" ca="1" si="157"/>
        <v>-56722165874.305809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-56722165874.305809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-236342357.80960754</v>
      </c>
      <c r="L2830" s="444">
        <f t="shared" ca="1" si="157"/>
        <v>-56958508232.115417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-56958508232.115417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-237327117.63381428</v>
      </c>
      <c r="L2831" s="444">
        <f t="shared" ca="1" si="157"/>
        <v>-57195835349.749229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-57195835349.749229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-238315980.62395513</v>
      </c>
      <c r="L2832" s="444">
        <f t="shared" ca="1" si="157"/>
        <v>-57434151330.373184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-57434151330.373184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-239308963.87655494</v>
      </c>
      <c r="L2833" s="444">
        <f t="shared" ca="1" si="157"/>
        <v>-57673460294.249741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-57673460294.249741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-240306084.55937392</v>
      </c>
      <c r="L2834" s="444">
        <f t="shared" ca="1" si="157"/>
        <v>-57913766378.809113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-57913766378.809113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-241307359.91170466</v>
      </c>
      <c r="L2835" s="444">
        <f t="shared" ca="1" si="157"/>
        <v>-58155073738.720818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-58155073738.720818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-242312807.24467009</v>
      </c>
      <c r="L2836" s="444">
        <f t="shared" ca="1" si="157"/>
        <v>-58397386545.965485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-58397386545.965485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-243322443.94152284</v>
      </c>
      <c r="L2837" s="444">
        <f t="shared" ca="1" si="157"/>
        <v>-58640708989.907005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-58640708989.907005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-244336287.45794585</v>
      </c>
      <c r="L2838" s="444">
        <f t="shared" ca="1" si="157"/>
        <v>-58885045277.364952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-58885045277.364952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-245354355.32235396</v>
      </c>
      <c r="L2839" s="444">
        <f t="shared" ca="1" si="157"/>
        <v>-59130399632.687309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-59130399632.687309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-246376665.13619712</v>
      </c>
      <c r="L2840" s="444">
        <f t="shared" ca="1" si="157"/>
        <v>-59376776297.823509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-59376776297.823509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-247403234.57426462</v>
      </c>
      <c r="L2841" s="444">
        <f t="shared" ca="1" si="157"/>
        <v>-59624179532.397774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-59624179532.397774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-248434081.38499072</v>
      </c>
      <c r="L2842" s="444">
        <f t="shared" ca="1" si="157"/>
        <v>-59872613613.782768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-59872613613.782768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-249469223.39076152</v>
      </c>
      <c r="L2843" s="444">
        <f t="shared" ca="1" si="157"/>
        <v>-60122082837.173531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-60122082837.173531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-250508678.48822305</v>
      </c>
      <c r="L2844" s="444">
        <f t="shared" ca="1" si="157"/>
        <v>-60372591515.661751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-60372591515.661751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-251552464.64859065</v>
      </c>
      <c r="L2845" s="444">
        <f t="shared" ca="1" si="157"/>
        <v>-60624143980.310341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-60624143980.310341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-252600599.91795975</v>
      </c>
      <c r="L2846" s="444">
        <f t="shared" ca="1" si="157"/>
        <v>-60876744580.228302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-60876744580.228302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-253653102.41761792</v>
      </c>
      <c r="L2847" s="444">
        <f t="shared" ca="1" si="157"/>
        <v>-61130397682.64592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-61130397682.64592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-254709990.34435803</v>
      </c>
      <c r="L2848" s="444">
        <f t="shared" ca="1" si="157"/>
        <v>-61385107672.99028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-61385107672.99028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-255771281.97079283</v>
      </c>
      <c r="L2849" s="444">
        <f t="shared" ca="1" si="157"/>
        <v>-61640878954.961075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-61640878954.961075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-256836995.64567116</v>
      </c>
      <c r="L2850" s="444">
        <f t="shared" ca="1" si="157"/>
        <v>-61897715950.606743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-61897715950.606743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-257907149.79419476</v>
      </c>
      <c r="L2851" s="444">
        <f t="shared" ca="1" si="157"/>
        <v>-62155623100.40094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-62155623100.40094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-258981762.91833726</v>
      </c>
      <c r="L2852" s="444">
        <f t="shared" ca="1" si="157"/>
        <v>-62414604863.319275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-62414604863.319275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-260060853.59716365</v>
      </c>
      <c r="L2853" s="444">
        <f t="shared" ca="1" si="157"/>
        <v>-62674665716.916435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-62674665716.916435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-261144440.4871518</v>
      </c>
      <c r="L2854" s="444">
        <f t="shared" ca="1" si="157"/>
        <v>-62935810157.403587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-62935810157.403587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-262232542.32251495</v>
      </c>
      <c r="L2855" s="444">
        <f t="shared" ca="1" si="157"/>
        <v>-63198042699.726105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-63198042699.726105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-263325177.91552544</v>
      </c>
      <c r="L2856" s="444">
        <f t="shared" ca="1" si="157"/>
        <v>-63461367877.641632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-63461367877.641632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-264422366.15684012</v>
      </c>
      <c r="L2857" s="444">
        <f t="shared" ca="1" si="157"/>
        <v>-63725790243.79847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-63725790243.79847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-265524126.01582694</v>
      </c>
      <c r="L2858" s="444">
        <f t="shared" ca="1" si="157"/>
        <v>-63991314369.814293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-63991314369.814293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-266630476.54089287</v>
      </c>
      <c r="L2859" s="444">
        <f t="shared" ca="1" si="157"/>
        <v>-64257944846.355186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-64257944846.355186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-267741436.85981327</v>
      </c>
      <c r="L2860" s="444">
        <f t="shared" ca="1" si="157"/>
        <v>-64525686283.214996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-64525686283.214996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-268857026.18006247</v>
      </c>
      <c r="L2861" s="444">
        <f t="shared" ca="1" si="157"/>
        <v>-64794543309.395058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-64794543309.395058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-269977263.78914607</v>
      </c>
      <c r="L2862" s="444">
        <f t="shared" ca="1" si="157"/>
        <v>-65064520573.184204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-65064520573.184204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-271102169.0549342</v>
      </c>
      <c r="L2863" s="444">
        <f t="shared" ca="1" si="157"/>
        <v>-65335622742.239136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-65335622742.239136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-272231761.42599642</v>
      </c>
      <c r="L2864" s="444">
        <f t="shared" ca="1" si="157"/>
        <v>-65607854503.665131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-65607854503.665131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-273366060.43193799</v>
      </c>
      <c r="L2865" s="444">
        <f t="shared" ca="1" si="157"/>
        <v>-65881220564.097069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-65881220564.097069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-274505085.68373775</v>
      </c>
      <c r="L2866" s="444">
        <f t="shared" ca="1" si="157"/>
        <v>-66155725649.780807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-66155725649.780807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-275648856.87408668</v>
      </c>
      <c r="L2867" s="444">
        <f t="shared" ca="1" si="157"/>
        <v>-66431374506.654892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-66431374506.654892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-276797393.77772874</v>
      </c>
      <c r="L2868" s="444">
        <f t="shared" ca="1" si="157"/>
        <v>-66708171900.432617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-66708171900.432617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-277950716.25180262</v>
      </c>
      <c r="L2869" s="444">
        <f t="shared" ca="1" si="157"/>
        <v>-66986122616.684418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-66986122616.684418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-279108844.23618507</v>
      </c>
      <c r="L2870" s="444">
        <f t="shared" ca="1" si="157"/>
        <v>-67265231460.920601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-67265231460.920601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-280271797.75383586</v>
      </c>
      <c r="L2871" s="444">
        <f t="shared" ca="1" si="157"/>
        <v>-67545503258.674438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-67545503258.674438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-281439596.91114354</v>
      </c>
      <c r="L2872" s="444">
        <f t="shared" ca="1" si="157"/>
        <v>-67826942855.585579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-67826942855.585579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-282612261.89827323</v>
      </c>
      <c r="L2873" s="444">
        <f t="shared" ca="1" si="157"/>
        <v>-68109555117.483849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-68109555117.483849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-283789812.98951602</v>
      </c>
      <c r="L2874" s="444">
        <f t="shared" ca="1" si="157"/>
        <v>-68393344930.473366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-68393344930.473366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-284972270.543639</v>
      </c>
      <c r="L2875" s="444">
        <f t="shared" ca="1" si="157"/>
        <v>-68678317201.017006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-68678317201.017006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-286159655.00423747</v>
      </c>
      <c r="L2876" s="444">
        <f t="shared" ca="1" si="157"/>
        <v>-68964476856.02124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-68964476856.02124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-287351986.90008849</v>
      </c>
      <c r="L2877" s="444">
        <f t="shared" ca="1" si="157"/>
        <v>-69251828842.921326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-69251828842.921326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-288549286.84550554</v>
      </c>
      <c r="L2878" s="444">
        <f t="shared" ca="1" si="157"/>
        <v>-69540378129.76683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-69540378129.76683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-289751575.54069513</v>
      </c>
      <c r="L2879" s="444">
        <f t="shared" ca="1" si="157"/>
        <v>-69830129705.307526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-69830129705.307526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-290958873.77211469</v>
      </c>
      <c r="L2880" s="444">
        <f t="shared" ca="1" si="157"/>
        <v>-70121088579.079636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-70121088579.079636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-292171202.41283178</v>
      </c>
      <c r="L2881" s="444">
        <f t="shared" ca="1" si="157"/>
        <v>-70413259781.492462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-70413259781.492462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-293388582.42288524</v>
      </c>
      <c r="L2882" s="444">
        <f t="shared" ca="1" si="157"/>
        <v>-70706648363.915344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-70706648363.915344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-294611034.84964728</v>
      </c>
      <c r="L2883" s="444">
        <f t="shared" ca="1" si="157"/>
        <v>-71001259398.764984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-71001259398.764984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-295838580.82818741</v>
      </c>
      <c r="L2884" s="444">
        <f t="shared" ca="1" si="157"/>
        <v>-71297097979.59317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-71297097979.59317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-297071241.58163822</v>
      </c>
      <c r="L2885" s="444">
        <f t="shared" ca="1" si="157"/>
        <v>-71594169221.174805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-71594169221.174805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-298309038.42156166</v>
      </c>
      <c r="L2886" s="444">
        <f t="shared" ca="1" si="157"/>
        <v>-71892478259.596359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-71892478259.596359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-299551992.74831814</v>
      </c>
      <c r="L2887" s="444">
        <f t="shared" ca="1" si="157"/>
        <v>-72192030252.344681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-72192030252.344681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-300800126.05143619</v>
      </c>
      <c r="L2888" s="444">
        <f t="shared" ca="1" si="157"/>
        <v>-72492830378.396118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-72492830378.396118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-302053459.90998381</v>
      </c>
      <c r="L2889" s="444">
        <f t="shared" ca="1" si="157"/>
        <v>-72794883838.306107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-72794883838.306107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-303312015.99294209</v>
      </c>
      <c r="L2890" s="444">
        <f t="shared" ca="1" si="157"/>
        <v>-73098195854.299042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-73098195854.299042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-304575816.05957931</v>
      </c>
      <c r="L2891" s="444">
        <f t="shared" ca="1" si="157"/>
        <v>-73402771670.358627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-73402771670.358627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-305844881.9598276</v>
      </c>
      <c r="L2892" s="444">
        <f t="shared" ca="1" si="157"/>
        <v>-73708616552.318451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-73708616552.318451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-307119235.63466018</v>
      </c>
      <c r="L2893" s="444">
        <f t="shared" ca="1" si="157"/>
        <v>-74015735787.95311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-74015735787.95311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-308398899.11647129</v>
      </c>
      <c r="L2894" s="444">
        <f t="shared" ca="1" si="157"/>
        <v>-74324134687.06958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-74324134687.06958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-309683894.52945656</v>
      </c>
      <c r="L2895" s="444">
        <f t="shared" ca="1" si="157"/>
        <v>-74633818581.59903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-74633818581.59903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-310974244.08999598</v>
      </c>
      <c r="L2896" s="444">
        <f t="shared" ca="1" si="157"/>
        <v>-74944792825.689026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-74944792825.689026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-312269970.1070376</v>
      </c>
      <c r="L2897" s="444">
        <f t="shared" ca="1" si="157"/>
        <v>-75257062795.796066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-75257062795.796066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-313571094.98248363</v>
      </c>
      <c r="L2898" s="444">
        <f t="shared" ca="1" si="157"/>
        <v>-75570633890.778549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-75570633890.778549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-314877641.2115773</v>
      </c>
      <c r="L2899" s="444">
        <f t="shared" ca="1" si="157"/>
        <v>-75885511531.990128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-75885511531.990128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-316189631.3832922</v>
      </c>
      <c r="L2900" s="444">
        <f t="shared" ca="1" si="157"/>
        <v>-76201701163.373413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-76201701163.373413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-317507088.18072253</v>
      </c>
      <c r="L2901" s="444">
        <f t="shared" ca="1" si="157"/>
        <v>-76519208251.554138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-76519208251.554138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-318830034.38147557</v>
      </c>
      <c r="L2902" s="444">
        <f t="shared" ca="1" si="157"/>
        <v>-76838038285.935608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-76838038285.935608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-320158492.85806501</v>
      </c>
      <c r="L2903" s="444">
        <f t="shared" ca="1" si="157"/>
        <v>-77158196778.793671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-77158196778.793671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-321492486.57830697</v>
      </c>
      <c r="L2904" s="444">
        <f t="shared" ca="1" si="157"/>
        <v>-77479689265.371979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-77479689265.371979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-322832038.60571659</v>
      </c>
      <c r="L2905" s="444">
        <f t="shared" ca="1" si="157"/>
        <v>-77802521303.977692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-77802521303.977692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-324177172.09990704</v>
      </c>
      <c r="L2906" s="444">
        <f t="shared" ca="1" si="157"/>
        <v>-78126698476.077606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-78126698476.077606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-325527910.31699002</v>
      </c>
      <c r="L2907" s="444">
        <f t="shared" ca="1" si="157"/>
        <v>-78452226386.394592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-78452226386.394592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-326884276.60997748</v>
      </c>
      <c r="L2908" s="444">
        <f t="shared" ca="1" si="157"/>
        <v>-78779110663.004562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-78779110663.004562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-328246294.42918569</v>
      </c>
      <c r="L2909" s="444">
        <f t="shared" ca="1" si="157"/>
        <v>-79107356957.433746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-79107356957.433746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-329613987.3226406</v>
      </c>
      <c r="L2910" s="444">
        <f t="shared" ca="1" si="157"/>
        <v>-79436970944.756393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-79436970944.756393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-330987378.93648499</v>
      </c>
      <c r="L2911" s="444">
        <f t="shared" ca="1" si="157"/>
        <v>-79767958323.692871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-79767958323.692871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-332366493.01538694</v>
      </c>
      <c r="L2912" s="444">
        <f t="shared" ca="1" si="157"/>
        <v>-80100324816.708252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-80100324816.708252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-333751353.40295106</v>
      </c>
      <c r="L2913" s="444">
        <f t="shared" ca="1" si="157"/>
        <v>-80434076170.111206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-80434076170.111206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-335141984.04212999</v>
      </c>
      <c r="L2914" s="444">
        <f t="shared" ca="1" si="157"/>
        <v>-80769218154.153336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-80769218154.153336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-336538408.97563887</v>
      </c>
      <c r="L2915" s="444">
        <f t="shared" ca="1" si="157"/>
        <v>-81105756563.128967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-81105756563.128967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-337940652.3463707</v>
      </c>
      <c r="L2916" s="444">
        <f t="shared" ca="1" si="157"/>
        <v>-81443697215.475342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-81443697215.475342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-339348738.39781392</v>
      </c>
      <c r="L2917" s="444">
        <f t="shared" ca="1" si="157"/>
        <v>-81783045953.873154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-81783045953.873154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-340762691.47447145</v>
      </c>
      <c r="L2918" s="444">
        <f t="shared" ca="1" si="157"/>
        <v>-82123808645.347626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-82123808645.347626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-342182536.02228177</v>
      </c>
      <c r="L2919" s="444">
        <f t="shared" ca="1" si="157"/>
        <v>-82465991181.369904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-82465991181.369904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-343608296.58904123</v>
      </c>
      <c r="L2920" s="444">
        <f t="shared" ca="1" si="157"/>
        <v>-82809599477.958939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-82809599477.958939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-345039997.82482892</v>
      </c>
      <c r="L2921" s="444">
        <f t="shared" ca="1" si="157"/>
        <v>-83154639475.783768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-83154639475.783768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-346477664.48243237</v>
      </c>
      <c r="L2922" s="444">
        <f t="shared" ca="1" si="157"/>
        <v>-83501117140.266205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-83501117140.266205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-347921321.41777587</v>
      </c>
      <c r="L2923" s="444">
        <f t="shared" ca="1" si="157"/>
        <v>-83849038461.683975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-83849038461.683975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-349370993.59034991</v>
      </c>
      <c r="L2924" s="444">
        <f t="shared" ca="1" si="157"/>
        <v>-84198409455.274323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-84198409455.274323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-350826706.06364298</v>
      </c>
      <c r="L2925" s="444">
        <f t="shared" ca="1" si="157"/>
        <v>-84549236161.337967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-84549236161.337967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-352288484.00557488</v>
      </c>
      <c r="L2926" s="444">
        <f t="shared" ca="1" si="157"/>
        <v>-84901524645.343536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-84901524645.343536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-353756352.68893141</v>
      </c>
      <c r="L2927" s="444">
        <f t="shared" ca="1" si="157"/>
        <v>-85255280998.032471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-85255280998.032471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-355230337.49180198</v>
      </c>
      <c r="L2928" s="444">
        <f t="shared" ca="1" si="157"/>
        <v>-85610511335.524277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-85610511335.524277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-356710463.89801782</v>
      </c>
      <c r="L2929" s="444">
        <f t="shared" ca="1" si="157"/>
        <v>-85967221799.422287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-85967221799.422287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-358196757.49759287</v>
      </c>
      <c r="L2930" s="444">
        <f t="shared" ca="1" si="157"/>
        <v>-86325418556.919876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-86325418556.919876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-359689243.98716617</v>
      </c>
      <c r="L2931" s="444">
        <f t="shared" ca="1" si="157"/>
        <v>-86685107800.907043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-86685107800.907043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-361187949.17044604</v>
      </c>
      <c r="L2932" s="444">
        <f t="shared" ca="1" si="157"/>
        <v>-87046295750.077484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-87046295750.077484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-362692898.95865619</v>
      </c>
      <c r="L2933" s="444">
        <f t="shared" ca="1" si="157"/>
        <v>-87408988649.036133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-87408988649.036133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-364204119.3709839</v>
      </c>
      <c r="L2934" s="444">
        <f t="shared" ca="1" si="157"/>
        <v>-87773192768.40712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-87773192768.40712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-365721636.53502965</v>
      </c>
      <c r="L2935" s="444">
        <f t="shared" ca="1" si="157"/>
        <v>-88138914404.942154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-88138914404.942154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-367245476.68725896</v>
      </c>
      <c r="L2936" s="444">
        <f t="shared" ca="1" si="157"/>
        <v>-88506159881.62941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-88506159881.62941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-368775666.17345589</v>
      </c>
      <c r="L2937" s="444">
        <f t="shared" ca="1" si="157"/>
        <v>-88874935547.802872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-88874935547.802872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-370312231.44917864</v>
      </c>
      <c r="L2938" s="444">
        <f t="shared" ca="1" si="157"/>
        <v>-89245247779.252045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-89245247779.252045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-371855199.08021683</v>
      </c>
      <c r="L2939" s="444">
        <f t="shared" ca="1" si="157"/>
        <v>-89617102978.33226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-89617102978.33226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-373404595.74305105</v>
      </c>
      <c r="L2940" s="444">
        <f t="shared" ca="1" si="157"/>
        <v>-89990507574.075317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-89990507574.075317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-374960448.22531384</v>
      </c>
      <c r="L2941" s="444">
        <f t="shared" ca="1" si="157"/>
        <v>-90365468022.300629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-90365468022.300629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-376522783.4262526</v>
      </c>
      <c r="L2942" s="444">
        <f t="shared" ca="1" si="157"/>
        <v>-90741990805.726883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-90741990805.726883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-378091628.35719532</v>
      </c>
      <c r="L2943" s="444">
        <f t="shared" ca="1" si="157"/>
        <v>-91120082434.084076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-91120082434.084076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-379667010.14201701</v>
      </c>
      <c r="L2944" s="444">
        <f t="shared" ca="1" si="157"/>
        <v>-91499749444.226089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-91499749444.226089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-381248956.0176087</v>
      </c>
      <c r="L2945" s="444">
        <f t="shared" ca="1" si="157"/>
        <v>-91880998400.243698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-91880998400.243698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-382837493.33434874</v>
      </c>
      <c r="L2946" s="444">
        <f t="shared" ca="1" si="157"/>
        <v>-92263835893.578049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-92263835893.578049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-384432649.55657518</v>
      </c>
      <c r="L2947" s="444">
        <f t="shared" ca="1" si="157"/>
        <v>-92648268543.134628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-92648268543.134628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-386034452.26306093</v>
      </c>
      <c r="L2948" s="444">
        <f t="shared" ca="1" si="157"/>
        <v>-93034302995.39769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-93034302995.39769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-387642929.14749038</v>
      </c>
      <c r="L2949" s="444">
        <f t="shared" ca="1" si="157"/>
        <v>-93421945924.545181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-93421945924.545181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-389258108.01893824</v>
      </c>
      <c r="L2950" s="444">
        <f t="shared" ca="1" si="157"/>
        <v>-93811204032.564117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-93811204032.564117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-390880016.80235046</v>
      </c>
      <c r="L2951" s="444">
        <f t="shared" ca="1" si="157"/>
        <v>-94202084049.36647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-94202084049.36647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-392508683.53902698</v>
      </c>
      <c r="L2952" s="444">
        <f t="shared" ca="1" si="157"/>
        <v>-94594592732.905502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-94594592732.905502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-394144136.38710624</v>
      </c>
      <c r="L2953" s="444">
        <f t="shared" ca="1" si="157"/>
        <v>-94988736869.292603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-94988736869.292603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-395786403.62205249</v>
      </c>
      <c r="L2954" s="444">
        <f t="shared" ca="1" si="157"/>
        <v>-95384523272.914658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-95384523272.914658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-397435513.63714439</v>
      </c>
      <c r="L2955" s="444">
        <f t="shared" ca="1" si="157"/>
        <v>-95781958786.551804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-95781958786.551804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-399091494.94396585</v>
      </c>
      <c r="L2956" s="444">
        <f t="shared" ca="1" si="157"/>
        <v>-96181050281.495773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-96181050281.495773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-400754376.17289907</v>
      </c>
      <c r="L2957" s="444">
        <f t="shared" ca="1" si="157"/>
        <v>-96581804657.668671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-96581804657.668671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-402424186.07361948</v>
      </c>
      <c r="L2958" s="444">
        <f t="shared" ca="1" si="157"/>
        <v>-96984228843.742294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-96984228843.742294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-404100953.51559287</v>
      </c>
      <c r="L2959" s="444">
        <f t="shared" ca="1" si="157"/>
        <v>-97388329797.257889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-97388329797.257889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-405784707.4885745</v>
      </c>
      <c r="L2960" s="444">
        <f t="shared" ca="1" si="157"/>
        <v>-97794114504.74646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-97794114504.74646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-407475477.10311025</v>
      </c>
      <c r="L2961" s="444">
        <f t="shared" ca="1" si="157"/>
        <v>-98201589981.849564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-98201589981.849564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-409173291.59103984</v>
      </c>
      <c r="L2962" s="444">
        <f t="shared" ca="1" si="157"/>
        <v>-98610763273.440598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-98610763273.440598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-410878180.3060025</v>
      </c>
      <c r="L2963" s="444">
        <f t="shared" ca="1" si="157"/>
        <v>-99021641453.746597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-99021641453.746597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-412590172.72394413</v>
      </c>
      <c r="L2964" s="444">
        <f t="shared" ca="1" si="157"/>
        <v>-99434231626.470535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-99434231626.470535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-414309298.44362724</v>
      </c>
      <c r="L2965" s="444">
        <f t="shared" ca="1" si="157"/>
        <v>-99848540924.914169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-99848540924.914169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-416035587.18714237</v>
      </c>
      <c r="L2966" s="444">
        <f t="shared" ca="1" si="157"/>
        <v>-100264576512.10132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-100264576512.10132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-417769068.80042213</v>
      </c>
      <c r="L2967" s="444">
        <f t="shared" ca="1" si="157"/>
        <v>-100682345580.90173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-100682345580.90173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-419509773.25375724</v>
      </c>
      <c r="L2968" s="444">
        <f t="shared" ca="1" si="157"/>
        <v>-101101855354.15549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-101101855354.15549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-421257730.64231455</v>
      </c>
      <c r="L2969" s="444">
        <f t="shared" ca="1" si="157"/>
        <v>-101523113084.79781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-101523113084.79781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-423012971.18665755</v>
      </c>
      <c r="L2970" s="444">
        <f t="shared" ca="1" si="157"/>
        <v>-101946126055.98447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-101946126055.98447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-424775525.23326862</v>
      </c>
      <c r="L2971" s="444">
        <f t="shared" ca="1" si="157"/>
        <v>-102370901581.21773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-102370901581.21773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-426545423.25507385</v>
      </c>
      <c r="L2972" s="444">
        <f t="shared" ca="1" si="157"/>
        <v>-102797447004.47281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-102797447004.47281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-428322695.85197002</v>
      </c>
      <c r="L2973" s="444">
        <f t="shared" ca="1" si="157"/>
        <v>-103225769700.32478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-103225769700.32478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-430107373.75135326</v>
      </c>
      <c r="L2974" s="444">
        <f t="shared" ca="1" si="157"/>
        <v>-103655877074.07614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-103655877074.07614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-431899487.80865055</v>
      </c>
      <c r="L2975" s="444">
        <f t="shared" ca="1" si="157"/>
        <v>-104087776561.8848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-104087776561.8848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-433699069.00785333</v>
      </c>
      <c r="L2976" s="444">
        <f t="shared" ca="1" si="157"/>
        <v>-104521475630.89265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-104521475630.89265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-435506148.4620527</v>
      </c>
      <c r="L2977" s="444">
        <f t="shared" ca="1" si="157"/>
        <v>-104956981779.35471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-104956981779.35471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-437320757.41397792</v>
      </c>
      <c r="L2978" s="444">
        <f t="shared" ca="1" si="157"/>
        <v>-105394302536.76868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-105394302536.76868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-439142927.23653615</v>
      </c>
      <c r="L2979" s="444">
        <f t="shared" ca="1" si="157"/>
        <v>-105833445464.00522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-105833445464.00522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-440972689.43335509</v>
      </c>
      <c r="L2980" s="444">
        <f t="shared" ca="1" si="157"/>
        <v>-106274418153.43857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-106274418153.43857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-442810075.63932735</v>
      </c>
      <c r="L2981" s="444">
        <f t="shared" ca="1" si="157"/>
        <v>-106717228229.0779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-106717228229.0779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-444655117.62115788</v>
      </c>
      <c r="L2982" s="444">
        <f t="shared" ca="1" si="157"/>
        <v>-107161883346.69905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-107161883346.69905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-446507847.27791268</v>
      </c>
      <c r="L2983" s="444">
        <f t="shared" ca="1" si="157"/>
        <v>-107608391193.97696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-107608391193.97696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-448368296.64157063</v>
      </c>
      <c r="L2984" s="444">
        <f t="shared" ca="1" si="157"/>
        <v>-108056759490.61853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-108056759490.61853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-450236497.87757713</v>
      </c>
      <c r="L2985" s="444">
        <f t="shared" ca="1" si="157"/>
        <v>-108506995988.49611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-108506995988.49611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-452112483.28540051</v>
      </c>
      <c r="L2986" s="444">
        <f t="shared" ca="1" si="157"/>
        <v>-108959108471.78151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-108959108471.78151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-453996285.29908961</v>
      </c>
      <c r="L2987" s="444">
        <f t="shared" ca="1" si="157"/>
        <v>-109413104757.0806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-109413104757.0806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-455887936.48783582</v>
      </c>
      <c r="L2988" s="444">
        <f t="shared" ca="1" si="157"/>
        <v>-109868992693.56844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-109868992693.56844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-457787469.55653518</v>
      </c>
      <c r="L2989" s="444">
        <f t="shared" ca="1" si="157"/>
        <v>-110326780163.12497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-110326780163.12497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-459694917.34635407</v>
      </c>
      <c r="L2990" s="444">
        <f t="shared" ca="1" si="157"/>
        <v>-110786475080.47133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-110786475080.47133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-461610312.83529717</v>
      </c>
      <c r="L2991" s="444">
        <f t="shared" ca="1" si="157"/>
        <v>-111248085393.30663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-111248085393.30663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-463533689.13877755</v>
      </c>
      <c r="L2992" s="444">
        <f t="shared" ca="1" si="157"/>
        <v>-111711619082.4454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-111711619082.4454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-465465079.51018918</v>
      </c>
      <c r="L2993" s="444">
        <f t="shared" ca="1" si="157"/>
        <v>-112177084161.9556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-112177084161.9556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-467404517.34148163</v>
      </c>
      <c r="L2994" s="444">
        <f t="shared" ca="1" si="157"/>
        <v>-112644488679.29707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-112644488679.29707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-469352036.16373783</v>
      </c>
      <c r="L2995" s="444">
        <f t="shared" ca="1" si="157"/>
        <v>-113113840715.46082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-113113840715.46082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-471307669.64775342</v>
      </c>
      <c r="L2996" s="444">
        <f t="shared" ca="1" si="157"/>
        <v>-113585148385.10857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-113585148385.10857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-473271451.60461903</v>
      </c>
      <c r="L2997" s="444">
        <f t="shared" ca="1" si="157"/>
        <v>-114058419836.71318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-114058419836.71318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-475243415.98630494</v>
      </c>
      <c r="L2998" s="444">
        <f t="shared" ca="1" si="157"/>
        <v>-114533663252.69948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-114533663252.69948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-477223596.88624781</v>
      </c>
      <c r="L2999" s="444">
        <f t="shared" ca="1" si="157"/>
        <v>-115010886849.58572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-115010886849.58572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-479212028.53994054</v>
      </c>
      <c r="L3000" s="444">
        <f t="shared" ca="1" si="157"/>
        <v>-115490098878.12567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-115490098878.12567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-481208745.32552361</v>
      </c>
      <c r="L3001" s="444">
        <f t="shared" ca="1" si="157"/>
        <v>-115971307623.4512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-115971307623.4512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-483213781.76437998</v>
      </c>
      <c r="L3002" s="444">
        <f t="shared" ca="1" si="157"/>
        <v>-116454521405.21558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-116454521405.21558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-485227172.52173162</v>
      </c>
      <c r="L3003" s="444">
        <f t="shared" ca="1" si="157"/>
        <v>-116939748577.7373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-116939748577.7373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-487248952.40723878</v>
      </c>
      <c r="L3004" s="444">
        <f t="shared" ca="1" si="157"/>
        <v>-117426997530.14455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-117426997530.14455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-489279156.37560225</v>
      </c>
      <c r="L3005" s="444">
        <f t="shared" ca="1" si="157"/>
        <v>-117916276686.52014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-117916276686.52014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-491317819.52716732</v>
      </c>
      <c r="L3006" s="444">
        <f t="shared" ca="1" si="157"/>
        <v>-118407594506.0473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-118407594506.0473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-493364977.1085304</v>
      </c>
      <c r="L3007" s="444">
        <f t="shared" ca="1" si="157"/>
        <v>-118900959483.15584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-118900959483.15584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-495420664.51314926</v>
      </c>
      <c r="L3008" s="444">
        <f t="shared" ca="1" si="157"/>
        <v>-119396380147.66899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-119396380147.66899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-497484917.28195411</v>
      </c>
      <c r="L3009" s="444">
        <f t="shared" ca="1" si="157"/>
        <v>-119893865064.95094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-119893865064.95094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-499557771.10396218</v>
      </c>
      <c r="L3010" s="444">
        <f t="shared" ca="1" si="157"/>
        <v>-120393422836.0549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-120393422836.0549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-501639261.81689537</v>
      </c>
      <c r="L3011" s="444">
        <f t="shared" ca="1" si="157"/>
        <v>-120895062097.8718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-120895062097.8718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-503729425.40779918</v>
      </c>
      <c r="L3012" s="444">
        <f t="shared" ca="1" si="157"/>
        <v>-121398791523.2796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-121398791523.2796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-505828298.01366496</v>
      </c>
      <c r="L3013" s="444">
        <f t="shared" ca="1" si="157"/>
        <v>-121904619821.29327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-121904619821.29327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-507935915.92205524</v>
      </c>
      <c r="L3014" s="444">
        <f t="shared" ca="1" si="157"/>
        <v>-122412555737.21533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-122412555737.21533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-510052315.57173055</v>
      </c>
      <c r="L3015" s="444">
        <f t="shared" ca="1" si="157"/>
        <v>-122922608052.78706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-122922608052.78706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-512177533.55327934</v>
      </c>
      <c r="L3016" s="444">
        <f t="shared" ca="1" si="157"/>
        <v>-123434785586.34035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-123434785586.34035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-514311606.60975146</v>
      </c>
      <c r="L3017" s="444">
        <f t="shared" ca="1" si="157"/>
        <v>-123949097192.9501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-123949097192.9501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-516454571.63729203</v>
      </c>
      <c r="L3018" s="444">
        <f t="shared" ca="1" si="157"/>
        <v>-124465551764.5874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-124465551764.5874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-518606465.68578076</v>
      </c>
      <c r="L3019" s="444">
        <f t="shared" ca="1" si="157"/>
        <v>-124984158230.27318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-124984158230.27318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-520767325.95947158</v>
      </c>
      <c r="L3020" s="444">
        <f t="shared" ca="1" si="157"/>
        <v>-125504925556.23265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-125504925556.23265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-522937189.81763601</v>
      </c>
      <c r="L3021" s="444">
        <f t="shared" ca="1" si="157"/>
        <v>-126027862746.05029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-126027862746.05029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-525116094.77520955</v>
      </c>
      <c r="L3022" s="444">
        <f t="shared" ca="1" si="157"/>
        <v>-126552978840.8255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-126552978840.8255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-527304078.50343949</v>
      </c>
      <c r="L3023" s="444">
        <f t="shared" ca="1" si="157"/>
        <v>-127080282919.32893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-127080282919.32893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-529501178.83053714</v>
      </c>
      <c r="L3024" s="444">
        <f t="shared" ca="1" si="157"/>
        <v>-127609784098.15947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-127609784098.15947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-531707433.74233109</v>
      </c>
      <c r="L3025" s="444">
        <f t="shared" ca="1" si="157"/>
        <v>-128141491531.90179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-128141491531.90179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-533922881.3829242</v>
      </c>
      <c r="L3026" s="444">
        <f t="shared" ca="1" si="157"/>
        <v>-128675414413.28471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-128675414413.28471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-536147560.05535299</v>
      </c>
      <c r="L3027" s="444">
        <f t="shared" ca="1" si="157"/>
        <v>-129211561973.34007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-129211561973.34007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-538381508.22225034</v>
      </c>
      <c r="L3028" s="444">
        <f t="shared" ca="1" si="157"/>
        <v>-129749943481.56232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-129749943481.56232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-540624764.50650966</v>
      </c>
      <c r="L3029" s="444">
        <f t="shared" ca="1" si="157"/>
        <v>-130290568246.06883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-130290568246.06883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-542877367.69195342</v>
      </c>
      <c r="L3030" s="444">
        <f t="shared" ca="1" si="157"/>
        <v>-130833445613.76079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-130833445613.76079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-545139356.72400331</v>
      </c>
      <c r="L3031" s="444">
        <f t="shared" ca="1" si="157"/>
        <v>-131378584970.48479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-131378584970.48479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-547410770.71035326</v>
      </c>
      <c r="L3032" s="444">
        <f t="shared" ca="1" si="157"/>
        <v>-131925995741.19514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-131925995741.19514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-549691648.92164648</v>
      </c>
      <c r="L3033" s="444">
        <f t="shared" ca="1" si="157"/>
        <v>-132475687390.11679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-132475687390.11679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-551982030.79215324</v>
      </c>
      <c r="L3034" s="444">
        <f t="shared" ca="1" si="157"/>
        <v>-133027669420.90895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-133027669420.90895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-554281955.92045391</v>
      </c>
      <c r="L3035" s="444">
        <f t="shared" ca="1" si="157"/>
        <v>-133581951376.82941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-133581951376.82941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-556591464.07012248</v>
      </c>
      <c r="L3036" s="444">
        <f t="shared" ca="1" si="157"/>
        <v>-134138542840.89954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-134138542840.89954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-558910595.17041481</v>
      </c>
      <c r="L3037" s="444">
        <f t="shared" ca="1" si="157"/>
        <v>-134697453436.06995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-134697453436.06995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-561239389.31695807</v>
      </c>
      <c r="L3038" s="444">
        <f t="shared" ca="1" si="157"/>
        <v>-135258692825.3869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-135258692825.3869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-563577886.77244544</v>
      </c>
      <c r="L3039" s="444">
        <f t="shared" ca="1" si="157"/>
        <v>-135822270712.15935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-135822270712.15935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-565926127.96733057</v>
      </c>
      <c r="L3040" s="444">
        <f t="shared" ca="1" si="157"/>
        <v>-136388196840.12668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-136388196840.12668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-568284153.50052786</v>
      </c>
      <c r="L3041" s="444">
        <f t="shared" ca="1" si="157"/>
        <v>-136956480993.62721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-136956480993.62721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-570652004.14011335</v>
      </c>
      <c r="L3042" s="444">
        <f t="shared" ca="1" si="157"/>
        <v>-137527132997.76733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-137527132997.76733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-573029720.82403052</v>
      </c>
      <c r="L3043" s="444">
        <f t="shared" ca="1" si="157"/>
        <v>-138100162718.59137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-138100162718.59137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-575417344.66079736</v>
      </c>
      <c r="L3044" s="444">
        <f t="shared" ca="1" si="157"/>
        <v>-138675580063.25217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-138675580063.25217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-577814916.93021739</v>
      </c>
      <c r="L3045" s="444">
        <f t="shared" ca="1" si="157"/>
        <v>-139253394980.18237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-139253394980.18237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-580222479.08409321</v>
      </c>
      <c r="L3046" s="444">
        <f t="shared" ca="1" si="157"/>
        <v>-139833617459.26648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-139833617459.26648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-582640072.74694371</v>
      </c>
      <c r="L3047" s="444">
        <f t="shared" ca="1" si="157"/>
        <v>-140416257532.01343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-140416257532.01343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-585067739.71672261</v>
      </c>
      <c r="L3048" s="444">
        <f t="shared" ca="1" si="157"/>
        <v>-141001325271.73016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-141001325271.73016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-587505521.96554232</v>
      </c>
      <c r="L3049" s="444">
        <f t="shared" ca="1" si="157"/>
        <v>-141588830793.69571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-141588830793.69571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-589953461.64039874</v>
      </c>
      <c r="L3050" s="444">
        <f t="shared" ca="1" si="157"/>
        <v>-142178784255.33612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-142178784255.33612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-592411601.06390047</v>
      </c>
      <c r="L3051" s="444">
        <f t="shared" ca="1" si="157"/>
        <v>-142771195856.40002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-142771195856.40002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-594879982.73500013</v>
      </c>
      <c r="L3052" s="444">
        <f t="shared" ca="1" si="157"/>
        <v>-143366075839.13501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-143366075839.13501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-597358649.3297292</v>
      </c>
      <c r="L3053" s="444">
        <f t="shared" ca="1" si="157"/>
        <v>-143963434488.46475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-143963434488.46475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-599847643.70193648</v>
      </c>
      <c r="L3054" s="444">
        <f t="shared" ca="1" si="157"/>
        <v>-144563282132.16669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-144563282132.16669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-602347008.88402784</v>
      </c>
      <c r="L3055" s="444">
        <f t="shared" ca="1" si="157"/>
        <v>-145165629141.05072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-145165629141.05072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-604856788.08771133</v>
      </c>
      <c r="L3056" s="444">
        <f t="shared" ca="1" si="157"/>
        <v>-145770485929.13843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-145770485929.13843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-607377024.70474339</v>
      </c>
      <c r="L3057" s="444">
        <f t="shared" ca="1" si="157"/>
        <v>-146377862953.84317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-146377862953.84317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-609907762.30767989</v>
      </c>
      <c r="L3058" s="444">
        <f t="shared" ca="1" si="157"/>
        <v>-146987770716.15085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-146987770716.15085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-612449044.65062857</v>
      </c>
      <c r="L3059" s="444">
        <f t="shared" ca="1" si="157"/>
        <v>-147600219760.80148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-147600219760.80148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-615000915.67000616</v>
      </c>
      <c r="L3060" s="444">
        <f t="shared" ca="1" si="157"/>
        <v>-148215220676.4715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-148215220676.4715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-617563419.48529792</v>
      </c>
      <c r="L3061" s="444">
        <f t="shared" ca="1" si="157"/>
        <v>-148832784095.95679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-148832784095.95679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-620136600.39981997</v>
      </c>
      <c r="L3062" s="444">
        <f t="shared" ca="1" si="157"/>
        <v>-149452920696.3566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-149452920696.3566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-622720502.9014858</v>
      </c>
      <c r="L3063" s="444">
        <f t="shared" ca="1" si="157"/>
        <v>-150075641199.25809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-150075641199.25809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-625315171.66357541</v>
      </c>
      <c r="L3064" s="444">
        <f t="shared" ca="1" si="157"/>
        <v>-150700956370.92166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-150700956370.92166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-627920651.54550695</v>
      </c>
      <c r="L3065" s="444">
        <f t="shared" ca="1" si="157"/>
        <v>-151328877022.46716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-151328877022.46716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-630536987.59361315</v>
      </c>
      <c r="L3066" s="444">
        <f t="shared" ca="1" si="157"/>
        <v>-151959414010.06079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-151959414010.06079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-633164225.04191995</v>
      </c>
      <c r="L3067" s="444">
        <f t="shared" ca="1" si="157"/>
        <v>-152592578235.10272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-152592578235.10272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-635802409.31292796</v>
      </c>
      <c r="L3068" s="444">
        <f t="shared" ref="L3068:L3322" ca="1" si="162">I3068-J3068+K3068</f>
        <v>-153228380644.41565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-153228380644.41565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-638451586.01839852</v>
      </c>
      <c r="L3069" s="444">
        <f t="shared" ca="1" si="162"/>
        <v>-153866832230.43405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-153866832230.43405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-641111800.9601419</v>
      </c>
      <c r="L3070" s="444">
        <f t="shared" ca="1" si="162"/>
        <v>-154507944031.3942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-154507944031.3942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-643783100.13080919</v>
      </c>
      <c r="L3071" s="444">
        <f t="shared" ca="1" si="162"/>
        <v>-155151727131.52499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-155151727131.52499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-646465529.71468747</v>
      </c>
      <c r="L3072" s="444">
        <f t="shared" ca="1" si="162"/>
        <v>-155798192661.23969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-155798192661.23969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-649159136.08849871</v>
      </c>
      <c r="L3073" s="444">
        <f t="shared" ca="1" si="162"/>
        <v>-156447351797.32819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-156447351797.32819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-651863965.82220078</v>
      </c>
      <c r="L3074" s="444">
        <f t="shared" ca="1" si="162"/>
        <v>-157099215763.15039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-157099215763.15039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-654580065.67979324</v>
      </c>
      <c r="L3075" s="444">
        <f t="shared" ca="1" si="162"/>
        <v>-157753795828.83017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-157753795828.83017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-657307482.62012565</v>
      </c>
      <c r="L3076" s="444">
        <f t="shared" ca="1" si="162"/>
        <v>-158411103311.45029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-158411103311.45029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-660046263.79770947</v>
      </c>
      <c r="L3077" s="444">
        <f t="shared" ca="1" si="162"/>
        <v>-159071149575.24799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-159071149575.24799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-662796456.56353331</v>
      </c>
      <c r="L3078" s="444">
        <f t="shared" ca="1" si="162"/>
        <v>-159733946031.81152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-159733946031.81152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-665558108.46588135</v>
      </c>
      <c r="L3079" s="444">
        <f t="shared" ca="1" si="162"/>
        <v>-160399504140.2774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-160399504140.2774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-668331267.25115585</v>
      </c>
      <c r="L3080" s="444">
        <f t="shared" ca="1" si="162"/>
        <v>-161067835407.52856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-161067835407.52856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-671115980.86470234</v>
      </c>
      <c r="L3081" s="444">
        <f t="shared" ca="1" si="162"/>
        <v>-161738951388.39328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-161738951388.39328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-673912297.4516387</v>
      </c>
      <c r="L3082" s="444">
        <f t="shared" ca="1" si="162"/>
        <v>-162412863685.84491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-162412863685.84491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-676720265.35768712</v>
      </c>
      <c r="L3083" s="444">
        <f t="shared" ca="1" si="162"/>
        <v>-163089583951.20261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-163089583951.20261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-679539933.13001084</v>
      </c>
      <c r="L3084" s="444">
        <f t="shared" ca="1" si="162"/>
        <v>-163769123884.33261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-163769123884.33261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-682371349.51805258</v>
      </c>
      <c r="L3085" s="444">
        <f t="shared" ca="1" si="162"/>
        <v>-164451495233.85068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-164451495233.85068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-685214563.47437787</v>
      </c>
      <c r="L3086" s="444">
        <f t="shared" ca="1" si="162"/>
        <v>-165136709797.32504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-165136709797.32504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-688069624.15552104</v>
      </c>
      <c r="L3087" s="444">
        <f t="shared" ca="1" si="162"/>
        <v>-165824779421.48056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-165824779421.48056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-690936580.92283571</v>
      </c>
      <c r="L3088" s="444">
        <f t="shared" ca="1" si="162"/>
        <v>-166515716002.40338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-166515716002.40338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-693815483.34334743</v>
      </c>
      <c r="L3089" s="444">
        <f t="shared" ca="1" si="162"/>
        <v>-167209531485.74673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-167209531485.74673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-696706381.19061136</v>
      </c>
      <c r="L3090" s="444">
        <f t="shared" ca="1" si="162"/>
        <v>-167906237866.93735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-167906237866.93735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-699609324.44557226</v>
      </c>
      <c r="L3091" s="444">
        <f t="shared" ca="1" si="162"/>
        <v>-168605847191.38293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-168605847191.38293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-702524363.29742885</v>
      </c>
      <c r="L3092" s="444">
        <f t="shared" ca="1" si="162"/>
        <v>-169308371554.68036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-169308371554.68036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-705451548.14450145</v>
      </c>
      <c r="L3093" s="444">
        <f t="shared" ca="1" si="162"/>
        <v>-170013823102.82486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-170013823102.82486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-708390929.59510362</v>
      </c>
      <c r="L3094" s="444">
        <f t="shared" ca="1" si="162"/>
        <v>-170722214032.41995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-170722214032.41995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-711342558.46841645</v>
      </c>
      <c r="L3095" s="444">
        <f t="shared" ca="1" si="162"/>
        <v>-171433556590.88837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-171433556590.88837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-714306485.79536819</v>
      </c>
      <c r="L3096" s="444">
        <f t="shared" ca="1" si="162"/>
        <v>-172147863076.68375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-172147863076.68375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-717282762.81951559</v>
      </c>
      <c r="L3097" s="444">
        <f t="shared" ca="1" si="162"/>
        <v>-172865145839.50327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-172865145839.50327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-720271440.99793029</v>
      </c>
      <c r="L3098" s="444">
        <f t="shared" ca="1" si="162"/>
        <v>-173585417280.50119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-173585417280.50119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-723272572.00208831</v>
      </c>
      <c r="L3099" s="444">
        <f t="shared" ca="1" si="162"/>
        <v>-174308689852.50327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-174308689852.50327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-726286207.71876359</v>
      </c>
      <c r="L3100" s="444">
        <f t="shared" ca="1" si="162"/>
        <v>-175034976060.22202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-175034976060.22202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-729312400.25092506</v>
      </c>
      <c r="L3101" s="444">
        <f t="shared" ca="1" si="162"/>
        <v>-175764288460.47293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-175764288460.47293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-732351201.91863716</v>
      </c>
      <c r="L3102" s="444">
        <f t="shared" ca="1" si="162"/>
        <v>-176496639662.39157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-176496639662.39157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-735402665.25996482</v>
      </c>
      <c r="L3103" s="444">
        <f t="shared" ca="1" si="162"/>
        <v>-177232042327.65155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-177232042327.65155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-738466843.03188145</v>
      </c>
      <c r="L3104" s="444">
        <f t="shared" ca="1" si="162"/>
        <v>-177970509170.68344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-177970509170.68344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-741543788.21118104</v>
      </c>
      <c r="L3105" s="444">
        <f t="shared" ca="1" si="162"/>
        <v>-178712052958.89462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-178712052958.89462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-744633553.99539423</v>
      </c>
      <c r="L3106" s="444">
        <f t="shared" ca="1" si="162"/>
        <v>-179456686512.89001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-179456686512.89001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-747736193.80370843</v>
      </c>
      <c r="L3107" s="444">
        <f t="shared" ca="1" si="162"/>
        <v>-180204422706.69373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-180204422706.69373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-750851761.27789056</v>
      </c>
      <c r="L3108" s="444">
        <f t="shared" ca="1" si="162"/>
        <v>-180955274467.97162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-180955274467.97162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-753980310.28321505</v>
      </c>
      <c r="L3109" s="444">
        <f t="shared" ca="1" si="162"/>
        <v>-181709254778.25482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-181709254778.25482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-757121894.9093951</v>
      </c>
      <c r="L3110" s="444">
        <f t="shared" ca="1" si="162"/>
        <v>-182466376673.16422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-182466376673.16422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-760276569.47151756</v>
      </c>
      <c r="L3111" s="444">
        <f t="shared" ca="1" si="162"/>
        <v>-183226653242.63574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-183226653242.63574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-763444388.51098228</v>
      </c>
      <c r="L3112" s="444">
        <f t="shared" ca="1" si="162"/>
        <v>-183990097631.14673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-183990097631.14673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-766625406.79644465</v>
      </c>
      <c r="L3113" s="444">
        <f t="shared" ca="1" si="162"/>
        <v>-184756723037.94318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-184756723037.94318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-769819679.32476318</v>
      </c>
      <c r="L3114" s="444">
        <f t="shared" ca="1" si="162"/>
        <v>-185526542717.26794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-185526542717.26794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-773027261.32194972</v>
      </c>
      <c r="L3115" s="444">
        <f t="shared" ca="1" si="162"/>
        <v>-186299569978.5899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-186299569978.5899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-776248208.24412465</v>
      </c>
      <c r="L3116" s="444">
        <f t="shared" ca="1" si="162"/>
        <v>-187075818186.83401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-187075818186.83401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-779482575.77847505</v>
      </c>
      <c r="L3117" s="444">
        <f t="shared" ca="1" si="162"/>
        <v>-187855300762.61249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-187855300762.61249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-782730419.84421873</v>
      </c>
      <c r="L3118" s="444">
        <f t="shared" ca="1" si="162"/>
        <v>-188638031182.4567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-188638031182.4567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-785991796.59356952</v>
      </c>
      <c r="L3119" s="444">
        <f t="shared" ca="1" si="162"/>
        <v>-189424022979.05026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-189424022979.05026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-789266762.41270947</v>
      </c>
      <c r="L3120" s="444">
        <f t="shared" ca="1" si="162"/>
        <v>-190213289741.46298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-190213289741.46298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-792555373.92276239</v>
      </c>
      <c r="L3121" s="444">
        <f t="shared" ca="1" si="162"/>
        <v>-191005845115.38574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-191005845115.38574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-795857687.98077393</v>
      </c>
      <c r="L3122" s="444">
        <f t="shared" ca="1" si="162"/>
        <v>-191801702803.36652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-191801702803.36652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-799173761.68069386</v>
      </c>
      <c r="L3123" s="444">
        <f t="shared" ca="1" si="162"/>
        <v>-192600876565.04721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-192600876565.04721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-802503652.35436332</v>
      </c>
      <c r="L3124" s="444">
        <f t="shared" ca="1" si="162"/>
        <v>-193403380217.40158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-193403380217.40158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-805847417.57250655</v>
      </c>
      <c r="L3125" s="444">
        <f t="shared" ca="1" si="162"/>
        <v>-194209227634.97409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-194209227634.97409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-809205115.14572537</v>
      </c>
      <c r="L3126" s="444">
        <f t="shared" ca="1" si="162"/>
        <v>-195018432750.11981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-195018432750.11981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-812576803.12549925</v>
      </c>
      <c r="L3127" s="444">
        <f t="shared" ca="1" si="162"/>
        <v>-195831009553.2453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-195831009553.2453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-815962539.80518878</v>
      </c>
      <c r="L3128" s="444">
        <f t="shared" ca="1" si="162"/>
        <v>-196646972093.05048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-196646972093.05048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-819362383.72104359</v>
      </c>
      <c r="L3129" s="444">
        <f t="shared" ca="1" si="162"/>
        <v>-197466334476.77151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-197466334476.77151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-822776393.65321469</v>
      </c>
      <c r="L3130" s="444">
        <f t="shared" ca="1" si="162"/>
        <v>-198289110870.42474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-198289110870.42474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-826204628.62676978</v>
      </c>
      <c r="L3131" s="444">
        <f t="shared" ca="1" si="162"/>
        <v>-199115315499.05151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-199115315499.05151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-829647147.9127146</v>
      </c>
      <c r="L3132" s="444">
        <f t="shared" ca="1" si="162"/>
        <v>-199944962646.96423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-199944962646.96423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-833104011.02901769</v>
      </c>
      <c r="L3133" s="444">
        <f t="shared" ca="1" si="162"/>
        <v>-200778066657.99326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-200778066657.99326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-836575277.74163854</v>
      </c>
      <c r="L3134" s="444">
        <f t="shared" ca="1" si="162"/>
        <v>-201614641935.73489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-201614641935.73489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-840061008.06556201</v>
      </c>
      <c r="L3135" s="444">
        <f t="shared" ca="1" si="162"/>
        <v>-202454702943.80045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-202454702943.80045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-843561262.26583517</v>
      </c>
      <c r="L3136" s="444">
        <f t="shared" ca="1" si="162"/>
        <v>-203298264206.06628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-203298264206.06628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-847076100.85860956</v>
      </c>
      <c r="L3137" s="444">
        <f t="shared" ca="1" si="162"/>
        <v>-204145340306.9249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-204145340306.9249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-850605584.61218703</v>
      </c>
      <c r="L3138" s="444">
        <f t="shared" ca="1" si="162"/>
        <v>-204995945891.53708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-204995945891.53708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-854149774.54807115</v>
      </c>
      <c r="L3139" s="444">
        <f t="shared" ca="1" si="162"/>
        <v>-205850095666.08514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-205850095666.08514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-857708731.94202137</v>
      </c>
      <c r="L3140" s="444">
        <f t="shared" ca="1" si="162"/>
        <v>-206707804398.02716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-206707804398.02716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-861282518.32511318</v>
      </c>
      <c r="L3141" s="444">
        <f t="shared" ca="1" si="162"/>
        <v>-207569086916.35226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-207569086916.35226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-864871195.48480105</v>
      </c>
      <c r="L3142" s="444">
        <f t="shared" ca="1" si="162"/>
        <v>-208433958111.83707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-208433958111.83707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-868474825.4659878</v>
      </c>
      <c r="L3143" s="444">
        <f t="shared" ca="1" si="162"/>
        <v>-209302432937.30304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-209302432937.30304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-872093470.57209599</v>
      </c>
      <c r="L3144" s="444">
        <f t="shared" ca="1" si="162"/>
        <v>-210174526407.87512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-210174526407.87512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-875727193.36614633</v>
      </c>
      <c r="L3145" s="444">
        <f t="shared" ca="1" si="162"/>
        <v>-211050253601.24127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-211050253601.24127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-879376056.67183864</v>
      </c>
      <c r="L3146" s="444">
        <f t="shared" ca="1" si="162"/>
        <v>-211929629657.91312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-211929629657.91312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-883040123.57463801</v>
      </c>
      <c r="L3147" s="444">
        <f t="shared" ca="1" si="162"/>
        <v>-212812669781.48776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-212812669781.48776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-886719457.42286563</v>
      </c>
      <c r="L3148" s="444">
        <f t="shared" ca="1" si="162"/>
        <v>-213699389238.91061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-213699389238.91061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-890414121.82879424</v>
      </c>
      <c r="L3149" s="444">
        <f t="shared" ca="1" si="162"/>
        <v>-214589803360.73941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-214589803360.73941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-894124180.66974771</v>
      </c>
      <c r="L3150" s="444">
        <f t="shared" ca="1" si="162"/>
        <v>-215483927541.40915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-215483927541.40915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-897849698.08920479</v>
      </c>
      <c r="L3151" s="444">
        <f t="shared" ca="1" si="162"/>
        <v>-216381777239.49835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-216381777239.49835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-901590738.49790978</v>
      </c>
      <c r="L3152" s="444">
        <f t="shared" ca="1" si="162"/>
        <v>-217283367977.99628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-217283367977.99628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-905347366.57498443</v>
      </c>
      <c r="L3153" s="444">
        <f t="shared" ca="1" si="162"/>
        <v>-218188715344.57126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-218188715344.57126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-909119647.2690469</v>
      </c>
      <c r="L3154" s="444">
        <f t="shared" ca="1" si="162"/>
        <v>-219097834991.8403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-219097834991.8403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-912907645.79933441</v>
      </c>
      <c r="L3155" s="444">
        <f t="shared" ca="1" si="162"/>
        <v>-220010742637.63965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-220010742637.63965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-916711427.65683186</v>
      </c>
      <c r="L3156" s="444">
        <f t="shared" ca="1" si="162"/>
        <v>-220927454065.29648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-220927454065.29648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-920531058.60540199</v>
      </c>
      <c r="L3157" s="444">
        <f t="shared" ca="1" si="162"/>
        <v>-221847985123.90189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-221847985123.90189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-924366604.68292439</v>
      </c>
      <c r="L3158" s="444">
        <f t="shared" ca="1" si="162"/>
        <v>-222772351728.58481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-222772351728.58481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-928218132.20243669</v>
      </c>
      <c r="L3159" s="444">
        <f t="shared" ca="1" si="162"/>
        <v>-223700569860.78723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-223700569860.78723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-932085707.75328016</v>
      </c>
      <c r="L3160" s="444">
        <f t="shared" ca="1" si="162"/>
        <v>-224632655568.5405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-224632655568.5405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-935969398.20225203</v>
      </c>
      <c r="L3161" s="444">
        <f t="shared" ca="1" si="162"/>
        <v>-225568624966.74274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-225568624966.74274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-939869270.69476151</v>
      </c>
      <c r="L3162" s="444">
        <f t="shared" ca="1" si="162"/>
        <v>-226508494237.4375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-226508494237.4375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-943785392.65598953</v>
      </c>
      <c r="L3163" s="444">
        <f t="shared" ca="1" si="162"/>
        <v>-227452279630.09348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-227452279630.09348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-947717831.79205608</v>
      </c>
      <c r="L3164" s="444">
        <f t="shared" ca="1" si="162"/>
        <v>-228399997461.88553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-228399997461.88553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-951666656.09118974</v>
      </c>
      <c r="L3165" s="444">
        <f t="shared" ca="1" si="162"/>
        <v>-229351664117.97672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-229351664117.97672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-955631933.82490301</v>
      </c>
      <c r="L3166" s="444">
        <f t="shared" ca="1" si="162"/>
        <v>-230307296051.80161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-230307296051.80161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-959613733.54917336</v>
      </c>
      <c r="L3167" s="444">
        <f t="shared" ca="1" si="162"/>
        <v>-231266909785.35077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-231266909785.35077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-963612124.10562813</v>
      </c>
      <c r="L3168" s="444">
        <f t="shared" ca="1" si="162"/>
        <v>-232230521909.45639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-232230521909.45639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-967627174.62273502</v>
      </c>
      <c r="L3169" s="444">
        <f t="shared" ca="1" si="162"/>
        <v>-233198149084.07913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-233198149084.07913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-971658954.51699638</v>
      </c>
      <c r="L3170" s="444">
        <f t="shared" ca="1" si="162"/>
        <v>-234169808038.59613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-234169808038.59613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-975707533.49415052</v>
      </c>
      <c r="L3171" s="444">
        <f t="shared" ca="1" si="162"/>
        <v>-235145515572.09027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-235145515572.09027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-979772981.5503763</v>
      </c>
      <c r="L3172" s="444">
        <f t="shared" ca="1" si="162"/>
        <v>-236125288553.64066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-236125288553.64066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-983855368.97350287</v>
      </c>
      <c r="L3173" s="444">
        <f t="shared" ca="1" si="162"/>
        <v>-237109143922.61417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-237109143922.61417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-987954766.34422565</v>
      </c>
      <c r="L3174" s="444">
        <f t="shared" ca="1" si="162"/>
        <v>-238097098688.9584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-238097098688.9584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-992071244.53732669</v>
      </c>
      <c r="L3175" s="444">
        <f t="shared" ca="1" si="162"/>
        <v>-239089169933.49573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-239089169933.49573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-996204874.72289872</v>
      </c>
      <c r="L3176" s="444">
        <f t="shared" ca="1" si="162"/>
        <v>-240085374808.21863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-240085374808.21863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-1000355728.3675777</v>
      </c>
      <c r="L3177" s="444">
        <f t="shared" ca="1" si="162"/>
        <v>-241085730536.58621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-241085730536.58621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-1004523877.2357758</v>
      </c>
      <c r="L3178" s="444">
        <f t="shared" ca="1" si="162"/>
        <v>-242090254413.82199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-242090254413.82199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-1008709393.3909249</v>
      </c>
      <c r="L3179" s="444">
        <f t="shared" ca="1" si="162"/>
        <v>-243098963807.21292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-243098963807.21292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-1012912349.1967206</v>
      </c>
      <c r="L3180" s="444">
        <f t="shared" ca="1" si="162"/>
        <v>-244111876156.40964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-244111876156.40964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-1017132817.3183734</v>
      </c>
      <c r="L3181" s="444">
        <f t="shared" ca="1" si="162"/>
        <v>-245129008973.728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-245129008973.728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-1021370870.7238668</v>
      </c>
      <c r="L3182" s="444">
        <f t="shared" ca="1" si="162"/>
        <v>-246150379844.45187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-246150379844.45187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-1025626582.685216</v>
      </c>
      <c r="L3183" s="444">
        <f t="shared" ca="1" si="162"/>
        <v>-247176006427.13708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-247176006427.13708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-1029900026.7797379</v>
      </c>
      <c r="L3184" s="444">
        <f t="shared" ca="1" si="162"/>
        <v>-248205906453.91681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-248205906453.91681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-1034191276.89132</v>
      </c>
      <c r="L3185" s="444">
        <f t="shared" ca="1" si="162"/>
        <v>-249240097730.80814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-249240097730.80814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-1038500407.2117007</v>
      </c>
      <c r="L3186" s="444">
        <f t="shared" ca="1" si="162"/>
        <v>-250278598138.01984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-250278598138.01984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-1042827492.2417493</v>
      </c>
      <c r="L3187" s="444">
        <f t="shared" ca="1" si="162"/>
        <v>-251321425630.2616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-251321425630.2616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-1047172606.7927566</v>
      </c>
      <c r="L3188" s="444">
        <f t="shared" ca="1" si="162"/>
        <v>-252368598237.05435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-252368598237.05435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-1051535825.9877264</v>
      </c>
      <c r="L3189" s="444">
        <f t="shared" ca="1" si="162"/>
        <v>-253420134063.04208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-253420134063.04208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-1055917225.2626752</v>
      </c>
      <c r="L3190" s="444">
        <f t="shared" ca="1" si="162"/>
        <v>-254476051288.30475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-254476051288.30475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-1060316880.3679365</v>
      </c>
      <c r="L3191" s="444">
        <f t="shared" ca="1" si="162"/>
        <v>-255536368168.6727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-255536368168.6727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-1064734867.3694694</v>
      </c>
      <c r="L3192" s="444">
        <f t="shared" ca="1" si="162"/>
        <v>-256601103036.04218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-256601103036.04218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-1069171262.6501757</v>
      </c>
      <c r="L3193" s="444">
        <f t="shared" ca="1" si="162"/>
        <v>-257670274298.69235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-257670274298.69235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-1073626142.9112182</v>
      </c>
      <c r="L3194" s="444">
        <f t="shared" ca="1" si="162"/>
        <v>-258743900441.60358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-258743900441.60358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-1078099585.1733482</v>
      </c>
      <c r="L3195" s="444">
        <f t="shared" ca="1" si="162"/>
        <v>-259822000026.77692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-259822000026.77692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-1082591666.7782373</v>
      </c>
      <c r="L3196" s="444">
        <f t="shared" ca="1" si="162"/>
        <v>-260904591693.55515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-260904591693.55515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-1087102465.3898132</v>
      </c>
      <c r="L3197" s="444">
        <f t="shared" ca="1" si="162"/>
        <v>-261991694158.94495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-261991694158.94495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-1091632058.995604</v>
      </c>
      <c r="L3198" s="444">
        <f t="shared" ca="1" si="162"/>
        <v>-263083326217.94055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-263083326217.94055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-1096180525.9080856</v>
      </c>
      <c r="L3199" s="444">
        <f t="shared" ca="1" si="162"/>
        <v>-264179506743.84863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-264179506743.84863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-1100747944.766036</v>
      </c>
      <c r="L3200" s="444">
        <f t="shared" ca="1" si="162"/>
        <v>-265280254688.61465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-265280254688.61465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-1105334394.5358944</v>
      </c>
      <c r="L3201" s="444">
        <f t="shared" ca="1" si="162"/>
        <v>-266385589083.15054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-266385589083.15054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-1109939954.5131273</v>
      </c>
      <c r="L3202" s="444">
        <f t="shared" ca="1" si="162"/>
        <v>-267495529037.66367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-267495529037.66367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-1114564704.3235986</v>
      </c>
      <c r="L3203" s="444">
        <f t="shared" ca="1" si="162"/>
        <v>-268610093741.98727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-268610093741.98727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-1119208723.924947</v>
      </c>
      <c r="L3204" s="444">
        <f t="shared" ca="1" si="162"/>
        <v>-269729302465.91223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-269729302465.91223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-1123872093.6079676</v>
      </c>
      <c r="L3205" s="444">
        <f t="shared" ca="1" si="162"/>
        <v>-270853174559.5202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-270853174559.5202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-1128554893.9980006</v>
      </c>
      <c r="L3206" s="444">
        <f t="shared" ca="1" si="162"/>
        <v>-271981729453.51819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-271981729453.51819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-1133257206.0563259</v>
      </c>
      <c r="L3207" s="444">
        <f t="shared" ca="1" si="162"/>
        <v>-273114986659.57452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-273114986659.57452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-1137979111.0815606</v>
      </c>
      <c r="L3208" s="444">
        <f t="shared" ca="1" si="162"/>
        <v>-274252965770.6561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-274252965770.6561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-1142720690.711067</v>
      </c>
      <c r="L3209" s="444">
        <f t="shared" ca="1" si="162"/>
        <v>-275395686461.36719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-275395686461.36719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-1147482026.9223633</v>
      </c>
      <c r="L3210" s="444">
        <f t="shared" ca="1" si="162"/>
        <v>-276543168488.28955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-276543168488.28955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-1152263202.0345397</v>
      </c>
      <c r="L3211" s="444">
        <f t="shared" ca="1" si="162"/>
        <v>-277695431690.3241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-277695431690.3241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-1157064298.7096837</v>
      </c>
      <c r="L3212" s="444">
        <f t="shared" ca="1" si="162"/>
        <v>-278852495989.03375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-278852495989.03375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-1161885399.9543073</v>
      </c>
      <c r="L3213" s="444">
        <f t="shared" ca="1" si="162"/>
        <v>-280014381388.98804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-280014381388.98804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-1166726589.1207836</v>
      </c>
      <c r="L3214" s="444">
        <f t="shared" ca="1" si="162"/>
        <v>-281181107978.10883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-281181107978.10883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-1171587949.9087868</v>
      </c>
      <c r="L3215" s="444">
        <f t="shared" ca="1" si="162"/>
        <v>-282352695928.01764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-282352695928.01764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-1176469566.3667402</v>
      </c>
      <c r="L3216" s="444">
        <f t="shared" ca="1" si="162"/>
        <v>-283529165494.3844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-283529165494.3844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-1181371522.8932683</v>
      </c>
      <c r="L3217" s="444">
        <f t="shared" ca="1" si="162"/>
        <v>-284710537017.27765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-284710537017.27765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-1186293904.2386568</v>
      </c>
      <c r="L3218" s="444">
        <f t="shared" ca="1" si="162"/>
        <v>-285896830921.5163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-285896830921.5163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-1191236795.5063179</v>
      </c>
      <c r="L3219" s="444">
        <f t="shared" ca="1" si="162"/>
        <v>-287088067717.02264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-287088067717.02264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-1196200282.1542611</v>
      </c>
      <c r="L3220" s="444">
        <f t="shared" ca="1" si="162"/>
        <v>-288284267999.17688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-288284267999.17688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-1201184449.9965703</v>
      </c>
      <c r="L3221" s="444">
        <f t="shared" ca="1" si="162"/>
        <v>-289485452449.17346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-289485452449.17346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-1206189385.2048893</v>
      </c>
      <c r="L3222" s="444">
        <f t="shared" ca="1" si="162"/>
        <v>-290691641834.37836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-290691641834.37836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-1211215174.3099098</v>
      </c>
      <c r="L3223" s="444">
        <f t="shared" ca="1" si="162"/>
        <v>-291902857008.68829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-291902857008.68829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-1216261904.202868</v>
      </c>
      <c r="L3224" s="444">
        <f t="shared" ca="1" si="162"/>
        <v>-293119118912.89117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-293119118912.89117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-1221329662.1370466</v>
      </c>
      <c r="L3225" s="444">
        <f t="shared" ca="1" si="162"/>
        <v>-294340448575.0282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-294340448575.0282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-1226418535.729284</v>
      </c>
      <c r="L3226" s="444">
        <f t="shared" ca="1" si="162"/>
        <v>-295566867110.75751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-295566867110.75751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-1231528612.9614897</v>
      </c>
      <c r="L3227" s="444">
        <f t="shared" ca="1" si="162"/>
        <v>-296798395723.71899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-296798395723.71899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-1236659982.1821625</v>
      </c>
      <c r="L3228" s="444">
        <f t="shared" ca="1" si="162"/>
        <v>-298035055705.90118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-298035055705.90118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-1241812732.1079216</v>
      </c>
      <c r="L3229" s="444">
        <f t="shared" ca="1" si="162"/>
        <v>-299276868438.00909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-299276868438.00909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-1246986951.825038</v>
      </c>
      <c r="L3230" s="444">
        <f t="shared" ca="1" si="162"/>
        <v>-300523855389.83411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-300523855389.83411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-1252182730.7909753</v>
      </c>
      <c r="L3231" s="444">
        <f t="shared" ca="1" si="162"/>
        <v>-301776038120.62506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-301776038120.62506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-1257400158.8359377</v>
      </c>
      <c r="L3232" s="444">
        <f t="shared" ca="1" si="162"/>
        <v>-303033438279.461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-303033438279.461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-1262639326.1644208</v>
      </c>
      <c r="L3233" s="444">
        <f t="shared" ca="1" si="162"/>
        <v>-304296077605.62543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-304296077605.62543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-1267900323.3567727</v>
      </c>
      <c r="L3234" s="444">
        <f t="shared" ca="1" si="162"/>
        <v>-305563977928.98218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-305563977928.98218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-1273183241.370759</v>
      </c>
      <c r="L3235" s="444">
        <f t="shared" ca="1" si="162"/>
        <v>-306837161170.35297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-306837161170.35297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-1278488171.5431373</v>
      </c>
      <c r="L3236" s="444">
        <f t="shared" ca="1" si="162"/>
        <v>-308115649341.89612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-308115649341.89612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-1283815205.5912337</v>
      </c>
      <c r="L3237" s="444">
        <f t="shared" ca="1" si="162"/>
        <v>-309399464547.48737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-309399464547.48737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-1289164435.6145306</v>
      </c>
      <c r="L3238" s="444">
        <f t="shared" ca="1" si="162"/>
        <v>-310688628983.10187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-310688628983.10187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-1294535954.0962577</v>
      </c>
      <c r="L3239" s="444">
        <f t="shared" ca="1" si="162"/>
        <v>-311983164937.19812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-311983164937.19812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-1299929853.9049921</v>
      </c>
      <c r="L3240" s="444">
        <f t="shared" ca="1" si="162"/>
        <v>-313283094791.10309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-313283094791.10309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-1305346228.2962627</v>
      </c>
      <c r="L3241" s="444">
        <f t="shared" ca="1" si="162"/>
        <v>-314588441019.39935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-314588441019.39935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-1310785170.9141641</v>
      </c>
      <c r="L3242" s="444">
        <f t="shared" ca="1" si="162"/>
        <v>-315899226190.31354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-315899226190.31354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-1316246775.792973</v>
      </c>
      <c r="L3243" s="444">
        <f t="shared" ca="1" si="162"/>
        <v>-317215472966.10651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-317215472966.10651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-1321731137.358777</v>
      </c>
      <c r="L3244" s="444">
        <f t="shared" ca="1" si="162"/>
        <v>-318537204103.46527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-318537204103.46527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-1327238350.4311054</v>
      </c>
      <c r="L3245" s="444">
        <f t="shared" ca="1" si="162"/>
        <v>-319864442453.89636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-319864442453.89636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-1332768510.2245681</v>
      </c>
      <c r="L3246" s="444">
        <f t="shared" ca="1" si="162"/>
        <v>-321197210964.12091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-321197210964.12091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-1338321712.3505037</v>
      </c>
      <c r="L3247" s="444">
        <f t="shared" ca="1" si="162"/>
        <v>-322535532676.47144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-322535532676.47144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-1343898052.8186309</v>
      </c>
      <c r="L3248" s="444">
        <f t="shared" ca="1" si="162"/>
        <v>-323879430729.29004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-323879430729.29004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-1349497628.0387084</v>
      </c>
      <c r="L3249" s="444">
        <f t="shared" ca="1" si="162"/>
        <v>-325228928357.32874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-325228928357.32874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-1355120534.8222032</v>
      </c>
      <c r="L3250" s="444">
        <f t="shared" ca="1" si="162"/>
        <v>-326584048892.15094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-326584048892.15094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-1360766870.3839622</v>
      </c>
      <c r="L3251" s="444">
        <f t="shared" ca="1" si="162"/>
        <v>-327944815762.53491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-327944815762.53491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-1366436732.3438954</v>
      </c>
      <c r="L3252" s="444">
        <f t="shared" ca="1" si="162"/>
        <v>-329311252494.87878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-329311252494.87878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-1372130218.7286615</v>
      </c>
      <c r="L3253" s="444">
        <f t="shared" ca="1" si="162"/>
        <v>-330683382713.60742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-330683382713.60742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-1377847427.9733644</v>
      </c>
      <c r="L3254" s="444">
        <f t="shared" ca="1" si="162"/>
        <v>-332061230141.58081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-332061230141.58081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-1383588458.9232533</v>
      </c>
      <c r="L3255" s="444">
        <f t="shared" ca="1" si="162"/>
        <v>-333444818600.50409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-333444818600.50409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-1389353410.8354337</v>
      </c>
      <c r="L3256" s="444">
        <f t="shared" ca="1" si="162"/>
        <v>-334834172011.33954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-334834172011.33954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-1395142383.3805814</v>
      </c>
      <c r="L3257" s="444">
        <f t="shared" ca="1" si="162"/>
        <v>-336229314394.72009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-336229314394.72009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-1400955476.6446671</v>
      </c>
      <c r="L3258" s="444">
        <f t="shared" ca="1" si="162"/>
        <v>-337630269871.36475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-337630269871.36475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-1406792791.1306865</v>
      </c>
      <c r="L3259" s="444">
        <f t="shared" ca="1" si="162"/>
        <v>-339037062662.49542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-339037062662.49542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-1412654427.7603977</v>
      </c>
      <c r="L3260" s="444">
        <f t="shared" ca="1" si="162"/>
        <v>-340449717090.2558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-340449717090.2558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-1418540487.8760657</v>
      </c>
      <c r="L3261" s="444">
        <f t="shared" ca="1" si="162"/>
        <v>-341868257578.13184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-341868257578.13184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-1424451073.2422159</v>
      </c>
      <c r="L3262" s="444">
        <f t="shared" ca="1" si="162"/>
        <v>-343292708651.37402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-343292708651.37402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-1430386286.0473917</v>
      </c>
      <c r="L3263" s="444">
        <f t="shared" ca="1" si="162"/>
        <v>-344723094937.42139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-344723094937.42139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-1436346228.9059224</v>
      </c>
      <c r="L3264" s="444">
        <f t="shared" ca="1" si="162"/>
        <v>-346159441166.32733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-346159441166.32733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-1442331004.8596971</v>
      </c>
      <c r="L3265" s="444">
        <f t="shared" ca="1" si="162"/>
        <v>-347601772171.18701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-347601772171.18701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-1448340717.3799458</v>
      </c>
      <c r="L3266" s="444">
        <f t="shared" ca="1" si="162"/>
        <v>-349050112888.56696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-349050112888.56696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-1454375470.369029</v>
      </c>
      <c r="L3267" s="444">
        <f t="shared" ca="1" si="162"/>
        <v>-350504488358.93597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-350504488358.93597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-1460435368.1622331</v>
      </c>
      <c r="L3268" s="444">
        <f t="shared" ca="1" si="162"/>
        <v>-351964923727.09821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-351964923727.09821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-1466520515.5295758</v>
      </c>
      <c r="L3269" s="444">
        <f t="shared" ca="1" si="162"/>
        <v>-353431444242.62781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-353431444242.62781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-1472631017.6776159</v>
      </c>
      <c r="L3270" s="444">
        <f t="shared" ca="1" si="162"/>
        <v>-354904075260.30542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-354904075260.30542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-1478766980.2512727</v>
      </c>
      <c r="L3271" s="444">
        <f t="shared" ca="1" si="162"/>
        <v>-356382842240.5567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-356382842240.5567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-1484928509.3356528</v>
      </c>
      <c r="L3272" s="444">
        <f t="shared" ca="1" si="162"/>
        <v>-357867770749.89233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-357867770749.89233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-1491115711.4578848</v>
      </c>
      <c r="L3273" s="444">
        <f t="shared" ca="1" si="162"/>
        <v>-359358886461.35022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-359358886461.35022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-1497328693.5889592</v>
      </c>
      <c r="L3274" s="444">
        <f t="shared" ca="1" si="162"/>
        <v>-360856215154.93921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-360856215154.93921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-1503567563.1455801</v>
      </c>
      <c r="L3275" s="444">
        <f t="shared" ca="1" si="162"/>
        <v>-362359782718.08478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-362359782718.08478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-1509832427.9920199</v>
      </c>
      <c r="L3276" s="444">
        <f t="shared" ca="1" si="162"/>
        <v>-363869615146.07678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-363869615146.07678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-1516123396.4419866</v>
      </c>
      <c r="L3277" s="444">
        <f t="shared" ca="1" si="162"/>
        <v>-365385738542.5188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-365385738542.5188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-1522440577.2604949</v>
      </c>
      <c r="L3278" s="444">
        <f t="shared" ca="1" si="162"/>
        <v>-366908179119.7793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-366908179119.7793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-1528784079.6657472</v>
      </c>
      <c r="L3279" s="444">
        <f t="shared" ca="1" si="162"/>
        <v>-368436963199.44507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-368436963199.44507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-1535154013.3310211</v>
      </c>
      <c r="L3280" s="444">
        <f t="shared" ca="1" si="162"/>
        <v>-369972117212.77606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-369972117212.77606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-1541550488.3865669</v>
      </c>
      <c r="L3281" s="444">
        <f t="shared" ca="1" si="162"/>
        <v>-371513667701.16266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-371513667701.16266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-1547973615.4215112</v>
      </c>
      <c r="L3282" s="444">
        <f t="shared" ca="1" si="162"/>
        <v>-373061641316.58417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-373061641316.58417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-1554423505.4857674</v>
      </c>
      <c r="L3283" s="444">
        <f t="shared" ca="1" si="162"/>
        <v>-374616064822.06995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-374616064822.06995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-1560900270.091958</v>
      </c>
      <c r="L3284" s="444">
        <f t="shared" ca="1" si="162"/>
        <v>-376176965092.16193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-376176965092.16193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-1567404021.2173414</v>
      </c>
      <c r="L3285" s="444">
        <f t="shared" ca="1" si="162"/>
        <v>-377744369113.37927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-377744369113.37927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-1573934871.305747</v>
      </c>
      <c r="L3286" s="444">
        <f t="shared" ca="1" si="162"/>
        <v>-379318303984.685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-379318303984.685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-1580492933.2695208</v>
      </c>
      <c r="L3287" s="444">
        <f t="shared" ca="1" si="162"/>
        <v>-380898796917.95453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-380898796917.95453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-1587078320.4914773</v>
      </c>
      <c r="L3288" s="444">
        <f t="shared" ca="1" si="162"/>
        <v>-382485875238.44598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-382485875238.44598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-1593691146.8268583</v>
      </c>
      <c r="L3289" s="444">
        <f t="shared" ca="1" si="162"/>
        <v>-384079566385.27283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-384079566385.27283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-1600331526.6053035</v>
      </c>
      <c r="L3290" s="444">
        <f t="shared" ca="1" si="162"/>
        <v>-385679897911.87811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-385679897911.87811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-1606999574.6328254</v>
      </c>
      <c r="L3291" s="444">
        <f t="shared" ca="1" si="162"/>
        <v>-387286897486.51093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-387286897486.51093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-1613695406.1937954</v>
      </c>
      <c r="L3292" s="444">
        <f t="shared" ca="1" si="162"/>
        <v>-388900592892.70471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-388900592892.70471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-1620419137.0529363</v>
      </c>
      <c r="L3293" s="444">
        <f t="shared" ca="1" si="162"/>
        <v>-390521012029.75763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-390521012029.75763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-1627170883.4573236</v>
      </c>
      <c r="L3294" s="444">
        <f t="shared" ca="1" si="162"/>
        <v>-392148182913.21497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-392148182913.21497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-1633950762.1383958</v>
      </c>
      <c r="L3295" s="444">
        <f t="shared" ca="1" si="162"/>
        <v>-393782133675.35333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-393782133675.35333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-1640758890.3139722</v>
      </c>
      <c r="L3296" s="444">
        <f t="shared" ca="1" si="162"/>
        <v>-395422892565.6673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-395422892565.6673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-1647595385.6902804</v>
      </c>
      <c r="L3297" s="444">
        <f t="shared" ca="1" si="162"/>
        <v>-397070487951.3576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-397070487951.3576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-1654460366.46399</v>
      </c>
      <c r="L3298" s="444">
        <f t="shared" ca="1" si="162"/>
        <v>-398724948317.82159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-398724948317.82159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-1661353951.3242567</v>
      </c>
      <c r="L3299" s="444">
        <f t="shared" ca="1" si="162"/>
        <v>-400386302269.14587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-400386302269.14587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-1668276259.4547744</v>
      </c>
      <c r="L3300" s="444">
        <f t="shared" ca="1" si="162"/>
        <v>-402054578528.60065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-402054578528.60065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-1675227410.535836</v>
      </c>
      <c r="L3301" s="444">
        <f t="shared" ca="1" si="162"/>
        <v>-403729805939.13647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-403729805939.13647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-1682207524.746402</v>
      </c>
      <c r="L3302" s="444">
        <f t="shared" ca="1" si="162"/>
        <v>-405412013463.88287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-405412013463.88287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-1689216722.7661786</v>
      </c>
      <c r="L3303" s="444">
        <f t="shared" ca="1" si="162"/>
        <v>-407101230186.64905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-407101230186.64905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-1696255125.7777042</v>
      </c>
      <c r="L3304" s="444">
        <f t="shared" ca="1" si="162"/>
        <v>-408797485312.42676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-408797485312.42676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-1703322855.4684448</v>
      </c>
      <c r="L3305" s="444">
        <f t="shared" ca="1" si="162"/>
        <v>-410500808167.8952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-410500808167.8952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-1710420034.0328968</v>
      </c>
      <c r="L3306" s="444">
        <f t="shared" ca="1" si="162"/>
        <v>-412211228201.9281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-412211228201.9281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-1717546784.1747005</v>
      </c>
      <c r="L3307" s="444">
        <f t="shared" ca="1" si="162"/>
        <v>-413928774986.10278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-413928774986.10278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-1724703229.1087615</v>
      </c>
      <c r="L3308" s="444">
        <f t="shared" ca="1" si="162"/>
        <v>-415653478215.21155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-415653478215.21155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-1731889492.5633814</v>
      </c>
      <c r="L3309" s="444">
        <f t="shared" ca="1" si="162"/>
        <v>-417385367707.7749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-417385367707.7749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-1739105698.7823954</v>
      </c>
      <c r="L3310" s="444">
        <f t="shared" ca="1" si="162"/>
        <v>-419124473406.55731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-419124473406.55731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-1746351972.5273221</v>
      </c>
      <c r="L3311" s="444">
        <f t="shared" ca="1" si="162"/>
        <v>-420870825379.08466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-420870825379.08466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-1753628439.0795193</v>
      </c>
      <c r="L3312" s="444">
        <f t="shared" ca="1" si="162"/>
        <v>-422624453818.16418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-422624453818.16418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-1760935224.2423508</v>
      </c>
      <c r="L3313" s="444">
        <f t="shared" ca="1" si="162"/>
        <v>-424385389042.40656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-424385389042.40656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-1768272454.3433607</v>
      </c>
      <c r="L3314" s="444">
        <f t="shared" ca="1" si="162"/>
        <v>-426153661496.74994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-426153661496.74994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-1775640256.2364581</v>
      </c>
      <c r="L3315" s="444">
        <f t="shared" ca="1" si="162"/>
        <v>-427929301752.98639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-427929301752.98639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-1783038757.3041098</v>
      </c>
      <c r="L3316" s="444">
        <f t="shared" ca="1" si="162"/>
        <v>-429712340510.29053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-429712340510.29053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-1790468085.4595439</v>
      </c>
      <c r="L3317" s="444">
        <f t="shared" ca="1" si="162"/>
        <v>-431502808595.75006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-431502808595.75006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-1797928369.1489584</v>
      </c>
      <c r="L3318" s="444">
        <f t="shared" ca="1" si="162"/>
        <v>-433300736964.89905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-433300736964.89905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-1805419737.3537457</v>
      </c>
      <c r="L3319" s="444">
        <f t="shared" ca="1" si="162"/>
        <v>-435106156702.25281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-435106156702.25281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-1812942319.5927198</v>
      </c>
      <c r="L3320" s="444">
        <f t="shared" ca="1" si="162"/>
        <v>-436919099021.84552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-436919099021.84552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-1820496245.9243565</v>
      </c>
      <c r="L3321" s="444">
        <f t="shared" ca="1" si="162"/>
        <v>-438739595267.7699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-438739595267.7699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-1828081646.9490409</v>
      </c>
      <c r="L3322" s="444">
        <f t="shared" ca="1" si="162"/>
        <v>-440567676914.71893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-440567676914.71893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-1835698653.8113289</v>
      </c>
      <c r="L3323" s="444">
        <f t="shared" ref="L3323:L3577" ca="1" si="167">I3323-J3323+K3323</f>
        <v>-442403375568.53027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-442403375568.53027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-1843347398.2022095</v>
      </c>
      <c r="L3324" s="444">
        <f t="shared" ca="1" si="167"/>
        <v>-444246722966.73248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-444246722966.73248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-1851028012.3613851</v>
      </c>
      <c r="L3325" s="444">
        <f t="shared" ca="1" si="167"/>
        <v>-446097750979.09387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-446097750979.09387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-1858740629.0795577</v>
      </c>
      <c r="L3326" s="444">
        <f t="shared" ca="1" si="167"/>
        <v>-447956491608.1734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-447956491608.1734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-1866485381.7007225</v>
      </c>
      <c r="L3327" s="444">
        <f t="shared" ca="1" si="167"/>
        <v>-449822976989.87415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-449822976989.87415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-1874262404.1244755</v>
      </c>
      <c r="L3328" s="444">
        <f t="shared" ca="1" si="167"/>
        <v>-451697239393.9986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-451697239393.9986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-1882071830.8083277</v>
      </c>
      <c r="L3329" s="444">
        <f t="shared" ca="1" si="167"/>
        <v>-453579311224.80695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-453579311224.80695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-1889913796.7700288</v>
      </c>
      <c r="L3330" s="444">
        <f t="shared" ca="1" si="167"/>
        <v>-455469225021.57697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-455469225021.57697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-1897788437.5899041</v>
      </c>
      <c r="L3331" s="444">
        <f t="shared" ca="1" si="167"/>
        <v>-457367013459.16687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-457367013459.16687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-1905695889.4131954</v>
      </c>
      <c r="L3332" s="444">
        <f t="shared" ca="1" si="167"/>
        <v>-459272709348.58008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-459272709348.58008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-1913636288.9524169</v>
      </c>
      <c r="L3333" s="444">
        <f t="shared" ca="1" si="167"/>
        <v>-461186345637.53247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-461186345637.53247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-1921609773.4897187</v>
      </c>
      <c r="L3334" s="444">
        <f t="shared" ca="1" si="167"/>
        <v>-463107955411.02222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-463107955411.02222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-1929616480.8792593</v>
      </c>
      <c r="L3335" s="444">
        <f t="shared" ca="1" si="167"/>
        <v>-465037571891.90149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-465037571891.90149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-1937656549.5495894</v>
      </c>
      <c r="L3336" s="444">
        <f t="shared" ca="1" si="167"/>
        <v>-466975228441.45105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-466975228441.45105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-1945730118.5060461</v>
      </c>
      <c r="L3337" s="444">
        <f t="shared" ca="1" si="167"/>
        <v>-468920958559.95709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-468920958559.95709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-1953837327.3331544</v>
      </c>
      <c r="L3338" s="444">
        <f t="shared" ca="1" si="167"/>
        <v>-470874795887.29022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-470874795887.29022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-1961978316.1970425</v>
      </c>
      <c r="L3339" s="444">
        <f t="shared" ca="1" si="167"/>
        <v>-472836774203.48724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-472836774203.48724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-1970153225.8478634</v>
      </c>
      <c r="L3340" s="444">
        <f t="shared" ca="1" si="167"/>
        <v>-474806927429.33508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-474806927429.33508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-1978362197.6222298</v>
      </c>
      <c r="L3341" s="444">
        <f t="shared" ca="1" si="167"/>
        <v>-476785289626.95734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-476785289626.95734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-1986605373.4456558</v>
      </c>
      <c r="L3342" s="444">
        <f t="shared" ca="1" si="167"/>
        <v>-478771895000.40302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-478771895000.40302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-1994882895.8350124</v>
      </c>
      <c r="L3343" s="444">
        <f t="shared" ca="1" si="167"/>
        <v>-480766777896.23804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-480766777896.23804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-2003194907.9009922</v>
      </c>
      <c r="L3344" s="444">
        <f t="shared" ca="1" si="167"/>
        <v>-482769972804.13904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-482769972804.13904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-2011541553.3505793</v>
      </c>
      <c r="L3345" s="444">
        <f t="shared" ca="1" si="167"/>
        <v>-484781514357.48962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-484781514357.48962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-2019922976.4895401</v>
      </c>
      <c r="L3346" s="444">
        <f t="shared" ca="1" si="167"/>
        <v>-486801437333.97919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-486801437333.97919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-2028339322.2249134</v>
      </c>
      <c r="L3347" s="444">
        <f t="shared" ca="1" si="167"/>
        <v>-488829776656.2041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-488829776656.2041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-2036790736.067517</v>
      </c>
      <c r="L3348" s="444">
        <f t="shared" ca="1" si="167"/>
        <v>-490866567392.27161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-490866567392.27161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-2045277364.1344647</v>
      </c>
      <c r="L3349" s="444">
        <f t="shared" ca="1" si="167"/>
        <v>-492911844756.40607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-492911844756.40607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-2053799353.1516919</v>
      </c>
      <c r="L3350" s="444">
        <f t="shared" ca="1" si="167"/>
        <v>-494965644109.55774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-494965644109.55774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-2062356850.4564903</v>
      </c>
      <c r="L3351" s="444">
        <f t="shared" ca="1" si="167"/>
        <v>-497028000960.01422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-497028000960.01422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-2070950004.0000594</v>
      </c>
      <c r="L3352" s="444">
        <f t="shared" ca="1" si="167"/>
        <v>-499098950964.01428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-499098950964.01428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-2079578962.3500593</v>
      </c>
      <c r="L3353" s="444">
        <f t="shared" ca="1" si="167"/>
        <v>-501178529926.36432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-501178529926.36432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-2088243874.6931846</v>
      </c>
      <c r="L3354" s="444">
        <f t="shared" ca="1" si="167"/>
        <v>-503266773801.0575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-503266773801.0575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-2096944890.8377392</v>
      </c>
      <c r="L3355" s="444">
        <f t="shared" ca="1" si="167"/>
        <v>-505363718691.89526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-505363718691.89526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-2105682161.2162302</v>
      </c>
      <c r="L3356" s="444">
        <f t="shared" ca="1" si="167"/>
        <v>-507469400853.11151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-507469400853.11151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-2114455836.8879645</v>
      </c>
      <c r="L3357" s="444">
        <f t="shared" ca="1" si="167"/>
        <v>-509583856689.99945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-509583856689.99945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-2123266069.5416644</v>
      </c>
      <c r="L3358" s="444">
        <f t="shared" ca="1" si="167"/>
        <v>-511707122759.54114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-511707122759.54114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-2132113011.4980881</v>
      </c>
      <c r="L3359" s="444">
        <f t="shared" ca="1" si="167"/>
        <v>-513839235771.03925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-513839235771.03925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-2140996815.7126634</v>
      </c>
      <c r="L3360" s="444">
        <f t="shared" ca="1" si="167"/>
        <v>-515980232586.75189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-515980232586.75189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-2149917635.7781329</v>
      </c>
      <c r="L3361" s="444">
        <f t="shared" ca="1" si="167"/>
        <v>-518130150222.53003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-518130150222.53003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-2158875625.9272089</v>
      </c>
      <c r="L3362" s="444">
        <f t="shared" ca="1" si="167"/>
        <v>-520289025848.45721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-520289025848.45721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-2167870941.0352387</v>
      </c>
      <c r="L3363" s="444">
        <f t="shared" ca="1" si="167"/>
        <v>-522456896789.49243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-522456896789.49243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-2176903736.6228852</v>
      </c>
      <c r="L3364" s="444">
        <f t="shared" ca="1" si="167"/>
        <v>-524633800526.1153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-524633800526.1153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-2185974168.8588138</v>
      </c>
      <c r="L3365" s="444">
        <f t="shared" ca="1" si="167"/>
        <v>-526819774694.97412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-526819774694.97412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-2195082394.5623922</v>
      </c>
      <c r="L3366" s="444">
        <f t="shared" ca="1" si="167"/>
        <v>-529014857089.5365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-529014857089.5365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-2204228571.2064018</v>
      </c>
      <c r="L3367" s="444">
        <f t="shared" ca="1" si="167"/>
        <v>-531219085660.74292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-531219085660.74292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-2213412856.9197621</v>
      </c>
      <c r="L3368" s="444">
        <f t="shared" ca="1" si="167"/>
        <v>-533432498517.66266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-533432498517.66266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-2222635410.4902611</v>
      </c>
      <c r="L3369" s="444">
        <f t="shared" ca="1" si="167"/>
        <v>-535655133928.15289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-535655133928.15289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-2231896391.3673038</v>
      </c>
      <c r="L3370" s="444">
        <f t="shared" ca="1" si="167"/>
        <v>-537887030319.5202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-537887030319.5202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-2241195959.6646671</v>
      </c>
      <c r="L3371" s="444">
        <f t="shared" ca="1" si="167"/>
        <v>-540128226279.18488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-540128226279.18488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-2250534276.1632705</v>
      </c>
      <c r="L3372" s="444">
        <f t="shared" ca="1" si="167"/>
        <v>-542378760555.34814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-542378760555.34814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-2259911502.313951</v>
      </c>
      <c r="L3373" s="444">
        <f t="shared" ca="1" si="167"/>
        <v>-544638672057.66211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-544638672057.66211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-2269327800.2402587</v>
      </c>
      <c r="L3374" s="444">
        <f t="shared" ca="1" si="167"/>
        <v>-546907999857.90234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-546907999857.90234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-2278783332.7412596</v>
      </c>
      <c r="L3375" s="444">
        <f t="shared" ca="1" si="167"/>
        <v>-549186783190.64362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-549186783190.64362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-2288278263.2943482</v>
      </c>
      <c r="L3376" s="444">
        <f t="shared" ca="1" si="167"/>
        <v>-551475061453.93799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-551475061453.93799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-2297812756.058075</v>
      </c>
      <c r="L3377" s="444">
        <f t="shared" ca="1" si="167"/>
        <v>-553772874209.99609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-553772874209.99609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-2307386975.8749838</v>
      </c>
      <c r="L3378" s="444">
        <f t="shared" ca="1" si="167"/>
        <v>-556080261185.87109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-556080261185.87109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-2317001088.2744627</v>
      </c>
      <c r="L3379" s="444">
        <f t="shared" ca="1" si="167"/>
        <v>-558397262274.14551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-558397262274.14551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-2326655259.4756064</v>
      </c>
      <c r="L3380" s="444">
        <f t="shared" ca="1" si="167"/>
        <v>-560723917533.62109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-560723917533.62109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-2336349656.3900881</v>
      </c>
      <c r="L3381" s="444">
        <f t="shared" ca="1" si="167"/>
        <v>-563060267190.01123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-563060267190.01123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-2346084446.6250467</v>
      </c>
      <c r="L3382" s="444">
        <f t="shared" ca="1" si="167"/>
        <v>-565406351636.63623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-565406351636.63623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-2355859798.4859843</v>
      </c>
      <c r="L3383" s="444">
        <f t="shared" ca="1" si="167"/>
        <v>-567762211435.12219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-567762211435.12219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-2365675880.9796758</v>
      </c>
      <c r="L3384" s="444">
        <f t="shared" ca="1" si="167"/>
        <v>-570127887316.10193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-570127887316.10193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-2375532863.8170915</v>
      </c>
      <c r="L3385" s="444">
        <f t="shared" ca="1" si="167"/>
        <v>-572503420179.91907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-572503420179.91907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-2385430917.4163294</v>
      </c>
      <c r="L3386" s="444">
        <f t="shared" ca="1" si="167"/>
        <v>-574888851097.33545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-574888851097.33545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-2395370212.9055643</v>
      </c>
      <c r="L3387" s="444">
        <f t="shared" ca="1" si="167"/>
        <v>-577284221310.24097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-577284221310.24097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-2405350922.1260042</v>
      </c>
      <c r="L3388" s="444">
        <f t="shared" ca="1" si="167"/>
        <v>-579689572232.36694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-579689572232.36694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-2415373217.6348624</v>
      </c>
      <c r="L3389" s="444">
        <f t="shared" ca="1" si="167"/>
        <v>-582104945450.00183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-582104945450.00183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-2425437272.7083411</v>
      </c>
      <c r="L3390" s="444">
        <f t="shared" ca="1" si="167"/>
        <v>-584530382722.71021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-584530382722.71021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-2435543261.3446259</v>
      </c>
      <c r="L3391" s="444">
        <f t="shared" ca="1" si="167"/>
        <v>-586965925984.05481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-586965925984.05481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-2445691358.2668948</v>
      </c>
      <c r="L3392" s="444">
        <f t="shared" ca="1" si="167"/>
        <v>-589411617342.32166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-589411617342.32166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-2455881738.9263401</v>
      </c>
      <c r="L3393" s="444">
        <f t="shared" ca="1" si="167"/>
        <v>-591867499081.24805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-591867499081.24805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-2466114579.5052004</v>
      </c>
      <c r="L3394" s="444">
        <f t="shared" ca="1" si="167"/>
        <v>-594333613660.7533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-594333613660.7533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-2476390056.9198055</v>
      </c>
      <c r="L3395" s="444">
        <f t="shared" ca="1" si="167"/>
        <v>-596810003717.6731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-596810003717.6731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-2486708348.823638</v>
      </c>
      <c r="L3396" s="444">
        <f t="shared" ca="1" si="167"/>
        <v>-599296712066.4967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-599296712066.4967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-2497069633.6104031</v>
      </c>
      <c r="L3397" s="444">
        <f t="shared" ca="1" si="167"/>
        <v>-601793781700.10706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-601793781700.10706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-2507474090.4171128</v>
      </c>
      <c r="L3398" s="444">
        <f t="shared" ca="1" si="167"/>
        <v>-604301255790.52417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-604301255790.52417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-2517921899.1271839</v>
      </c>
      <c r="L3399" s="444">
        <f t="shared" ca="1" si="167"/>
        <v>-606819177689.65137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-606819177689.65137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-2528413240.3735476</v>
      </c>
      <c r="L3400" s="444">
        <f t="shared" ca="1" si="167"/>
        <v>-609347590930.0249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-609347590930.0249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-2538948295.5417705</v>
      </c>
      <c r="L3401" s="444">
        <f t="shared" ca="1" si="167"/>
        <v>-611886539225.56665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-611886539225.56665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-2549527246.7731943</v>
      </c>
      <c r="L3402" s="444">
        <f t="shared" ca="1" si="167"/>
        <v>-614436066472.33984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-614436066472.33984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-2560150276.9680824</v>
      </c>
      <c r="L3403" s="444">
        <f t="shared" ca="1" si="167"/>
        <v>-616996216749.30798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-616996216749.30798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-2570817569.7887831</v>
      </c>
      <c r="L3404" s="444">
        <f t="shared" ca="1" si="167"/>
        <v>-619567034319.0968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-619567034319.0968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-2581529309.6629033</v>
      </c>
      <c r="L3405" s="444">
        <f t="shared" ca="1" si="167"/>
        <v>-622148563628.75977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-622148563628.75977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-2592285681.786499</v>
      </c>
      <c r="L3406" s="444">
        <f t="shared" ca="1" si="167"/>
        <v>-624740849310.54626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-624740849310.54626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-2603086872.1272759</v>
      </c>
      <c r="L3407" s="444">
        <f t="shared" ca="1" si="167"/>
        <v>-627343936182.67358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-627343936182.67358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-2613933067.4278064</v>
      </c>
      <c r="L3408" s="444">
        <f t="shared" ca="1" si="167"/>
        <v>-629957869250.10144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-629957869250.10144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-2624824455.208756</v>
      </c>
      <c r="L3409" s="444">
        <f t="shared" ca="1" si="167"/>
        <v>-632582693705.31018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-632582693705.31018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-2635761223.7721257</v>
      </c>
      <c r="L3410" s="444">
        <f t="shared" ca="1" si="167"/>
        <v>-635218454929.08228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-635218454929.08228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-2646743562.2045093</v>
      </c>
      <c r="L3411" s="444">
        <f t="shared" ca="1" si="167"/>
        <v>-637865198491.28674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-637865198491.28674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-2657771660.3803616</v>
      </c>
      <c r="L3412" s="444">
        <f t="shared" ca="1" si="167"/>
        <v>-640522970151.66711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-640522970151.66711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-2668845708.9652796</v>
      </c>
      <c r="L3413" s="444">
        <f t="shared" ca="1" si="167"/>
        <v>-643191815860.63245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-643191815860.63245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-2679965899.419302</v>
      </c>
      <c r="L3414" s="444">
        <f t="shared" ca="1" si="167"/>
        <v>-645871781760.05176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-645871781760.05176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-2691132424.0002155</v>
      </c>
      <c r="L3415" s="444">
        <f t="shared" ca="1" si="167"/>
        <v>-648562914184.052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-648562914184.052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-2702345475.7668834</v>
      </c>
      <c r="L3416" s="444">
        <f t="shared" ca="1" si="167"/>
        <v>-651265259659.81885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-651265259659.81885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-2713605248.5825787</v>
      </c>
      <c r="L3417" s="444">
        <f t="shared" ca="1" si="167"/>
        <v>-653978864908.40137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-653978864908.40137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-2724911937.1183391</v>
      </c>
      <c r="L3418" s="444">
        <f t="shared" ca="1" si="167"/>
        <v>-656703776845.51965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-656703776845.51965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-2736265736.8563318</v>
      </c>
      <c r="L3419" s="444">
        <f t="shared" ca="1" si="167"/>
        <v>-659440042582.37598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-659440042582.37598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-2747666844.0932331</v>
      </c>
      <c r="L3420" s="444">
        <f t="shared" ca="1" si="167"/>
        <v>-662187709426.46924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-662187709426.46924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-2759115455.9436216</v>
      </c>
      <c r="L3421" s="444">
        <f t="shared" ca="1" si="167"/>
        <v>-664946824882.41284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-664946824882.41284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-2770611770.3433867</v>
      </c>
      <c r="L3422" s="444">
        <f t="shared" ca="1" si="167"/>
        <v>-667717436652.75623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-667717436652.75623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-2782155986.0531511</v>
      </c>
      <c r="L3423" s="444">
        <f t="shared" ca="1" si="167"/>
        <v>-670499592638.80933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-670499592638.80933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-2793748302.6617055</v>
      </c>
      <c r="L3424" s="444">
        <f t="shared" ca="1" si="167"/>
        <v>-673293340941.47107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-673293340941.47107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-2805388920.5894628</v>
      </c>
      <c r="L3425" s="444">
        <f t="shared" ca="1" si="167"/>
        <v>-676098729862.06055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-676098729862.06055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-2817078041.0919189</v>
      </c>
      <c r="L3426" s="444">
        <f t="shared" ca="1" si="167"/>
        <v>-678915807903.15247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-678915807903.15247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-2828815866.2631354</v>
      </c>
      <c r="L3427" s="444">
        <f t="shared" ca="1" si="167"/>
        <v>-681744623769.41565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-681744623769.41565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-2840602599.0392318</v>
      </c>
      <c r="L3428" s="444">
        <f t="shared" ca="1" si="167"/>
        <v>-684585226368.45483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-684585226368.45483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-2852438443.2018952</v>
      </c>
      <c r="L3429" s="444">
        <f t="shared" ca="1" si="167"/>
        <v>-687437664811.65674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-687437664811.65674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-2864323603.3819032</v>
      </c>
      <c r="L3430" s="444">
        <f t="shared" ca="1" si="167"/>
        <v>-690301988415.0387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-690301988415.0387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-2876258285.0626612</v>
      </c>
      <c r="L3431" s="444">
        <f t="shared" ca="1" si="167"/>
        <v>-693178246700.10132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-693178246700.10132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-2888242694.5837555</v>
      </c>
      <c r="L3432" s="444">
        <f t="shared" ca="1" si="167"/>
        <v>-696066489394.68506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-696066489394.68506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-2900277039.1445212</v>
      </c>
      <c r="L3433" s="444">
        <f t="shared" ca="1" si="167"/>
        <v>-698966766433.82959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-698966766433.82959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-2912361526.8076234</v>
      </c>
      <c r="L3434" s="444">
        <f t="shared" ca="1" si="167"/>
        <v>-701879127960.63721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-701879127960.63721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-2924496366.502655</v>
      </c>
      <c r="L3435" s="444">
        <f t="shared" ca="1" si="167"/>
        <v>-704803624327.13989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-704803624327.13989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-2936681768.0297494</v>
      </c>
      <c r="L3436" s="444">
        <f t="shared" ca="1" si="167"/>
        <v>-707740306095.16968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-707740306095.16968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-2948917942.0632071</v>
      </c>
      <c r="L3437" s="444">
        <f t="shared" ca="1" si="167"/>
        <v>-710689224037.23291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-710689224037.23291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-2961205100.1551371</v>
      </c>
      <c r="L3438" s="444">
        <f t="shared" ca="1" si="167"/>
        <v>-713650429137.38806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-713650429137.38806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-2973543454.7391167</v>
      </c>
      <c r="L3439" s="444">
        <f t="shared" ca="1" si="167"/>
        <v>-716623972592.1272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-716623972592.1272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-2985933219.1338634</v>
      </c>
      <c r="L3440" s="444">
        <f t="shared" ca="1" si="167"/>
        <v>-719609905811.26111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-719609905811.26111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-2998374607.5469213</v>
      </c>
      <c r="L3441" s="444">
        <f t="shared" ca="1" si="167"/>
        <v>-722608280418.80798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-722608280418.80798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-3010867835.0783668</v>
      </c>
      <c r="L3442" s="444">
        <f t="shared" ca="1" si="167"/>
        <v>-725619148253.88635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-725619148253.88635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-3023413117.7245264</v>
      </c>
      <c r="L3443" s="444">
        <f t="shared" ca="1" si="167"/>
        <v>-728642561371.61084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-728642561371.61084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-3036010672.381712</v>
      </c>
      <c r="L3444" s="444">
        <f t="shared" ca="1" si="167"/>
        <v>-731678572043.99255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-731678572043.99255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-3048660716.8499689</v>
      </c>
      <c r="L3445" s="444">
        <f t="shared" ca="1" si="167"/>
        <v>-734727232760.84253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-734727232760.84253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-3061363469.836844</v>
      </c>
      <c r="L3446" s="444">
        <f t="shared" ca="1" si="167"/>
        <v>-737788596230.67932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-737788596230.67932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-3074119150.961164</v>
      </c>
      <c r="L3447" s="444">
        <f t="shared" ca="1" si="167"/>
        <v>-740862715381.6405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-740862715381.6405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-3086927980.7568355</v>
      </c>
      <c r="L3448" s="444">
        <f t="shared" ca="1" si="167"/>
        <v>-743949643362.39734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-743949643362.39734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-3099790180.6766558</v>
      </c>
      <c r="L3449" s="444">
        <f t="shared" ca="1" si="167"/>
        <v>-747049433543.07397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-747049433543.07397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-3112705973.0961413</v>
      </c>
      <c r="L3450" s="444">
        <f t="shared" ca="1" si="167"/>
        <v>-750162139516.17017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-750162139516.17017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-3125675581.3173757</v>
      </c>
      <c r="L3451" s="444">
        <f t="shared" ca="1" si="167"/>
        <v>-753287815097.48755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-753287815097.48755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-3138699229.5728645</v>
      </c>
      <c r="L3452" s="444">
        <f t="shared" ca="1" si="167"/>
        <v>-756426514327.06042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-756426514327.06042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-3151777143.0294185</v>
      </c>
      <c r="L3453" s="444">
        <f t="shared" ca="1" si="167"/>
        <v>-759578291470.08984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-759578291470.08984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-3164909547.7920408</v>
      </c>
      <c r="L3454" s="444">
        <f t="shared" ca="1" si="167"/>
        <v>-762743201017.88184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-762743201017.88184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-3178096670.9078407</v>
      </c>
      <c r="L3455" s="444">
        <f t="shared" ca="1" si="167"/>
        <v>-765921297688.78967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-765921297688.78967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-3191338740.369957</v>
      </c>
      <c r="L3456" s="444">
        <f t="shared" ca="1" si="167"/>
        <v>-769112636429.15967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-769112636429.15967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-3204635985.1214986</v>
      </c>
      <c r="L3457" s="444">
        <f t="shared" ca="1" si="167"/>
        <v>-772317272414.28113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-772317272414.28113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-3217988635.0595045</v>
      </c>
      <c r="L3458" s="444">
        <f t="shared" ca="1" si="167"/>
        <v>-775535261049.34058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-775535261049.34058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-3231396921.038919</v>
      </c>
      <c r="L3459" s="444">
        <f t="shared" ca="1" si="167"/>
        <v>-778766657970.37952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-778766657970.37952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-3244861074.8765812</v>
      </c>
      <c r="L3460" s="444">
        <f t="shared" ca="1" si="167"/>
        <v>-782011519045.2561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-782011519045.2561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-3258381329.3552337</v>
      </c>
      <c r="L3461" s="444">
        <f t="shared" ca="1" si="167"/>
        <v>-785269900374.61133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-785269900374.61133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-3271957918.2275472</v>
      </c>
      <c r="L3462" s="444">
        <f t="shared" ca="1" si="167"/>
        <v>-788541858292.83887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-788541858292.83887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-3285591076.2201619</v>
      </c>
      <c r="L3463" s="444">
        <f t="shared" ca="1" si="167"/>
        <v>-791827449369.05908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-791827449369.05908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-3299281039.037746</v>
      </c>
      <c r="L3464" s="444">
        <f t="shared" ca="1" si="167"/>
        <v>-795126730408.0968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-795126730408.0968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-3313028043.3670702</v>
      </c>
      <c r="L3465" s="444">
        <f t="shared" ca="1" si="167"/>
        <v>-798439758451.46387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-798439758451.46387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-3326832326.8810992</v>
      </c>
      <c r="L3466" s="444">
        <f t="shared" ca="1" si="167"/>
        <v>-801766590778.34497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-801766590778.34497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-3340694128.243104</v>
      </c>
      <c r="L3467" s="444">
        <f t="shared" ca="1" si="167"/>
        <v>-805107284906.58813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-805107284906.58813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-3354613687.1107841</v>
      </c>
      <c r="L3468" s="444">
        <f t="shared" ca="1" si="167"/>
        <v>-808461898593.69897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-808461898593.69897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-3368591244.1404123</v>
      </c>
      <c r="L3469" s="444">
        <f t="shared" ca="1" si="167"/>
        <v>-811830489837.83936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-811830489837.83936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-3382627040.9909973</v>
      </c>
      <c r="L3470" s="444">
        <f t="shared" ca="1" si="167"/>
        <v>-815213116878.83032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-815213116878.83032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-3396721320.3284597</v>
      </c>
      <c r="L3471" s="444">
        <f t="shared" ca="1" si="167"/>
        <v>-818609838199.15881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-818609838199.15881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-3410874325.8298283</v>
      </c>
      <c r="L3472" s="444">
        <f t="shared" ca="1" si="167"/>
        <v>-822020712524.98865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-822020712524.98865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-3425086302.1874528</v>
      </c>
      <c r="L3473" s="444">
        <f t="shared" ca="1" si="167"/>
        <v>-825445798827.17615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-825445798827.17615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-3439357495.113234</v>
      </c>
      <c r="L3474" s="444">
        <f t="shared" ca="1" si="167"/>
        <v>-828885156322.28943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-828885156322.28943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-3453688151.3428726</v>
      </c>
      <c r="L3475" s="444">
        <f t="shared" ca="1" si="167"/>
        <v>-832338844473.63232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-832338844473.63232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-3468078518.6401348</v>
      </c>
      <c r="L3476" s="444">
        <f t="shared" ca="1" si="167"/>
        <v>-835806922992.27246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-835806922992.27246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-3482528845.8011351</v>
      </c>
      <c r="L3477" s="444">
        <f t="shared" ca="1" si="167"/>
        <v>-839289451838.07361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-839289451838.07361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-3497039382.6586399</v>
      </c>
      <c r="L3478" s="444">
        <f t="shared" ca="1" si="167"/>
        <v>-842786491220.7323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-842786491220.7323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-3511610380.0863843</v>
      </c>
      <c r="L3479" s="444">
        <f t="shared" ca="1" si="167"/>
        <v>-846298101600.81873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-846298101600.81873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-3526242090.0034113</v>
      </c>
      <c r="L3480" s="444">
        <f t="shared" ca="1" si="167"/>
        <v>-849824343690.82214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-849824343690.82214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-3540934765.3784256</v>
      </c>
      <c r="L3481" s="444">
        <f t="shared" ca="1" si="167"/>
        <v>-853365278456.20056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-853365278456.20056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-3555688660.234169</v>
      </c>
      <c r="L3482" s="444">
        <f t="shared" ca="1" si="167"/>
        <v>-856920967116.43469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-856920967116.43469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-3570504029.6518116</v>
      </c>
      <c r="L3483" s="444">
        <f t="shared" ca="1" si="167"/>
        <v>-860491471146.08655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-860491471146.08655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-3585381129.7753606</v>
      </c>
      <c r="L3484" s="444">
        <f t="shared" ca="1" si="167"/>
        <v>-864076852275.86194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-864076852275.86194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-3600320217.8160911</v>
      </c>
      <c r="L3485" s="444">
        <f t="shared" ca="1" si="167"/>
        <v>-867677172493.67798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-867677172493.67798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-3615321552.0569916</v>
      </c>
      <c r="L3486" s="444">
        <f t="shared" ca="1" si="167"/>
        <v>-871292494045.73499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-871292494045.73499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-3630385391.8572288</v>
      </c>
      <c r="L3487" s="444">
        <f t="shared" ca="1" si="167"/>
        <v>-874922879437.59216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-874922879437.59216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-3645511997.6566339</v>
      </c>
      <c r="L3488" s="444">
        <f t="shared" ca="1" si="167"/>
        <v>-878568391435.24878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-878568391435.24878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-3660701630.9802032</v>
      </c>
      <c r="L3489" s="444">
        <f t="shared" ca="1" si="167"/>
        <v>-882229093066.229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-882229093066.229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-3675954554.4426212</v>
      </c>
      <c r="L3490" s="444">
        <f t="shared" ca="1" si="167"/>
        <v>-885905047620.67163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-885905047620.67163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-3691271031.7527986</v>
      </c>
      <c r="L3491" s="444">
        <f t="shared" ca="1" si="167"/>
        <v>-889596318652.42444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-889596318652.42444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-3706651327.7184348</v>
      </c>
      <c r="L3492" s="444">
        <f t="shared" ca="1" si="167"/>
        <v>-893302969980.14282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-893302969980.14282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-3722095708.2505951</v>
      </c>
      <c r="L3493" s="444">
        <f t="shared" ca="1" si="167"/>
        <v>-897025065688.39343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-897025065688.39343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-3737604440.3683057</v>
      </c>
      <c r="L3494" s="444">
        <f t="shared" ca="1" si="167"/>
        <v>-900762670128.76172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-900762670128.76172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-3753177792.2031732</v>
      </c>
      <c r="L3495" s="444">
        <f t="shared" ca="1" si="167"/>
        <v>-904515847920.96484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-904515847920.96484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-3768816033.0040207</v>
      </c>
      <c r="L3496" s="444">
        <f t="shared" ca="1" si="167"/>
        <v>-908284663953.96887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-908284663953.96887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-3784519433.1415372</v>
      </c>
      <c r="L3497" s="444">
        <f t="shared" ca="1" si="167"/>
        <v>-912069183387.11035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-912069183387.11035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-3800288264.1129599</v>
      </c>
      <c r="L3498" s="444">
        <f t="shared" ca="1" si="167"/>
        <v>-915869471651.22327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-915869471651.22327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-3816122798.5467629</v>
      </c>
      <c r="L3499" s="444">
        <f t="shared" ca="1" si="167"/>
        <v>-919685594449.77002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-919685594449.77002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-3832023310.207375</v>
      </c>
      <c r="L3500" s="444">
        <f t="shared" ca="1" si="167"/>
        <v>-923517617759.97742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-923517617759.97742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-3847990073.9999065</v>
      </c>
      <c r="L3501" s="444">
        <f t="shared" ca="1" si="167"/>
        <v>-927365607833.97729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-927365607833.97729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-3864023365.9749055</v>
      </c>
      <c r="L3502" s="444">
        <f t="shared" ca="1" si="167"/>
        <v>-931229631199.95215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-931229631199.95215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-3880123463.3331332</v>
      </c>
      <c r="L3503" s="444">
        <f t="shared" ca="1" si="167"/>
        <v>-935109754663.28528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-935109754663.28528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-3896290644.4303551</v>
      </c>
      <c r="L3504" s="444">
        <f t="shared" ca="1" si="167"/>
        <v>-939006045307.71558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-939006045307.71558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-3912525188.7821484</v>
      </c>
      <c r="L3505" s="444">
        <f t="shared" ca="1" si="167"/>
        <v>-942918570496.49768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-942918570496.49768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-3928827377.0687399</v>
      </c>
      <c r="L3506" s="444">
        <f t="shared" ca="1" si="167"/>
        <v>-946847397873.56641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-946847397873.56641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-3945197491.1398602</v>
      </c>
      <c r="L3507" s="444">
        <f t="shared" ca="1" si="167"/>
        <v>-950792595364.7063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-950792595364.7063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-3961635814.0196095</v>
      </c>
      <c r="L3508" s="444">
        <f t="shared" ca="1" si="167"/>
        <v>-954754231178.72595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-954754231178.72595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-3978142629.9113574</v>
      </c>
      <c r="L3509" s="444">
        <f t="shared" ca="1" si="167"/>
        <v>-958732373808.63733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-958732373808.63733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-3994718224.2026553</v>
      </c>
      <c r="L3510" s="444">
        <f t="shared" ca="1" si="167"/>
        <v>-962727092032.83997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-962727092032.83997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-4011362883.4701667</v>
      </c>
      <c r="L3511" s="444">
        <f t="shared" ca="1" si="167"/>
        <v>-966738454916.31018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-966738454916.31018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-4028076895.4846258</v>
      </c>
      <c r="L3512" s="444">
        <f t="shared" ca="1" si="167"/>
        <v>-970766531811.7948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-970766531811.7948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-4044860549.2158117</v>
      </c>
      <c r="L3513" s="444">
        <f t="shared" ca="1" si="167"/>
        <v>-974811392361.01062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-974811392361.01062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-4061714134.837544</v>
      </c>
      <c r="L3514" s="444">
        <f t="shared" ca="1" si="167"/>
        <v>-978873106495.84814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-978873106495.84814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-4078637943.7326999</v>
      </c>
      <c r="L3515" s="444">
        <f t="shared" ca="1" si="167"/>
        <v>-982951744439.58081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-982951744439.58081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-4095632268.4982538</v>
      </c>
      <c r="L3516" s="444">
        <f t="shared" ca="1" si="167"/>
        <v>-987047376708.0791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-987047376708.0791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-4112697402.9503288</v>
      </c>
      <c r="L3517" s="444">
        <f t="shared" ca="1" si="167"/>
        <v>-991160074111.02942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-991160074111.02942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-4129833642.1292887</v>
      </c>
      <c r="L3518" s="444">
        <f t="shared" ca="1" si="167"/>
        <v>-995289907753.15869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-995289907753.15869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-4147041282.3048277</v>
      </c>
      <c r="L3519" s="444">
        <f t="shared" ca="1" si="167"/>
        <v>-999436949035.4635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-999436949035.4635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-4164320620.9810977</v>
      </c>
      <c r="L3520" s="444">
        <f t="shared" ca="1" si="167"/>
        <v>-1003601269656.4446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-1003601269656.4446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-4181671956.9018521</v>
      </c>
      <c r="L3521" s="444">
        <f t="shared" ca="1" si="167"/>
        <v>-1007782941613.3464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-1007782941613.3464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-4199095590.0556102</v>
      </c>
      <c r="L3522" s="444">
        <f t="shared" ca="1" si="167"/>
        <v>-1011982037203.4021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-1011982037203.4021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-4216591821.6808419</v>
      </c>
      <c r="L3523" s="444">
        <f t="shared" ca="1" si="167"/>
        <v>-1016198629025.0829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-1016198629025.0829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-4234160954.2711787</v>
      </c>
      <c r="L3524" s="444">
        <f t="shared" ca="1" si="167"/>
        <v>-1020432789979.354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-1020432789979.354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-4251803291.5806417</v>
      </c>
      <c r="L3525" s="444">
        <f t="shared" ca="1" si="167"/>
        <v>-1024684593270.9347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-1024684593270.9347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-4269519138.6288943</v>
      </c>
      <c r="L3526" s="444">
        <f t="shared" ca="1" si="167"/>
        <v>-1028954112409.5636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-1028954112409.5636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-4287308801.7065144</v>
      </c>
      <c r="L3527" s="444">
        <f t="shared" ca="1" si="167"/>
        <v>-1033241421211.2701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-1033241421211.2701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-4305172588.3802919</v>
      </c>
      <c r="L3528" s="444">
        <f t="shared" ca="1" si="167"/>
        <v>-1037546593799.6504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-1037546593799.6504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-4323110807.4985437</v>
      </c>
      <c r="L3529" s="444">
        <f t="shared" ca="1" si="167"/>
        <v>-1041869704607.1489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-1041869704607.1489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-4341123769.196454</v>
      </c>
      <c r="L3530" s="444">
        <f t="shared" ca="1" si="167"/>
        <v>-1046210828376.3453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-1046210828376.3453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-4359211784.9014387</v>
      </c>
      <c r="L3531" s="444">
        <f t="shared" ca="1" si="167"/>
        <v>-1050570040161.2468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-1050570040161.2468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-4377375167.3385286</v>
      </c>
      <c r="L3532" s="444">
        <f t="shared" ca="1" si="167"/>
        <v>-1054947415328.5853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-1054947415328.5853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-4395614230.5357723</v>
      </c>
      <c r="L3533" s="444">
        <f t="shared" ca="1" si="167"/>
        <v>-1059343029559.1211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-1059343029559.1211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-4413929289.8296709</v>
      </c>
      <c r="L3534" s="444">
        <f t="shared" ca="1" si="167"/>
        <v>-1063756958848.9508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-1063756958848.9508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-4432320661.8706284</v>
      </c>
      <c r="L3535" s="444">
        <f t="shared" ca="1" si="167"/>
        <v>-1068189279510.8214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-1068189279510.8214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-4450788664.6284227</v>
      </c>
      <c r="L3536" s="444">
        <f t="shared" ca="1" si="167"/>
        <v>-1072640068175.4498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-1072640068175.4498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-4469333617.3977079</v>
      </c>
      <c r="L3537" s="444">
        <f t="shared" ca="1" si="167"/>
        <v>-1077109401792.8475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-1077109401792.8475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-4487955840.8035316</v>
      </c>
      <c r="L3538" s="444">
        <f t="shared" ca="1" si="167"/>
        <v>-1081597357633.6511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-1081597357633.6511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-4506655656.80688</v>
      </c>
      <c r="L3539" s="444">
        <f t="shared" ca="1" si="167"/>
        <v>-1086104013290.458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-1086104013290.458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-4525433388.7102413</v>
      </c>
      <c r="L3540" s="444">
        <f t="shared" ca="1" si="167"/>
        <v>-1090629446679.1682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-1090629446679.1682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-4544289361.1632013</v>
      </c>
      <c r="L3541" s="444">
        <f t="shared" ca="1" si="167"/>
        <v>-1095173736040.3314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-1095173736040.3314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-4563223900.1680479</v>
      </c>
      <c r="L3542" s="444">
        <f t="shared" ca="1" si="167"/>
        <v>-1099736959940.4995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-1099736959940.4995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-4582237333.0854149</v>
      </c>
      <c r="L3543" s="444">
        <f t="shared" ca="1" si="167"/>
        <v>-1104319197273.585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-1104319197273.585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-4601329988.6399374</v>
      </c>
      <c r="L3544" s="444">
        <f t="shared" ca="1" si="167"/>
        <v>-1108920527262.2249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-1108920527262.2249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-4620502196.9259367</v>
      </c>
      <c r="L3545" s="444">
        <f t="shared" ca="1" si="167"/>
        <v>-1113541029459.1509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-1113541029459.1509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-4639754289.4131289</v>
      </c>
      <c r="L3546" s="444">
        <f t="shared" ca="1" si="167"/>
        <v>-1118180783748.564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-1118180783748.564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-4659086598.9523497</v>
      </c>
      <c r="L3547" s="444">
        <f t="shared" ca="1" si="167"/>
        <v>-1122839870347.5164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-1122839870347.5164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-4678499459.7813177</v>
      </c>
      <c r="L3548" s="444">
        <f t="shared" ca="1" si="167"/>
        <v>-1127518369807.2976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-1127518369807.2976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-4697993207.530407</v>
      </c>
      <c r="L3549" s="444">
        <f t="shared" ca="1" si="167"/>
        <v>-1132216363014.8281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-1132216363014.8281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-4717568179.2284508</v>
      </c>
      <c r="L3550" s="444">
        <f t="shared" ca="1" si="167"/>
        <v>-1136933931194.0566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-1136933931194.0566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-4737224713.308569</v>
      </c>
      <c r="L3551" s="444">
        <f t="shared" ca="1" si="167"/>
        <v>-1141671155907.3652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-1141671155907.3652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-4756963149.6140213</v>
      </c>
      <c r="L3552" s="444">
        <f t="shared" ca="1" si="167"/>
        <v>-1146428119056.9792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-1146428119056.9792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-4776783829.4040804</v>
      </c>
      <c r="L3553" s="444">
        <f t="shared" ca="1" si="167"/>
        <v>-1151204902886.3833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-1151204902886.3833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-4796687095.35993</v>
      </c>
      <c r="L3554" s="444">
        <f t="shared" ca="1" si="167"/>
        <v>-1156001589981.7432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-1156001589981.7432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-4816673291.5905962</v>
      </c>
      <c r="L3555" s="444">
        <f t="shared" ca="1" si="167"/>
        <v>-1160818263273.3337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-1160818263273.3337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-4836742763.6388903</v>
      </c>
      <c r="L3556" s="444">
        <f t="shared" ca="1" si="167"/>
        <v>-1165655006036.9727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-1165655006036.9727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-4856895858.4873857</v>
      </c>
      <c r="L3557" s="444">
        <f t="shared" ca="1" si="167"/>
        <v>-1170511901895.46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-1170511901895.46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-4877132924.5644169</v>
      </c>
      <c r="L3558" s="444">
        <f t="shared" ca="1" si="167"/>
        <v>-1175389034820.0244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-1175389034820.0244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-4897454311.750102</v>
      </c>
      <c r="L3559" s="444">
        <f t="shared" ca="1" si="167"/>
        <v>-1180286489131.7744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-1180286489131.7744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-4917860371.3823929</v>
      </c>
      <c r="L3560" s="444">
        <f t="shared" ca="1" si="167"/>
        <v>-1185204349503.1567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-1185204349503.1567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-4938351456.2631531</v>
      </c>
      <c r="L3561" s="444">
        <f t="shared" ca="1" si="167"/>
        <v>-1190142700959.4199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-1190142700959.4199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-4958927920.6642494</v>
      </c>
      <c r="L3562" s="444">
        <f t="shared" ca="1" si="167"/>
        <v>-1195101628880.0842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-1195101628880.0842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-4979590120.333684</v>
      </c>
      <c r="L3563" s="444">
        <f t="shared" ca="1" si="167"/>
        <v>-1200081219000.418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-1200081219000.418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-5000338412.5017414</v>
      </c>
      <c r="L3564" s="444">
        <f t="shared" ca="1" si="167"/>
        <v>-1205081557412.9197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-1205081557412.9197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-5021173155.8871651</v>
      </c>
      <c r="L3565" s="444">
        <f t="shared" ca="1" si="167"/>
        <v>-1210102730568.8069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-1210102730568.8069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-5042094710.7033615</v>
      </c>
      <c r="L3566" s="444">
        <f t="shared" ca="1" si="167"/>
        <v>-1215144825279.5103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-1215144825279.5103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-5063103438.6646261</v>
      </c>
      <c r="L3567" s="444">
        <f t="shared" ca="1" si="167"/>
        <v>-1220207928718.1748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-1220207928718.1748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-5084199702.9923954</v>
      </c>
      <c r="L3568" s="444">
        <f t="shared" ca="1" si="167"/>
        <v>-1225292128421.1672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-1225292128421.1672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-5105383868.4215298</v>
      </c>
      <c r="L3569" s="444">
        <f t="shared" ca="1" si="167"/>
        <v>-1230397512289.5889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-1230397512289.5889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-5126656301.2066202</v>
      </c>
      <c r="L3570" s="444">
        <f t="shared" ca="1" si="167"/>
        <v>-1235524168590.7954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-1235524168590.7954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-5148017369.128314</v>
      </c>
      <c r="L3571" s="444">
        <f t="shared" ca="1" si="167"/>
        <v>-1240672185959.9238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-1240672185959.9238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-5169467441.4996824</v>
      </c>
      <c r="L3572" s="444">
        <f t="shared" ca="1" si="167"/>
        <v>-1245841653401.4236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-1245841653401.4236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-5191006889.1725979</v>
      </c>
      <c r="L3573" s="444">
        <f t="shared" ca="1" si="167"/>
        <v>-1251032660290.5962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-1251032660290.5962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-5212636084.5441504</v>
      </c>
      <c r="L3574" s="444">
        <f t="shared" ca="1" si="167"/>
        <v>-1256245296375.1404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-1256245296375.1404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-5234355401.5630846</v>
      </c>
      <c r="L3575" s="444">
        <f t="shared" ca="1" si="167"/>
        <v>-1261479651776.7034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-1261479651776.7034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-5256165215.7362642</v>
      </c>
      <c r="L3576" s="444">
        <f t="shared" ca="1" si="167"/>
        <v>-1266735816992.4397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-1266735816992.4397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-5278065904.1351652</v>
      </c>
      <c r="L3577" s="444">
        <f t="shared" ca="1" si="167"/>
        <v>-1272013882896.575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-1272013882896.575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-5300057845.4023952</v>
      </c>
      <c r="L3578" s="444">
        <f t="shared" ref="L3578:L3832" ca="1" si="172">I3578-J3578+K3578</f>
        <v>-1277313940741.9773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-1277313940741.9773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-5322141419.7582388</v>
      </c>
      <c r="L3579" s="444">
        <f t="shared" ca="1" si="172"/>
        <v>-1282636082161.7356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-1282636082161.7356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-5344317009.0072317</v>
      </c>
      <c r="L3580" s="444">
        <f t="shared" ca="1" si="172"/>
        <v>-1287980399170.7429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-1287980399170.7429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-5366584996.5447617</v>
      </c>
      <c r="L3581" s="444">
        <f t="shared" ca="1" si="172"/>
        <v>-1293346984167.2876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-1293346984167.2876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-5388945767.363698</v>
      </c>
      <c r="L3582" s="444">
        <f t="shared" ca="1" si="172"/>
        <v>-1298735929934.6514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-1298735929934.6514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-5411399708.0610476</v>
      </c>
      <c r="L3583" s="444">
        <f t="shared" ca="1" si="172"/>
        <v>-1304147329642.7124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-1304147329642.7124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-5433947206.844635</v>
      </c>
      <c r="L3584" s="444">
        <f t="shared" ca="1" si="172"/>
        <v>-1309581276849.5571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-1309581276849.5571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-5456588653.5398216</v>
      </c>
      <c r="L3585" s="444">
        <f t="shared" ca="1" si="172"/>
        <v>-1315037865503.0969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-1315037865503.0969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-5479324439.5962372</v>
      </c>
      <c r="L3586" s="444">
        <f t="shared" ca="1" si="172"/>
        <v>-1320517189942.6931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-1320517189942.6931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-5502154958.0945549</v>
      </c>
      <c r="L3587" s="444">
        <f t="shared" ca="1" si="172"/>
        <v>-1326019344900.7876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-1326019344900.7876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-5525080603.7532816</v>
      </c>
      <c r="L3588" s="444">
        <f t="shared" ca="1" si="172"/>
        <v>-1331544425504.5408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-1331544425504.5408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-5548101772.9355869</v>
      </c>
      <c r="L3589" s="444">
        <f t="shared" ca="1" si="172"/>
        <v>-1337092527277.4763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-1337092527277.4763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-5571218863.6561508</v>
      </c>
      <c r="L3590" s="444">
        <f t="shared" ca="1" si="172"/>
        <v>-1342663746141.1326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-1342663746141.1326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-5594432275.5880527</v>
      </c>
      <c r="L3591" s="444">
        <f t="shared" ca="1" si="172"/>
        <v>-1348258178416.7207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-1348258178416.7207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-5617742410.0696697</v>
      </c>
      <c r="L3592" s="444">
        <f t="shared" ca="1" si="172"/>
        <v>-1353875920826.7903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-1353875920826.7903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-5641149670.1116257</v>
      </c>
      <c r="L3593" s="444">
        <f t="shared" ca="1" si="172"/>
        <v>-1359517070496.9019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-1359517070496.9019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-5664654460.403758</v>
      </c>
      <c r="L3594" s="444">
        <f t="shared" ca="1" si="172"/>
        <v>-1365181724957.3057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-1365181724957.3057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-5688257187.3221073</v>
      </c>
      <c r="L3595" s="444">
        <f t="shared" ca="1" si="172"/>
        <v>-1370869982144.6277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-1370869982144.6277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-5711958258.9359484</v>
      </c>
      <c r="L3596" s="444">
        <f t="shared" ca="1" si="172"/>
        <v>-1376581940403.5637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-1376581940403.5637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-5735758085.0148487</v>
      </c>
      <c r="L3597" s="444">
        <f t="shared" ca="1" si="172"/>
        <v>-1382317698488.5786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-1382317698488.5786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-5759657077.0357437</v>
      </c>
      <c r="L3598" s="444">
        <f t="shared" ca="1" si="172"/>
        <v>-1388077355565.6143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-1388077355565.6143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-5783655648.1900597</v>
      </c>
      <c r="L3599" s="444">
        <f t="shared" ca="1" si="172"/>
        <v>-1393861011213.8042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-1393861011213.8042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-5807754213.390851</v>
      </c>
      <c r="L3600" s="444">
        <f t="shared" ca="1" si="172"/>
        <v>-1399668765427.1951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-1399668765427.1951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-5831953189.2799797</v>
      </c>
      <c r="L3601" s="444">
        <f t="shared" ca="1" si="172"/>
        <v>-1405500718616.4751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-1405500718616.4751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-5856252994.2353125</v>
      </c>
      <c r="L3602" s="444">
        <f t="shared" ca="1" si="172"/>
        <v>-1411356971610.7104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-1411356971610.7104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-5880654048.3779602</v>
      </c>
      <c r="L3603" s="444">
        <f t="shared" ca="1" si="172"/>
        <v>-1417237625659.0884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-1417237625659.0884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-5905156773.5795345</v>
      </c>
      <c r="L3604" s="444">
        <f t="shared" ca="1" si="172"/>
        <v>-1423142782432.668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-1423142782432.668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-5929761593.46945</v>
      </c>
      <c r="L3605" s="444">
        <f t="shared" ca="1" si="172"/>
        <v>-1429072544026.1375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-1429072544026.1375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-5954468933.4422398</v>
      </c>
      <c r="L3606" s="444">
        <f t="shared" ca="1" si="172"/>
        <v>-1435027012959.5796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-1435027012959.5796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-5979279220.6649151</v>
      </c>
      <c r="L3607" s="444">
        <f t="shared" ca="1" si="172"/>
        <v>-1441006292180.2444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-1441006292180.2444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-6004192884.0843515</v>
      </c>
      <c r="L3608" s="444">
        <f t="shared" ca="1" si="172"/>
        <v>-1447010485064.3289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-1447010485064.3289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-6029210354.4347038</v>
      </c>
      <c r="L3609" s="444">
        <f t="shared" ca="1" si="172"/>
        <v>-1453039695418.7637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-1453039695418.7637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-6054332064.2448483</v>
      </c>
      <c r="L3610" s="444">
        <f t="shared" ca="1" si="172"/>
        <v>-1459094027483.0085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-1459094027483.0085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-6079558447.8458691</v>
      </c>
      <c r="L3611" s="444">
        <f t="shared" ca="1" si="172"/>
        <v>-1465173585930.8545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-1465173585930.8545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-6104889941.3785601</v>
      </c>
      <c r="L3612" s="444">
        <f t="shared" ca="1" si="172"/>
        <v>-1471278475872.2332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-1471278475872.2332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-6130326982.800971</v>
      </c>
      <c r="L3613" s="444">
        <f t="shared" ca="1" si="172"/>
        <v>-1477408802855.0342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-1477408802855.0342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-6155870011.8959761</v>
      </c>
      <c r="L3614" s="444">
        <f t="shared" ca="1" si="172"/>
        <v>-1483564672866.9302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-1483564672866.9302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-6181519470.2788754</v>
      </c>
      <c r="L3615" s="444">
        <f t="shared" ca="1" si="172"/>
        <v>-1489746192337.209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-1489746192337.209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-6207275801.4050369</v>
      </c>
      <c r="L3616" s="444">
        <f t="shared" ca="1" si="172"/>
        <v>-1495953468138.614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-1495953468138.614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-6233139450.5775585</v>
      </c>
      <c r="L3617" s="444">
        <f t="shared" ca="1" si="172"/>
        <v>-1502186607589.1917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-1502186607589.1917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-6259110864.9549656</v>
      </c>
      <c r="L3618" s="444">
        <f t="shared" ca="1" si="172"/>
        <v>-1508445718454.1467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-1508445718454.1467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-6285190493.5589447</v>
      </c>
      <c r="L3619" s="444">
        <f t="shared" ca="1" si="172"/>
        <v>-1514730908947.7056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-1514730908947.7056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-6311378787.2821064</v>
      </c>
      <c r="L3620" s="444">
        <f t="shared" ca="1" si="172"/>
        <v>-1521042287734.9878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-1521042287734.9878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-6337676198.8957825</v>
      </c>
      <c r="L3621" s="444">
        <f t="shared" ca="1" si="172"/>
        <v>-1527379963933.8835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-1527379963933.8835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-6364083183.057848</v>
      </c>
      <c r="L3622" s="444">
        <f t="shared" ca="1" si="172"/>
        <v>-1533744047116.9414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-1533744047116.9414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-6390600196.3205891</v>
      </c>
      <c r="L3623" s="444">
        <f t="shared" ca="1" si="172"/>
        <v>-1540134647313.262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-1540134647313.262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-6417227697.1385918</v>
      </c>
      <c r="L3624" s="444">
        <f t="shared" ca="1" si="172"/>
        <v>-1546551875010.4006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-1546551875010.4006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-6443966145.8766689</v>
      </c>
      <c r="L3625" s="444">
        <f t="shared" ca="1" si="172"/>
        <v>-1552995841156.2773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-1552995841156.2773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-6470816004.8178225</v>
      </c>
      <c r="L3626" s="444">
        <f t="shared" ca="1" si="172"/>
        <v>-1559466657161.0952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-1559466657161.0952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-6497777738.1712303</v>
      </c>
      <c r="L3627" s="444">
        <f t="shared" ca="1" si="172"/>
        <v>-1565964434899.2664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-1565964434899.2664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-6524851812.0802765</v>
      </c>
      <c r="L3628" s="444">
        <f t="shared" ca="1" si="172"/>
        <v>-1572489286711.3467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-1572489286711.3467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-6552038694.6306114</v>
      </c>
      <c r="L3629" s="444">
        <f t="shared" ca="1" si="172"/>
        <v>-1579041325405.9773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-1579041325405.9773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-6579338855.8582382</v>
      </c>
      <c r="L3630" s="444">
        <f t="shared" ca="1" si="172"/>
        <v>-1585620664261.8354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-1585620664261.8354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-6606752767.7576475</v>
      </c>
      <c r="L3631" s="444">
        <f t="shared" ca="1" si="172"/>
        <v>-1592227417029.593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-1592227417029.593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-6634280904.2899704</v>
      </c>
      <c r="L3632" s="444">
        <f t="shared" ca="1" si="172"/>
        <v>-1598861697933.8831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-1598861697933.8831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-6661923741.3911791</v>
      </c>
      <c r="L3633" s="444">
        <f t="shared" ca="1" si="172"/>
        <v>-1605523621675.2742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-1605523621675.2742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-6689681756.9803085</v>
      </c>
      <c r="L3634" s="444">
        <f t="shared" ca="1" si="172"/>
        <v>-1612213303432.2544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-1612213303432.2544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-6717555430.9677267</v>
      </c>
      <c r="L3635" s="444">
        <f t="shared" ca="1" si="172"/>
        <v>-1618930858863.2222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-1618930858863.2222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-6745545245.2634258</v>
      </c>
      <c r="L3636" s="444">
        <f t="shared" ca="1" si="172"/>
        <v>-1625676404108.4856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-1625676404108.4856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-6773651683.7853565</v>
      </c>
      <c r="L3637" s="444">
        <f t="shared" ca="1" si="172"/>
        <v>-1632450055792.271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-1632450055792.271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-6801875232.4677954</v>
      </c>
      <c r="L3638" s="444">
        <f t="shared" ca="1" si="172"/>
        <v>-1639251931024.7388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-1639251931024.7388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-6830216379.2697449</v>
      </c>
      <c r="L3639" s="444">
        <f t="shared" ca="1" si="172"/>
        <v>-1646082147404.0085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-1646082147404.0085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-6858675614.1833687</v>
      </c>
      <c r="L3640" s="444">
        <f t="shared" ca="1" si="172"/>
        <v>-1652940823018.1919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-1652940823018.1919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-6887253429.242466</v>
      </c>
      <c r="L3641" s="444">
        <f t="shared" ca="1" si="172"/>
        <v>-1659828076447.4343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-1659828076447.4343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-6915950318.5309763</v>
      </c>
      <c r="L3642" s="444">
        <f t="shared" ca="1" si="172"/>
        <v>-1666744026765.9653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-1666744026765.9653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-6944766778.1915216</v>
      </c>
      <c r="L3643" s="444">
        <f t="shared" ca="1" si="172"/>
        <v>-1673688793544.1567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-1673688793544.1567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-6973703306.4339867</v>
      </c>
      <c r="L3644" s="444">
        <f t="shared" ca="1" si="172"/>
        <v>-1680662496850.5908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-1680662496850.5908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-7002760403.5441284</v>
      </c>
      <c r="L3645" s="444">
        <f t="shared" ca="1" si="172"/>
        <v>-1687665257254.135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-1687665257254.135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-7031938571.8922291</v>
      </c>
      <c r="L3646" s="444">
        <f t="shared" ca="1" si="172"/>
        <v>-1694697195826.0273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-1694697195826.0273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-7061238315.9417801</v>
      </c>
      <c r="L3647" s="444">
        <f t="shared" ca="1" si="172"/>
        <v>-1701758434141.9692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-1701758434141.9692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-7090660142.2582054</v>
      </c>
      <c r="L3648" s="444">
        <f t="shared" ca="1" si="172"/>
        <v>-1708849094284.2275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-1708849094284.2275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-7120204559.5176144</v>
      </c>
      <c r="L3649" s="444">
        <f t="shared" ca="1" si="172"/>
        <v>-1715969298843.7451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-1715969298843.7451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-7149872078.5156059</v>
      </c>
      <c r="L3650" s="444">
        <f t="shared" ca="1" si="172"/>
        <v>-1723119170922.2607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-1723119170922.2607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-7179663212.1760855</v>
      </c>
      <c r="L3651" s="444">
        <f t="shared" ca="1" si="172"/>
        <v>-1730298834134.4368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-1730298834134.4368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-7209578475.560153</v>
      </c>
      <c r="L3652" s="444">
        <f t="shared" ca="1" si="172"/>
        <v>-1737508412609.9968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-1737508412609.9968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-7239618385.8749876</v>
      </c>
      <c r="L3653" s="444">
        <f t="shared" ca="1" si="172"/>
        <v>-1744748030995.8718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-1744748030995.8718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-7269783462.4827986</v>
      </c>
      <c r="L3654" s="444">
        <f t="shared" ca="1" si="172"/>
        <v>-1752017814458.3547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-1752017814458.3547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-7300074226.9098101</v>
      </c>
      <c r="L3655" s="444">
        <f t="shared" ca="1" si="172"/>
        <v>-1759317888685.2646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-1759317888685.2646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-7330491202.8552694</v>
      </c>
      <c r="L3656" s="444">
        <f t="shared" ca="1" si="172"/>
        <v>-1766648379888.1199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-1766648379888.1199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-7361034916.2004986</v>
      </c>
      <c r="L3657" s="444">
        <f t="shared" ca="1" si="172"/>
        <v>-1774009414804.3203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-1774009414804.3203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-7391705895.0180016</v>
      </c>
      <c r="L3658" s="444">
        <f t="shared" ca="1" si="172"/>
        <v>-1781401120699.3384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-1781401120699.3384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-7422504669.5805769</v>
      </c>
      <c r="L3659" s="444">
        <f t="shared" ca="1" si="172"/>
        <v>-1788823625368.9189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-1788823625368.9189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-7453431772.3704958</v>
      </c>
      <c r="L3660" s="444">
        <f t="shared" ca="1" si="172"/>
        <v>-1796277057141.2896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-1796277057141.2896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-7484487738.088707</v>
      </c>
      <c r="L3661" s="444">
        <f t="shared" ca="1" si="172"/>
        <v>-1803761544879.3782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-1803761544879.3782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-7515673103.6640759</v>
      </c>
      <c r="L3662" s="444">
        <f t="shared" ca="1" si="172"/>
        <v>-1811277217983.0422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-1811277217983.0422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-7546988408.2626762</v>
      </c>
      <c r="L3663" s="444">
        <f t="shared" ca="1" si="172"/>
        <v>-1818824206391.3049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-1818824206391.3049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-7578434193.2971048</v>
      </c>
      <c r="L3664" s="444">
        <f t="shared" ca="1" si="172"/>
        <v>-1826402640584.6021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-1826402640584.6021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-7610011002.4358416</v>
      </c>
      <c r="L3665" s="444">
        <f t="shared" ca="1" si="172"/>
        <v>-1834012651587.0378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-1834012651587.0378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-7641719381.6126585</v>
      </c>
      <c r="L3666" s="444">
        <f t="shared" ca="1" si="172"/>
        <v>-1841654370968.6504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-1841654370968.6504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-7673559879.0360422</v>
      </c>
      <c r="L3667" s="444">
        <f t="shared" ca="1" si="172"/>
        <v>-1849327930847.6865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-1849327930847.6865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-7705533045.1986923</v>
      </c>
      <c r="L3668" s="444">
        <f t="shared" ca="1" si="172"/>
        <v>-1857033463892.8853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-1857033463892.8853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-7737639432.887022</v>
      </c>
      <c r="L3669" s="444">
        <f t="shared" ca="1" si="172"/>
        <v>-1864771103325.7722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-1864771103325.7722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-7769879597.1907177</v>
      </c>
      <c r="L3670" s="444">
        <f t="shared" ca="1" si="172"/>
        <v>-1872540982922.9629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-1872540982922.9629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-7802254095.5123444</v>
      </c>
      <c r="L3671" s="444">
        <f t="shared" ca="1" si="172"/>
        <v>-1880343237018.4753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-1880343237018.4753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-7834763487.5769806</v>
      </c>
      <c r="L3672" s="444">
        <f t="shared" ca="1" si="172"/>
        <v>-1888178000506.0522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-1888178000506.0522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-7867408335.441884</v>
      </c>
      <c r="L3673" s="444">
        <f t="shared" ca="1" si="172"/>
        <v>-1896045408841.4941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-1896045408841.4941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-7900189203.5062256</v>
      </c>
      <c r="L3674" s="444">
        <f t="shared" ca="1" si="172"/>
        <v>-1903945598045.0005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-1903945598045.0005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-7933106658.5208349</v>
      </c>
      <c r="L3675" s="444">
        <f t="shared" ca="1" si="172"/>
        <v>-1911878704703.5212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-1911878704703.5212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-7966161269.5980053</v>
      </c>
      <c r="L3676" s="444">
        <f t="shared" ca="1" si="172"/>
        <v>-1919844865973.1191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-1919844865973.1191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-7999353608.2213297</v>
      </c>
      <c r="L3677" s="444">
        <f t="shared" ca="1" si="172"/>
        <v>-1927844219581.3406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-1927844219581.3406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-8032684248.2555857</v>
      </c>
      <c r="L3678" s="444">
        <f t="shared" ca="1" si="172"/>
        <v>-1935876903829.5962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-1935876903829.5962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-8066153765.9566507</v>
      </c>
      <c r="L3679" s="444">
        <f t="shared" ca="1" si="172"/>
        <v>-1943943057595.5527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-1943943057595.5527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-8099762739.9814692</v>
      </c>
      <c r="L3680" s="444">
        <f t="shared" ca="1" si="172"/>
        <v>-1952042820335.5342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-1952042820335.5342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-8133511751.3980589</v>
      </c>
      <c r="L3681" s="444">
        <f t="shared" ca="1" si="172"/>
        <v>-1960176332086.9321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-1960176332086.9321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-8167401383.69555</v>
      </c>
      <c r="L3682" s="444">
        <f t="shared" ca="1" si="172"/>
        <v>-1968343733470.6277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-1968343733470.6277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-8201432222.794281</v>
      </c>
      <c r="L3683" s="444">
        <f t="shared" ca="1" si="172"/>
        <v>-1976545165693.4219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-1976545165693.4219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-8235604857.0559244</v>
      </c>
      <c r="L3684" s="444">
        <f t="shared" ca="1" si="172"/>
        <v>-1984780770550.4778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-1984780770550.4778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-8269919877.2936563</v>
      </c>
      <c r="L3685" s="444">
        <f t="shared" ca="1" si="172"/>
        <v>-1993050690427.7715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-1993050690427.7715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-8304377876.7823801</v>
      </c>
      <c r="L3686" s="444">
        <f t="shared" ca="1" si="172"/>
        <v>-2001355068304.554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-2001355068304.554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-8338979451.2689734</v>
      </c>
      <c r="L3687" s="444">
        <f t="shared" ca="1" si="172"/>
        <v>-2009694047755.823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-2009694047755.823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-8373725198.9825945</v>
      </c>
      <c r="L3688" s="444">
        <f t="shared" ca="1" si="172"/>
        <v>-2018067772954.8057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-2018067772954.8057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-8408615720.6450224</v>
      </c>
      <c r="L3689" s="444">
        <f t="shared" ca="1" si="172"/>
        <v>-2026476388675.4507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-2026476388675.4507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-8443651619.4810448</v>
      </c>
      <c r="L3690" s="444">
        <f t="shared" ca="1" si="172"/>
        <v>-2034920040294.9316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-2034920040294.9316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-8478833501.2288818</v>
      </c>
      <c r="L3691" s="444">
        <f t="shared" ca="1" si="172"/>
        <v>-2043398873796.1606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-2043398873796.1606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-8514161974.1506691</v>
      </c>
      <c r="L3692" s="444">
        <f t="shared" ca="1" si="172"/>
        <v>-2051913035770.3113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-2051913035770.3113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-8549637649.042964</v>
      </c>
      <c r="L3693" s="444">
        <f t="shared" ca="1" si="172"/>
        <v>-2060462673419.3542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-2060462673419.3542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-8585261139.2473097</v>
      </c>
      <c r="L3694" s="444">
        <f t="shared" ca="1" si="172"/>
        <v>-2069047934558.6016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-2069047934558.6016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-8621033060.6608391</v>
      </c>
      <c r="L3695" s="444">
        <f t="shared" ca="1" si="172"/>
        <v>-2077668967619.2625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-2077668967619.2625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-8656954031.7469254</v>
      </c>
      <c r="L3696" s="444">
        <f t="shared" ca="1" si="172"/>
        <v>-2086325921651.0093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-2086325921651.0093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-8693024673.5458717</v>
      </c>
      <c r="L3697" s="444">
        <f t="shared" ca="1" si="172"/>
        <v>-2095018946324.5552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-2095018946324.5552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-8729245609.6856461</v>
      </c>
      <c r="L3698" s="444">
        <f t="shared" ca="1" si="172"/>
        <v>-2103748191934.2407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-2103748191934.2407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-8765617466.3926678</v>
      </c>
      <c r="L3699" s="444">
        <f t="shared" ca="1" si="172"/>
        <v>-2112513809400.6333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-2112513809400.6333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-8802140872.5026379</v>
      </c>
      <c r="L3700" s="444">
        <f t="shared" ca="1" si="172"/>
        <v>-2121315950273.136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-2121315950273.136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-8838816459.4713993</v>
      </c>
      <c r="L3701" s="444">
        <f t="shared" ca="1" si="172"/>
        <v>-2130154766732.6074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-2130154766732.6074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-8875644861.3858624</v>
      </c>
      <c r="L3702" s="444">
        <f t="shared" ca="1" si="172"/>
        <v>-2139030411593.9932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-2139030411593.9932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-8912626714.9749718</v>
      </c>
      <c r="L3703" s="444">
        <f t="shared" ca="1" si="172"/>
        <v>-2147943038308.968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-2147943038308.968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-8949762659.6207008</v>
      </c>
      <c r="L3704" s="444">
        <f t="shared" ca="1" si="172"/>
        <v>-2156892800968.5886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-2156892800968.5886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-8987053337.3691196</v>
      </c>
      <c r="L3705" s="444">
        <f t="shared" ca="1" si="172"/>
        <v>-2165879854305.9578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-2165879854305.9578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-9024499392.9414902</v>
      </c>
      <c r="L3706" s="444">
        <f t="shared" ca="1" si="172"/>
        <v>-2174904353698.8992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-2174904353698.8992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-9062101473.7454128</v>
      </c>
      <c r="L3707" s="444">
        <f t="shared" ca="1" si="172"/>
        <v>-2183966455172.6445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-2183966455172.6445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-9099860229.8860168</v>
      </c>
      <c r="L3708" s="444">
        <f t="shared" ca="1" si="172"/>
        <v>-2193066315402.5305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-2193066315402.5305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-9137776314.1772118</v>
      </c>
      <c r="L3709" s="444">
        <f t="shared" ca="1" si="172"/>
        <v>-2202204091716.7075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-2202204091716.7075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-9175850382.1529484</v>
      </c>
      <c r="L3710" s="444">
        <f t="shared" ca="1" si="172"/>
        <v>-2211379942098.8604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-2211379942098.8604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-9214083092.0785847</v>
      </c>
      <c r="L3711" s="444">
        <f t="shared" ca="1" si="172"/>
        <v>-2220594025190.939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-2220594025190.939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-9252475104.9622459</v>
      </c>
      <c r="L3712" s="444">
        <f t="shared" ca="1" si="172"/>
        <v>-2229846500295.9014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-2229846500295.9014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-9291027084.5662556</v>
      </c>
      <c r="L3713" s="444">
        <f t="shared" ca="1" si="172"/>
        <v>-2239137527380.4678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-2239137527380.4678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-9329739697.4186153</v>
      </c>
      <c r="L3714" s="444">
        <f t="shared" ca="1" si="172"/>
        <v>-2248467267077.8862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-2248467267077.8862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-9368613612.8245258</v>
      </c>
      <c r="L3715" s="444">
        <f t="shared" ca="1" si="172"/>
        <v>-2257835880690.7109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-2257835880690.7109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-9407649502.8779621</v>
      </c>
      <c r="L3716" s="444">
        <f t="shared" ca="1" si="172"/>
        <v>-2267243530193.5889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-2267243530193.5889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-9446848042.4732876</v>
      </c>
      <c r="L3717" s="444">
        <f t="shared" ca="1" si="172"/>
        <v>-2276690378236.062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-2276690378236.062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-9486209909.316925</v>
      </c>
      <c r="L3718" s="444">
        <f t="shared" ca="1" si="172"/>
        <v>-2286176588145.3789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-2286176588145.3789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-9525735783.9390793</v>
      </c>
      <c r="L3719" s="444">
        <f t="shared" ca="1" si="172"/>
        <v>-2295702323929.3179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-2295702323929.3179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-9565426349.7054901</v>
      </c>
      <c r="L3720" s="444">
        <f t="shared" ca="1" si="172"/>
        <v>-2305267750279.0234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-2305267750279.0234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-9605282292.8292637</v>
      </c>
      <c r="L3721" s="444">
        <f t="shared" ca="1" si="172"/>
        <v>-2314873032571.8525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-2314873032571.8525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-9645304302.382719</v>
      </c>
      <c r="L3722" s="444">
        <f t="shared" ca="1" si="172"/>
        <v>-2324518336874.2354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-2324518336874.2354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-9685493070.3093147</v>
      </c>
      <c r="L3723" s="444">
        <f t="shared" ca="1" si="172"/>
        <v>-2334203829944.5444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-2334203829944.5444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-9725849291.4356022</v>
      </c>
      <c r="L3724" s="444">
        <f t="shared" ca="1" si="172"/>
        <v>-2343929679235.98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-2343929679235.98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-9766373663.4832497</v>
      </c>
      <c r="L3725" s="444">
        <f t="shared" ca="1" si="172"/>
        <v>-2353696052899.4634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-2353696052899.4634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-9807066887.0810966</v>
      </c>
      <c r="L3726" s="444">
        <f t="shared" ca="1" si="172"/>
        <v>-2363503119786.5444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-2363503119786.5444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-9847929665.7772675</v>
      </c>
      <c r="L3727" s="444">
        <f t="shared" ca="1" si="172"/>
        <v>-2373351049452.3218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-2373351049452.3218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-9888962706.0513401</v>
      </c>
      <c r="L3728" s="444">
        <f t="shared" ca="1" si="172"/>
        <v>-2383240012158.373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-2383240012158.373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-9930166717.3265533</v>
      </c>
      <c r="L3729" s="444">
        <f t="shared" ca="1" si="172"/>
        <v>-2393170178875.6997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-2393170178875.6997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-9971542411.9820824</v>
      </c>
      <c r="L3730" s="444">
        <f t="shared" ca="1" si="172"/>
        <v>-2403141721287.6816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-2403141721287.6816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-10013090505.365339</v>
      </c>
      <c r="L3731" s="444">
        <f t="shared" ca="1" si="172"/>
        <v>-2413154811793.0469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-2413154811793.0469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-10054811715.804361</v>
      </c>
      <c r="L3732" s="444">
        <f t="shared" ca="1" si="172"/>
        <v>-2423209623508.8511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-2423209623508.8511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-10096706764.620213</v>
      </c>
      <c r="L3733" s="444">
        <f t="shared" ca="1" si="172"/>
        <v>-2433306330273.4712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-2433306330273.4712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-10138776376.139463</v>
      </c>
      <c r="L3734" s="444">
        <f t="shared" ca="1" si="172"/>
        <v>-2443445106649.6108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-2443445106649.6108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-10181021277.706711</v>
      </c>
      <c r="L3735" s="444">
        <f t="shared" ca="1" si="172"/>
        <v>-2453626127927.3174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-2453626127927.3174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-10223442199.697155</v>
      </c>
      <c r="L3736" s="444">
        <f t="shared" ca="1" si="172"/>
        <v>-2463849570127.0146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-2463849570127.0146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-10266039875.529228</v>
      </c>
      <c r="L3737" s="444">
        <f t="shared" ca="1" si="172"/>
        <v>-2474115610002.5439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-2474115610002.5439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-10308815041.677267</v>
      </c>
      <c r="L3738" s="444">
        <f t="shared" ca="1" si="172"/>
        <v>-2484424425044.2212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-2484424425044.2212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-10351768437.684256</v>
      </c>
      <c r="L3739" s="444">
        <f t="shared" ca="1" si="172"/>
        <v>-2494776193481.9053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-2494776193481.9053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-10394900806.174604</v>
      </c>
      <c r="L3740" s="444">
        <f t="shared" ca="1" si="172"/>
        <v>-2505171094288.0801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-2505171094288.0801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-10438212892.867001</v>
      </c>
      <c r="L3741" s="444">
        <f t="shared" ca="1" si="172"/>
        <v>-2515609307180.9473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-2515609307180.9473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-10481705446.58728</v>
      </c>
      <c r="L3742" s="444">
        <f t="shared" ca="1" si="172"/>
        <v>-2526091012627.5347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-2526091012627.5347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-10525379219.281395</v>
      </c>
      <c r="L3743" s="444">
        <f t="shared" ca="1" si="172"/>
        <v>-2536616391846.8159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-2536616391846.8159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-10569234966.0284</v>
      </c>
      <c r="L3744" s="444">
        <f t="shared" ca="1" si="172"/>
        <v>-2547185626812.8442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-2547185626812.8442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-10613273445.053518</v>
      </c>
      <c r="L3745" s="444">
        <f t="shared" ca="1" si="172"/>
        <v>-2557798900257.8979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-2557798900257.8979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-10657495417.741241</v>
      </c>
      <c r="L3746" s="444">
        <f t="shared" ca="1" si="172"/>
        <v>-2568456395675.6392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-2568456395675.6392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-10701901648.648497</v>
      </c>
      <c r="L3747" s="444">
        <f t="shared" ca="1" si="172"/>
        <v>-2579158297324.2876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-2579158297324.2876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-10746492905.517864</v>
      </c>
      <c r="L3748" s="444">
        <f t="shared" ca="1" si="172"/>
        <v>-2589904790229.8057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-2589904790229.8057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-10791269959.290857</v>
      </c>
      <c r="L3749" s="444">
        <f t="shared" ca="1" si="172"/>
        <v>-2600696060189.0967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-2600696060189.0967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-10836233584.121237</v>
      </c>
      <c r="L3750" s="444">
        <f t="shared" ca="1" si="172"/>
        <v>-2611532293773.2178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-2611532293773.2178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-10881384557.388407</v>
      </c>
      <c r="L3751" s="444">
        <f t="shared" ca="1" si="172"/>
        <v>-2622413678330.606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-2622413678330.606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-10926723659.710857</v>
      </c>
      <c r="L3752" s="444">
        <f t="shared" ca="1" si="172"/>
        <v>-2633340401990.3169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-2633340401990.3169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-10972251674.959654</v>
      </c>
      <c r="L3753" s="444">
        <f t="shared" ca="1" si="172"/>
        <v>-2644312653665.2764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-2644312653665.2764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-11017969390.271984</v>
      </c>
      <c r="L3754" s="444">
        <f t="shared" ca="1" si="172"/>
        <v>-2655330623055.5483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-2655330623055.5483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-11063877596.064785</v>
      </c>
      <c r="L3755" s="444">
        <f t="shared" ca="1" si="172"/>
        <v>-2666394500651.6133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-2666394500651.6133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-11109977086.048389</v>
      </c>
      <c r="L3756" s="444">
        <f t="shared" ca="1" si="172"/>
        <v>-2677504477737.6616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-2677504477737.6616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-11156268657.240257</v>
      </c>
      <c r="L3757" s="444">
        <f t="shared" ca="1" si="172"/>
        <v>-2688660746394.9019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-2688660746394.9019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-11202753109.978758</v>
      </c>
      <c r="L3758" s="444">
        <f t="shared" ca="1" si="172"/>
        <v>-2699863499504.8804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-2699863499504.8804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-11249431247.937002</v>
      </c>
      <c r="L3759" s="444">
        <f t="shared" ca="1" si="172"/>
        <v>-2711112930752.8174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-2711112930752.8174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-11296303878.13674</v>
      </c>
      <c r="L3760" s="444">
        <f t="shared" ca="1" si="172"/>
        <v>-2722409234630.9541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-2722409234630.9541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-11343371810.962309</v>
      </c>
      <c r="L3761" s="444">
        <f t="shared" ca="1" si="172"/>
        <v>-2733752606441.9165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-2733752606441.9165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-11390635860.174652</v>
      </c>
      <c r="L3762" s="444">
        <f t="shared" ca="1" si="172"/>
        <v>-2745143242302.0913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-2745143242302.0913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-11438096842.925381</v>
      </c>
      <c r="L3763" s="444">
        <f t="shared" ca="1" si="172"/>
        <v>-2756581339145.0166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-2756581339145.0166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-11485755579.770903</v>
      </c>
      <c r="L3764" s="444">
        <f t="shared" ca="1" si="172"/>
        <v>-2768067094724.7876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-2768067094724.7876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-11533612894.686615</v>
      </c>
      <c r="L3765" s="444">
        <f t="shared" ca="1" si="172"/>
        <v>-2779600707619.4741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-2779600707619.4741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-11581669615.081142</v>
      </c>
      <c r="L3766" s="444">
        <f t="shared" ca="1" si="172"/>
        <v>-2791182377234.5552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-2791182377234.5552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-11629926571.810646</v>
      </c>
      <c r="L3767" s="444">
        <f t="shared" ca="1" si="172"/>
        <v>-2802812303806.3657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-2802812303806.3657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-11678384599.19319</v>
      </c>
      <c r="L3768" s="444">
        <f t="shared" ca="1" si="172"/>
        <v>-2814490688405.5591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-2814490688405.5591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-11727044535.023163</v>
      </c>
      <c r="L3769" s="444">
        <f t="shared" ca="1" si="172"/>
        <v>-2826217732940.582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-2826217732940.582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-11775907220.585758</v>
      </c>
      <c r="L3770" s="444">
        <f t="shared" ca="1" si="172"/>
        <v>-2837993640161.168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-2837993640161.168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-11824973500.671534</v>
      </c>
      <c r="L3771" s="444">
        <f t="shared" ca="1" si="172"/>
        <v>-2849818613661.8394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-2849818613661.8394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-11874244223.590998</v>
      </c>
      <c r="L3772" s="444">
        <f t="shared" ca="1" si="172"/>
        <v>-2861692857885.4302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-2861692857885.4302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-11923720241.189293</v>
      </c>
      <c r="L3773" s="444">
        <f t="shared" ca="1" si="172"/>
        <v>-2873616578126.6196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-2873616578126.6196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-11973402408.860914</v>
      </c>
      <c r="L3774" s="444">
        <f t="shared" ca="1" si="172"/>
        <v>-2885589980535.4805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-2885589980535.4805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-12023291585.564503</v>
      </c>
      <c r="L3775" s="444">
        <f t="shared" ca="1" si="172"/>
        <v>-2897613272121.0449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-2897613272121.0449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-12073388633.837687</v>
      </c>
      <c r="L3776" s="444">
        <f t="shared" ca="1" si="172"/>
        <v>-2909686660754.8828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-2909686660754.8828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-12123694419.812012</v>
      </c>
      <c r="L3777" s="444">
        <f t="shared" ca="1" si="172"/>
        <v>-2921810355174.6948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-2921810355174.6948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-12174209813.227896</v>
      </c>
      <c r="L3778" s="444">
        <f t="shared" ca="1" si="172"/>
        <v>-2933984564987.9229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-2933984564987.9229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-12224935687.449678</v>
      </c>
      <c r="L3779" s="444">
        <f t="shared" ca="1" si="172"/>
        <v>-2946209500675.3726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-2946209500675.3726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-12275872919.480719</v>
      </c>
      <c r="L3780" s="444">
        <f t="shared" ca="1" si="172"/>
        <v>-2958485373594.8535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-2958485373594.8535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-12327022389.978556</v>
      </c>
      <c r="L3781" s="444">
        <f t="shared" ca="1" si="172"/>
        <v>-2970812395984.832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-2970812395984.832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-12378384983.270134</v>
      </c>
      <c r="L3782" s="444">
        <f t="shared" ca="1" si="172"/>
        <v>-2983190780968.1021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-2983190780968.1021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-12429961587.367092</v>
      </c>
      <c r="L3783" s="444">
        <f t="shared" ca="1" si="172"/>
        <v>-2995620742555.4692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-2995620742555.4692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-12481753093.981121</v>
      </c>
      <c r="L3784" s="444">
        <f t="shared" ca="1" si="172"/>
        <v>-3008102495649.4502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-3008102495649.4502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-12533760398.539375</v>
      </c>
      <c r="L3785" s="444">
        <f t="shared" ca="1" si="172"/>
        <v>-3020636256047.9897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-3020636256047.9897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-12585984400.199957</v>
      </c>
      <c r="L3786" s="444">
        <f t="shared" ca="1" si="172"/>
        <v>-3033222240448.1899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-3033222240448.1899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-12638426001.867458</v>
      </c>
      <c r="L3787" s="444">
        <f t="shared" ca="1" si="172"/>
        <v>-3045860666450.0576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-3045860666450.0576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-12691086110.208572</v>
      </c>
      <c r="L3788" s="444">
        <f t="shared" ca="1" si="172"/>
        <v>-3058551752560.2661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-3058551752560.2661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-12743965635.667776</v>
      </c>
      <c r="L3789" s="444">
        <f t="shared" ca="1" si="172"/>
        <v>-3071295718195.9341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-3071295718195.9341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-12797065492.483059</v>
      </c>
      <c r="L3790" s="444">
        <f t="shared" ca="1" si="172"/>
        <v>-3084092783688.417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-3084092783688.417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-12850386598.701736</v>
      </c>
      <c r="L3791" s="444">
        <f t="shared" ca="1" si="172"/>
        <v>-3096943170287.1187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-3096943170287.1187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-12903929876.196327</v>
      </c>
      <c r="L3792" s="444">
        <f t="shared" ca="1" si="172"/>
        <v>-3109847100163.3149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-3109847100163.3149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-12957696250.680479</v>
      </c>
      <c r="L3793" s="444">
        <f t="shared" ca="1" si="172"/>
        <v>-3122804796413.9956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-3122804796413.9956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-13011686651.724981</v>
      </c>
      <c r="L3794" s="444">
        <f t="shared" ca="1" si="172"/>
        <v>-3135816483065.7207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-3135816483065.7207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-13065902012.773836</v>
      </c>
      <c r="L3795" s="444">
        <f t="shared" ca="1" si="172"/>
        <v>-3148882385078.4946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-3148882385078.4946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-13120343271.160395</v>
      </c>
      <c r="L3796" s="444">
        <f t="shared" ca="1" si="172"/>
        <v>-3162002728349.6548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-3162002728349.6548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-13175011368.123562</v>
      </c>
      <c r="L3797" s="444">
        <f t="shared" ca="1" si="172"/>
        <v>-3175177739717.7783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-3175177739717.7783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-13229907248.824076</v>
      </c>
      <c r="L3798" s="444">
        <f t="shared" ca="1" si="172"/>
        <v>-3188407646966.6025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-3188407646966.6025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-13285031862.360844</v>
      </c>
      <c r="L3799" s="444">
        <f t="shared" ca="1" si="172"/>
        <v>-3201692678828.9634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-3201692678828.9634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-13340386161.787348</v>
      </c>
      <c r="L3800" s="444">
        <f t="shared" ca="1" si="172"/>
        <v>-3215033064990.7505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-3215033064990.7505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-13395971104.128126</v>
      </c>
      <c r="L3801" s="444">
        <f t="shared" ca="1" si="172"/>
        <v>-3228429036094.8784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-3228429036094.8784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-13451787650.395327</v>
      </c>
      <c r="L3802" s="444">
        <f t="shared" ca="1" si="172"/>
        <v>-3241880823745.2739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-3241880823745.2739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-13507836765.605309</v>
      </c>
      <c r="L3803" s="444">
        <f t="shared" ca="1" si="172"/>
        <v>-3255388660510.8794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-3255388660510.8794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-13564119418.79533</v>
      </c>
      <c r="L3804" s="444">
        <f t="shared" ca="1" si="172"/>
        <v>-3268952779929.6748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-3268952779929.6748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-13620636583.040312</v>
      </c>
      <c r="L3805" s="444">
        <f t="shared" ca="1" si="172"/>
        <v>-3282573416512.7153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-3282573416512.7153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-13677389235.469646</v>
      </c>
      <c r="L3806" s="444">
        <f t="shared" ca="1" si="172"/>
        <v>-3296250805748.1851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-3296250805748.1851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-13734378357.284103</v>
      </c>
      <c r="L3807" s="444">
        <f t="shared" ca="1" si="172"/>
        <v>-3309985184105.4692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-3309985184105.4692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-13791604933.772789</v>
      </c>
      <c r="L3808" s="444">
        <f t="shared" ca="1" si="172"/>
        <v>-3323776789039.2422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-3323776789039.2422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-13849069954.330175</v>
      </c>
      <c r="L3809" s="444">
        <f t="shared" ca="1" si="172"/>
        <v>-3337625858993.5723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-3337625858993.5723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-13906774412.473217</v>
      </c>
      <c r="L3810" s="444">
        <f t="shared" ca="1" si="172"/>
        <v>-3351532633406.0454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-3351532633406.0454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-13964719305.858522</v>
      </c>
      <c r="L3811" s="444">
        <f t="shared" ca="1" si="172"/>
        <v>-3365497352711.9038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-3365497352711.9038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-14022905636.299599</v>
      </c>
      <c r="L3812" s="444">
        <f t="shared" ca="1" si="172"/>
        <v>-3379520258348.2036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-3379520258348.2036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-14081334409.784182</v>
      </c>
      <c r="L3813" s="444">
        <f t="shared" ca="1" si="172"/>
        <v>-3393601592757.9878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-3393601592757.9878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-14140006636.491615</v>
      </c>
      <c r="L3814" s="444">
        <f t="shared" ca="1" si="172"/>
        <v>-3407741599394.4795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-3407741599394.4795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-14198923330.810331</v>
      </c>
      <c r="L3815" s="444">
        <f t="shared" ca="1" si="172"/>
        <v>-3421940522725.29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-3421940522725.29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-14258085511.355375</v>
      </c>
      <c r="L3816" s="444">
        <f t="shared" ca="1" si="172"/>
        <v>-3436198608236.6455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-3436198608236.6455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-14317494200.986023</v>
      </c>
      <c r="L3817" s="444">
        <f t="shared" ca="1" si="172"/>
        <v>-3450516102437.6313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-3450516102437.6313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-14377150426.823463</v>
      </c>
      <c r="L3818" s="444">
        <f t="shared" ca="1" si="172"/>
        <v>-3464893252864.4546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-3464893252864.4546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-14437055220.26856</v>
      </c>
      <c r="L3819" s="444">
        <f t="shared" ca="1" si="172"/>
        <v>-3479330308084.7231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-3479330308084.7231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-14497209617.01968</v>
      </c>
      <c r="L3820" s="444">
        <f t="shared" ca="1" si="172"/>
        <v>-3493827517701.7427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-3493827517701.7427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-14557614657.090593</v>
      </c>
      <c r="L3821" s="444">
        <f t="shared" ca="1" si="172"/>
        <v>-3508385132358.8335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-3508385132358.8335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-14618271384.828472</v>
      </c>
      <c r="L3822" s="444">
        <f t="shared" ca="1" si="172"/>
        <v>-3523003403743.6621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-3523003403743.6621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-14679180848.931927</v>
      </c>
      <c r="L3823" s="444">
        <f t="shared" ca="1" si="172"/>
        <v>-3537682584592.5942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-3537682584592.5942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-14740344102.469143</v>
      </c>
      <c r="L3824" s="444">
        <f t="shared" ca="1" si="172"/>
        <v>-3552422928695.0635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-3552422928695.0635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-14801762202.896097</v>
      </c>
      <c r="L3825" s="444">
        <f t="shared" ca="1" si="172"/>
        <v>-3567224690897.9595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-3567224690897.9595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-14863436212.074833</v>
      </c>
      <c r="L3826" s="444">
        <f t="shared" ca="1" si="172"/>
        <v>-3582088127110.0342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-3582088127110.0342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-14925367196.291809</v>
      </c>
      <c r="L3827" s="444">
        <f t="shared" ca="1" si="172"/>
        <v>-3597013494306.3262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-3597013494306.3262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-14987556226.27636</v>
      </c>
      <c r="L3828" s="444">
        <f t="shared" ca="1" si="172"/>
        <v>-3612001050532.6025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-3612001050532.6025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-15050004377.219175</v>
      </c>
      <c r="L3829" s="444">
        <f t="shared" ca="1" si="172"/>
        <v>-3627051054909.8218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-3627051054909.8218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-15112712728.790924</v>
      </c>
      <c r="L3830" s="444">
        <f t="shared" ca="1" si="172"/>
        <v>-3642163767638.6128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-3642163767638.6128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-15175682365.160887</v>
      </c>
      <c r="L3831" s="444">
        <f t="shared" ca="1" si="172"/>
        <v>-3657339450003.7734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-3657339450003.7734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-15238914375.015722</v>
      </c>
      <c r="L3832" s="444">
        <f t="shared" ca="1" si="172"/>
        <v>-3672578364378.7891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-3672578364378.7891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-15302409851.578287</v>
      </c>
      <c r="L3833" s="444">
        <f t="shared" ref="L3833:L4087" ca="1" si="177">I3833-J3833+K3833</f>
        <v>-3687880774230.3672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-3687880774230.3672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-15366169892.626528</v>
      </c>
      <c r="L3834" s="444">
        <f t="shared" ca="1" si="177"/>
        <v>-3703246944122.9937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-3703246944122.9937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-15430195600.512474</v>
      </c>
      <c r="L3835" s="444">
        <f t="shared" ca="1" si="177"/>
        <v>-3718677139723.5063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-3718677139723.5063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-15494488082.181274</v>
      </c>
      <c r="L3836" s="444">
        <f t="shared" ca="1" si="177"/>
        <v>-3734171627805.6875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-3734171627805.6875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-15559048449.190365</v>
      </c>
      <c r="L3837" s="444">
        <f t="shared" ca="1" si="177"/>
        <v>-3749730676254.8779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-3749730676254.8779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-15623877817.728655</v>
      </c>
      <c r="L3838" s="444">
        <f t="shared" ca="1" si="177"/>
        <v>-3765354554072.6064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-3765354554072.6064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-15688977308.635862</v>
      </c>
      <c r="L3839" s="444">
        <f t="shared" ca="1" si="177"/>
        <v>-3781043531381.2422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-3781043531381.2422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-15754348047.421844</v>
      </c>
      <c r="L3840" s="444">
        <f t="shared" ca="1" si="177"/>
        <v>-3796797879428.6641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-3796797879428.6641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-15819991164.286098</v>
      </c>
      <c r="L3841" s="444">
        <f t="shared" ca="1" si="177"/>
        <v>-3812617870592.9502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-3812617870592.9502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-15885907794.137293</v>
      </c>
      <c r="L3842" s="444">
        <f t="shared" ca="1" si="177"/>
        <v>-3828503778387.0874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-3828503778387.0874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-15952099076.612864</v>
      </c>
      <c r="L3843" s="444">
        <f t="shared" ca="1" si="177"/>
        <v>-3844455877463.7002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-3844455877463.7002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-16018566156.098751</v>
      </c>
      <c r="L3844" s="444">
        <f t="shared" ca="1" si="177"/>
        <v>-3860474443619.7988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-3860474443619.7988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-16085310181.749159</v>
      </c>
      <c r="L3845" s="444">
        <f t="shared" ca="1" si="177"/>
        <v>-3876559753801.5479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-3876559753801.5479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-16152332307.506449</v>
      </c>
      <c r="L3846" s="444">
        <f t="shared" ca="1" si="177"/>
        <v>-3892712086109.0542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-3892712086109.0542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-16219633692.121059</v>
      </c>
      <c r="L3847" s="444">
        <f t="shared" ca="1" si="177"/>
        <v>-3908931719801.1753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-3908931719801.1753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-16287215499.171564</v>
      </c>
      <c r="L3848" s="444">
        <f t="shared" ca="1" si="177"/>
        <v>-3925218935300.3467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-3925218935300.3467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-16355078897.084778</v>
      </c>
      <c r="L3849" s="444">
        <f t="shared" ca="1" si="177"/>
        <v>-3941574014197.4316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-3941574014197.4316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-16423225059.155966</v>
      </c>
      <c r="L3850" s="444">
        <f t="shared" ca="1" si="177"/>
        <v>-3957997239256.5874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-3957997239256.5874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-16491655163.569113</v>
      </c>
      <c r="L3851" s="444">
        <f t="shared" ca="1" si="177"/>
        <v>-3974488894420.1567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-3974488894420.1567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-16560370393.41732</v>
      </c>
      <c r="L3852" s="444">
        <f t="shared" ca="1" si="177"/>
        <v>-3991049264813.5742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-3991049264813.5742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-16629371936.723227</v>
      </c>
      <c r="L3853" s="444">
        <f t="shared" ca="1" si="177"/>
        <v>-4007678636750.2974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-4007678636750.2974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-16698660986.459574</v>
      </c>
      <c r="L3854" s="444">
        <f t="shared" ca="1" si="177"/>
        <v>-4024377297736.7568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-4024377297736.7568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-16768238740.56982</v>
      </c>
      <c r="L3855" s="444">
        <f t="shared" ca="1" si="177"/>
        <v>-4041145536477.3267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-4041145536477.3267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-16838106401.988863</v>
      </c>
      <c r="L3856" s="444">
        <f t="shared" ca="1" si="177"/>
        <v>-4057983642879.3154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-4057983642879.3154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-16908265178.663815</v>
      </c>
      <c r="L3857" s="444">
        <f t="shared" ca="1" si="177"/>
        <v>-4074891908057.979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-4074891908057.979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-16978716283.574913</v>
      </c>
      <c r="L3858" s="444">
        <f t="shared" ca="1" si="177"/>
        <v>-4091870624341.5537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-4091870624341.5537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-17049460934.756475</v>
      </c>
      <c r="L3859" s="444">
        <f t="shared" ca="1" si="177"/>
        <v>-4108920085276.3101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-4108920085276.3101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-17120500355.317959</v>
      </c>
      <c r="L3860" s="444">
        <f t="shared" ca="1" si="177"/>
        <v>-4126040585631.6279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-4126040585631.6279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-17191835773.465115</v>
      </c>
      <c r="L3861" s="444">
        <f t="shared" ca="1" si="177"/>
        <v>-4143232421405.0933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-4143232421405.0933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-17263468422.521225</v>
      </c>
      <c r="L3862" s="444">
        <f t="shared" ca="1" si="177"/>
        <v>-4160495889827.6143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-4160495889827.6143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-17335399540.948391</v>
      </c>
      <c r="L3863" s="444">
        <f t="shared" ca="1" si="177"/>
        <v>-4177831289368.5625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-4177831289368.5625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-17407630372.369011</v>
      </c>
      <c r="L3864" s="444">
        <f t="shared" ca="1" si="177"/>
        <v>-4195238919740.9316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-4195238919740.9316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-17480162165.587215</v>
      </c>
      <c r="L3865" s="444">
        <f t="shared" ca="1" si="177"/>
        <v>-4212719081906.519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-4212719081906.519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-17552996174.610497</v>
      </c>
      <c r="L3866" s="444">
        <f t="shared" ca="1" si="177"/>
        <v>-4230272078081.1294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-4230272078081.1294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-17626133658.671371</v>
      </c>
      <c r="L3867" s="444">
        <f t="shared" ca="1" si="177"/>
        <v>-4247898211739.8008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-4247898211739.8008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-17699575882.249168</v>
      </c>
      <c r="L3868" s="444">
        <f t="shared" ca="1" si="177"/>
        <v>-4265597787622.0498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-4265597787622.0498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-17773324115.091877</v>
      </c>
      <c r="L3869" s="444">
        <f t="shared" ca="1" si="177"/>
        <v>-4283371111737.1416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-4283371111737.1416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-17847379632.238087</v>
      </c>
      <c r="L3870" s="444">
        <f t="shared" ca="1" si="177"/>
        <v>-4301218491369.3799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-4301218491369.3799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-17921743714.039082</v>
      </c>
      <c r="L3871" s="444">
        <f t="shared" ca="1" si="177"/>
        <v>-4319140235083.4189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-4319140235083.4189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-17996417646.180916</v>
      </c>
      <c r="L3872" s="444">
        <f t="shared" ca="1" si="177"/>
        <v>-4337136652729.6001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-4337136652729.6001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-18071402719.706665</v>
      </c>
      <c r="L3873" s="444">
        <f t="shared" ca="1" si="177"/>
        <v>-4355208055449.3066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-4355208055449.3066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-18146700231.038776</v>
      </c>
      <c r="L3874" s="444">
        <f t="shared" ca="1" si="177"/>
        <v>-4373354755680.3452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-4373354755680.3452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-18222311482.001438</v>
      </c>
      <c r="L3875" s="444">
        <f t="shared" ca="1" si="177"/>
        <v>-4391577067162.3467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-4391577067162.3467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-18298237779.843109</v>
      </c>
      <c r="L3876" s="444">
        <f t="shared" ca="1" si="177"/>
        <v>-4409875304942.1895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-4409875304942.1895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-18374480437.259121</v>
      </c>
      <c r="L3877" s="444">
        <f t="shared" ca="1" si="177"/>
        <v>-4428249785379.4482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-4428249785379.4482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-18451040772.414368</v>
      </c>
      <c r="L3878" s="444">
        <f t="shared" ca="1" si="177"/>
        <v>-4446700826151.8623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-4446700826151.8623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-18527920108.966091</v>
      </c>
      <c r="L3879" s="444">
        <f t="shared" ca="1" si="177"/>
        <v>-4465228746260.8281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-4465228746260.8281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-18605119776.086784</v>
      </c>
      <c r="L3880" s="444">
        <f t="shared" ca="1" si="177"/>
        <v>-4483833866036.915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-4483833866036.915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-18682641108.487144</v>
      </c>
      <c r="L3881" s="444">
        <f t="shared" ca="1" si="177"/>
        <v>-4502516507145.4023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-4502516507145.4023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-18760485446.439175</v>
      </c>
      <c r="L3882" s="444">
        <f t="shared" ca="1" si="177"/>
        <v>-4521276992591.8418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-4521276992591.8418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-18838654135.799339</v>
      </c>
      <c r="L3883" s="444">
        <f t="shared" ca="1" si="177"/>
        <v>-4540115646727.6416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-4540115646727.6416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-18917148528.031841</v>
      </c>
      <c r="L3884" s="444">
        <f t="shared" ca="1" si="177"/>
        <v>-4559032795255.6738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-4559032795255.6738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-18995969980.231976</v>
      </c>
      <c r="L3885" s="444">
        <f t="shared" ca="1" si="177"/>
        <v>-4578028765235.9063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-4578028765235.9063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-19075119855.149609</v>
      </c>
      <c r="L3886" s="444">
        <f t="shared" ca="1" si="177"/>
        <v>-4597103885091.0557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-4597103885091.0557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-19154599521.21273</v>
      </c>
      <c r="L3887" s="444">
        <f t="shared" ca="1" si="177"/>
        <v>-4616258484612.2686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-4616258484612.2686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-19234410352.551117</v>
      </c>
      <c r="L3888" s="444">
        <f t="shared" ca="1" si="177"/>
        <v>-4635492894964.8193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-4635492894964.8193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-19314553729.020081</v>
      </c>
      <c r="L3889" s="444">
        <f t="shared" ca="1" si="177"/>
        <v>-4654807448693.8398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-4654807448693.8398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-19395031036.224331</v>
      </c>
      <c r="L3890" s="444">
        <f t="shared" ca="1" si="177"/>
        <v>-4674202479730.0645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-4674202479730.0645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-19475843665.541935</v>
      </c>
      <c r="L3891" s="444">
        <f t="shared" ca="1" si="177"/>
        <v>-4693678323395.6064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-4693678323395.6064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-19556993014.148361</v>
      </c>
      <c r="L3892" s="444">
        <f t="shared" ca="1" si="177"/>
        <v>-4713235316409.7549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-4713235316409.7549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-19638480485.040646</v>
      </c>
      <c r="L3893" s="444">
        <f t="shared" ca="1" si="177"/>
        <v>-4732873796894.7959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-4732873796894.7959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-19720307487.061649</v>
      </c>
      <c r="L3894" s="444">
        <f t="shared" ca="1" si="177"/>
        <v>-4752594104381.8574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-4752594104381.8574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-19802475434.924404</v>
      </c>
      <c r="L3895" s="444">
        <f t="shared" ca="1" si="177"/>
        <v>-4772396579816.7822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-4772396579816.7822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-19884985749.236591</v>
      </c>
      <c r="L3896" s="444">
        <f t="shared" ca="1" si="177"/>
        <v>-4792281565566.0186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-4792281565566.0186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-19967839856.525078</v>
      </c>
      <c r="L3897" s="444">
        <f t="shared" ca="1" si="177"/>
        <v>-4812249405422.5439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-4812249405422.5439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-20051039189.260601</v>
      </c>
      <c r="L3898" s="444">
        <f t="shared" ca="1" si="177"/>
        <v>-4832300444611.8047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-4832300444611.8047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-20134585185.882519</v>
      </c>
      <c r="L3899" s="444">
        <f t="shared" ca="1" si="177"/>
        <v>-4852435029797.6875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-4852435029797.6875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-20218479290.823696</v>
      </c>
      <c r="L3900" s="444">
        <f t="shared" ca="1" si="177"/>
        <v>-4872653509088.5107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-4872653509088.5107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-20302722954.535461</v>
      </c>
      <c r="L3901" s="444">
        <f t="shared" ca="1" si="177"/>
        <v>-4892956232043.0459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-4892956232043.0459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-20387317633.512691</v>
      </c>
      <c r="L3902" s="444">
        <f t="shared" ca="1" si="177"/>
        <v>-4913343549676.5586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-4913343549676.5586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-20472264790.318993</v>
      </c>
      <c r="L3903" s="444">
        <f t="shared" ca="1" si="177"/>
        <v>-4933815814466.8779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-4933815814466.8779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-20557565893.611992</v>
      </c>
      <c r="L3904" s="444">
        <f t="shared" ca="1" si="177"/>
        <v>-4954373380360.4902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-4954373380360.4902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-20643222418.168709</v>
      </c>
      <c r="L3905" s="444">
        <f t="shared" ca="1" si="177"/>
        <v>-4975016602778.6592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-4975016602778.6592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-20729235844.911079</v>
      </c>
      <c r="L3906" s="444">
        <f t="shared" ca="1" si="177"/>
        <v>-4995745838623.5703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-4995745838623.5703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-20815607660.931541</v>
      </c>
      <c r="L3907" s="444">
        <f t="shared" ca="1" si="177"/>
        <v>-5016561446284.502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-5016561446284.502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-20902339359.518757</v>
      </c>
      <c r="L3908" s="444">
        <f t="shared" ca="1" si="177"/>
        <v>-5037463785644.0205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-5037463785644.0205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-20989432440.183418</v>
      </c>
      <c r="L3909" s="444">
        <f t="shared" ca="1" si="177"/>
        <v>-5058453218084.2041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-5058453218084.2041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-21076888408.684185</v>
      </c>
      <c r="L3910" s="444">
        <f t="shared" ca="1" si="177"/>
        <v>-5079530106492.8887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-5079530106492.8887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-21164708777.053703</v>
      </c>
      <c r="L3911" s="444">
        <f t="shared" ca="1" si="177"/>
        <v>-5100694815269.9424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-5100694815269.9424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-21252895063.62476</v>
      </c>
      <c r="L3912" s="444">
        <f t="shared" ca="1" si="177"/>
        <v>-5121947710333.5674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-5121947710333.5674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-21341448793.05653</v>
      </c>
      <c r="L3913" s="444">
        <f t="shared" ca="1" si="177"/>
        <v>-5143289159126.624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-5143289159126.624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-21430371496.360931</v>
      </c>
      <c r="L3914" s="444">
        <f t="shared" ca="1" si="177"/>
        <v>-5164719530622.9854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-5164719530622.9854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-21519664710.929104</v>
      </c>
      <c r="L3915" s="444">
        <f t="shared" ca="1" si="177"/>
        <v>-5186239195333.9141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-5186239195333.9141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-21609329980.557976</v>
      </c>
      <c r="L3916" s="444">
        <f t="shared" ca="1" si="177"/>
        <v>-5207848525314.4717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-5207848525314.4717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-21699368855.476967</v>
      </c>
      <c r="L3917" s="444">
        <f t="shared" ca="1" si="177"/>
        <v>-5229547894169.9482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-5229547894169.9482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-21789782892.374783</v>
      </c>
      <c r="L3918" s="444">
        <f t="shared" ca="1" si="177"/>
        <v>-5251337677062.3232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-5251337677062.3232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-21880573654.426346</v>
      </c>
      <c r="L3919" s="444">
        <f t="shared" ca="1" si="177"/>
        <v>-5273218250716.75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-5273218250716.75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-21971742711.31979</v>
      </c>
      <c r="L3920" s="444">
        <f t="shared" ca="1" si="177"/>
        <v>-5295189993428.0693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-5295189993428.0693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-22063291639.283623</v>
      </c>
      <c r="L3921" s="444">
        <f t="shared" ca="1" si="177"/>
        <v>-5317253285067.3525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-5317253285067.3525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-22155222021.113968</v>
      </c>
      <c r="L3922" s="444">
        <f t="shared" ca="1" si="177"/>
        <v>-5339408507088.4668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-5339408507088.4668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-22247535446.201946</v>
      </c>
      <c r="L3923" s="444">
        <f t="shared" ca="1" si="177"/>
        <v>-5361656042534.6689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-5361656042534.6689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-22340233510.561119</v>
      </c>
      <c r="L3924" s="444">
        <f t="shared" ca="1" si="177"/>
        <v>-5383996276045.2305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-5383996276045.2305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-22433317816.855125</v>
      </c>
      <c r="L3925" s="444">
        <f t="shared" ca="1" si="177"/>
        <v>-5406429593862.0859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-5406429593862.0859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-22526789974.425358</v>
      </c>
      <c r="L3926" s="444">
        <f t="shared" ca="1" si="177"/>
        <v>-5428956383836.5117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-5428956383836.5117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-22620651599.318798</v>
      </c>
      <c r="L3927" s="444">
        <f t="shared" ca="1" si="177"/>
        <v>-5451577035435.8301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-5451577035435.8301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-22714904314.31596</v>
      </c>
      <c r="L3928" s="444">
        <f t="shared" ca="1" si="177"/>
        <v>-5474291939750.1465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-5474291939750.1465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-22809549748.958942</v>
      </c>
      <c r="L3929" s="444">
        <f t="shared" ca="1" si="177"/>
        <v>-5497101489499.1055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-5497101489499.1055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-22904589539.579605</v>
      </c>
      <c r="L3930" s="444">
        <f t="shared" ca="1" si="177"/>
        <v>-5520006079038.6855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-5520006079038.6855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-23000025329.327858</v>
      </c>
      <c r="L3931" s="444">
        <f t="shared" ca="1" si="177"/>
        <v>-5543006104368.0137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-5543006104368.0137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-23095858768.200058</v>
      </c>
      <c r="L3932" s="444">
        <f t="shared" ca="1" si="177"/>
        <v>-5566101963136.2139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-5566101963136.2139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-23192091513.067558</v>
      </c>
      <c r="L3933" s="444">
        <f t="shared" ca="1" si="177"/>
        <v>-5589294054649.2813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-5589294054649.2813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-23288725227.705338</v>
      </c>
      <c r="L3934" s="444">
        <f t="shared" ca="1" si="177"/>
        <v>-5612582779876.9863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-5612582779876.9863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-23385761582.820778</v>
      </c>
      <c r="L3935" s="444">
        <f t="shared" ca="1" si="177"/>
        <v>-5635968541459.8066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-5635968541459.8066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-23483202256.082527</v>
      </c>
      <c r="L3936" s="444">
        <f t="shared" ca="1" si="177"/>
        <v>-5659451743715.8896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-5659451743715.8896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-23581048932.14954</v>
      </c>
      <c r="L3937" s="444">
        <f t="shared" ca="1" si="177"/>
        <v>-5683032792648.0391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-5683032792648.0391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-23679303302.700161</v>
      </c>
      <c r="L3938" s="444">
        <f t="shared" ca="1" si="177"/>
        <v>-5706712095950.7393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-5706712095950.7393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-23777967066.461414</v>
      </c>
      <c r="L3939" s="444">
        <f t="shared" ca="1" si="177"/>
        <v>-5730490063017.2002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-5730490063017.2002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-23877041929.238335</v>
      </c>
      <c r="L3940" s="444">
        <f t="shared" ca="1" si="177"/>
        <v>-5754367104946.4385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-5754367104946.4385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-23976529603.943493</v>
      </c>
      <c r="L3941" s="444">
        <f t="shared" ca="1" si="177"/>
        <v>-5778343634550.3818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-5778343634550.3818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-24076431810.626591</v>
      </c>
      <c r="L3942" s="444">
        <f t="shared" ca="1" si="177"/>
        <v>-5802420066361.0088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-5802420066361.0088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-24176750276.504204</v>
      </c>
      <c r="L3943" s="444">
        <f t="shared" ca="1" si="177"/>
        <v>-5826596816637.5127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-5826596816637.5127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-24277486735.989635</v>
      </c>
      <c r="L3944" s="444">
        <f t="shared" ca="1" si="177"/>
        <v>-5850874303373.502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-5850874303373.502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-24378642930.722923</v>
      </c>
      <c r="L3945" s="444">
        <f t="shared" ca="1" si="177"/>
        <v>-5875252946304.2246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-5875252946304.2246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-24480220609.600937</v>
      </c>
      <c r="L3946" s="444">
        <f t="shared" ca="1" si="177"/>
        <v>-5899733166913.8252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-5899733166913.8252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-24582221528.807606</v>
      </c>
      <c r="L3947" s="444">
        <f t="shared" ca="1" si="177"/>
        <v>-5924315388442.6328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-5924315388442.6328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-24684647451.844303</v>
      </c>
      <c r="L3948" s="444">
        <f t="shared" ca="1" si="177"/>
        <v>-5949000035894.4775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-5949000035894.4775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-24787500149.560322</v>
      </c>
      <c r="L3949" s="444">
        <f t="shared" ca="1" si="177"/>
        <v>-5973787536044.0381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-5973787536044.0381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-24890781400.183491</v>
      </c>
      <c r="L3950" s="444">
        <f t="shared" ca="1" si="177"/>
        <v>-5998678317444.2217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-5998678317444.2217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-24994492989.350922</v>
      </c>
      <c r="L3951" s="444">
        <f t="shared" ca="1" si="177"/>
        <v>-6023672810433.5723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-6023672810433.5723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-25098636710.139885</v>
      </c>
      <c r="L3952" s="444">
        <f t="shared" ca="1" si="177"/>
        <v>-6048771447143.7119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-6048771447143.7119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-25203214363.098801</v>
      </c>
      <c r="L3953" s="444">
        <f t="shared" ca="1" si="177"/>
        <v>-6073974661506.8105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-6073974661506.8105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-25308227756.278378</v>
      </c>
      <c r="L3954" s="444">
        <f t="shared" ca="1" si="177"/>
        <v>-6099282889263.0889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-6099282889263.0889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-25413678705.262871</v>
      </c>
      <c r="L3955" s="444">
        <f t="shared" ca="1" si="177"/>
        <v>-6124696567968.3516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-6124696567968.3516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-25519569033.201466</v>
      </c>
      <c r="L3956" s="444">
        <f t="shared" ca="1" si="177"/>
        <v>-6150216137001.5527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-6150216137001.5527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-25625900570.839802</v>
      </c>
      <c r="L3957" s="444">
        <f t="shared" ca="1" si="177"/>
        <v>-6175842037572.3926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-6175842037572.3926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-25732675156.551636</v>
      </c>
      <c r="L3958" s="444">
        <f t="shared" ca="1" si="177"/>
        <v>-6201574712728.9443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-6201574712728.9443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-25839894636.370602</v>
      </c>
      <c r="L3959" s="444">
        <f t="shared" ca="1" si="177"/>
        <v>-6227414607365.3145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-6227414607365.3145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-25947560864.022144</v>
      </c>
      <c r="L3960" s="444">
        <f t="shared" ca="1" si="177"/>
        <v>-6253362168229.3369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-6253362168229.3369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-26055675700.95557</v>
      </c>
      <c r="L3961" s="444">
        <f t="shared" ca="1" si="177"/>
        <v>-6279417843930.293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-6279417843930.293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-26164241016.376221</v>
      </c>
      <c r="L3962" s="444">
        <f t="shared" ca="1" si="177"/>
        <v>-6305582084946.6689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-6305582084946.6689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-26273258687.277786</v>
      </c>
      <c r="L3963" s="444">
        <f t="shared" ca="1" si="177"/>
        <v>-6331855343633.9463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-6331855343633.9463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-26382730598.474777</v>
      </c>
      <c r="L3964" s="444">
        <f t="shared" ca="1" si="177"/>
        <v>-6358238074232.4209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-6358238074232.4209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-26492658642.635086</v>
      </c>
      <c r="L3965" s="444">
        <f t="shared" ca="1" si="177"/>
        <v>-6384730732875.0557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-6384730732875.0557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-26603044720.312733</v>
      </c>
      <c r="L3966" s="444">
        <f t="shared" ca="1" si="177"/>
        <v>-6411333777595.3682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-6411333777595.3682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-26713890739.980701</v>
      </c>
      <c r="L3967" s="444">
        <f t="shared" ca="1" si="177"/>
        <v>-6438047668335.3486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-6438047668335.3486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-26825198618.063953</v>
      </c>
      <c r="L3968" s="444">
        <f t="shared" ca="1" si="177"/>
        <v>-6464872866953.4121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-6464872866953.4121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-26936970278.972549</v>
      </c>
      <c r="L3969" s="444">
        <f t="shared" ca="1" si="177"/>
        <v>-6491809837232.3848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-6491809837232.3848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-27049207655.134937</v>
      </c>
      <c r="L3970" s="444">
        <f t="shared" ca="1" si="177"/>
        <v>-6518859044887.5195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-6518859044887.5195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-27161912687.03133</v>
      </c>
      <c r="L3971" s="444">
        <f t="shared" ca="1" si="177"/>
        <v>-6546020957574.5508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-6546020957574.5508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-27275087323.227295</v>
      </c>
      <c r="L3972" s="444">
        <f t="shared" ca="1" si="177"/>
        <v>-6573296044897.7783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-6573296044897.7783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-27388733520.40741</v>
      </c>
      <c r="L3973" s="444">
        <f t="shared" ca="1" si="177"/>
        <v>-6600684778418.1855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-6600684778418.1855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-27502853243.409107</v>
      </c>
      <c r="L3974" s="444">
        <f t="shared" ca="1" si="177"/>
        <v>-6628187631661.5947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-6628187631661.5947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-27617448465.256645</v>
      </c>
      <c r="L3975" s="444">
        <f t="shared" ca="1" si="177"/>
        <v>-6655805080126.8516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-6655805080126.8516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-27732521167.195213</v>
      </c>
      <c r="L3976" s="444">
        <f t="shared" ca="1" si="177"/>
        <v>-6683537601294.0469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-6683537601294.0469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-27848073338.725193</v>
      </c>
      <c r="L3977" s="444">
        <f t="shared" ca="1" si="177"/>
        <v>-6711385674632.7725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-6711385674632.7725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-27964106977.636551</v>
      </c>
      <c r="L3978" s="444">
        <f t="shared" ca="1" si="177"/>
        <v>-6739349781610.4092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-6739349781610.4092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-28080624090.043369</v>
      </c>
      <c r="L3979" s="444">
        <f t="shared" ca="1" si="177"/>
        <v>-6767430405700.4521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-6767430405700.4521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-28197626690.418549</v>
      </c>
      <c r="L3980" s="444">
        <f t="shared" ca="1" si="177"/>
        <v>-6795628032390.8711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-6795628032390.8711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-28315116801.628628</v>
      </c>
      <c r="L3981" s="444">
        <f t="shared" ca="1" si="177"/>
        <v>-6823943149192.5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-6823943149192.5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-28433096454.96875</v>
      </c>
      <c r="L3982" s="444">
        <f t="shared" ca="1" si="177"/>
        <v>-6852376245647.4688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-6852376245647.4688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-28551567690.197788</v>
      </c>
      <c r="L3983" s="444">
        <f t="shared" ca="1" si="177"/>
        <v>-6880927813337.667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-6880927813337.667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-28670532555.573616</v>
      </c>
      <c r="L3984" s="444">
        <f t="shared" ca="1" si="177"/>
        <v>-6909598345893.2402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-6909598345893.2402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-28789993107.8885</v>
      </c>
      <c r="L3985" s="444">
        <f t="shared" ca="1" si="177"/>
        <v>-6938388339001.1289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-6938388339001.1289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-28909951412.504704</v>
      </c>
      <c r="L3986" s="444">
        <f t="shared" ca="1" si="177"/>
        <v>-6967298290413.6338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-6967298290413.6338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-29030409543.390137</v>
      </c>
      <c r="L3987" s="444">
        <f t="shared" ca="1" si="177"/>
        <v>-6996328699957.0234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-6996328699957.0234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-29151369583.154263</v>
      </c>
      <c r="L3988" s="444">
        <f t="shared" ca="1" si="177"/>
        <v>-7025480069540.1777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-7025480069540.1777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-29272833623.084076</v>
      </c>
      <c r="L3989" s="444">
        <f t="shared" ca="1" si="177"/>
        <v>-7054752903163.2617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-7054752903163.2617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-29394803763.180256</v>
      </c>
      <c r="L3990" s="444">
        <f t="shared" ca="1" si="177"/>
        <v>-7084147706926.4424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-7084147706926.4424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-29517282112.193504</v>
      </c>
      <c r="L3991" s="444">
        <f t="shared" ca="1" si="177"/>
        <v>-7113664989038.6357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-7113664989038.6357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-29640270787.66098</v>
      </c>
      <c r="L3992" s="444">
        <f t="shared" ca="1" si="177"/>
        <v>-7143305259826.2969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-7143305259826.2969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-29763771915.942902</v>
      </c>
      <c r="L3993" s="444">
        <f t="shared" ca="1" si="177"/>
        <v>-7173069031742.2402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-7173069031742.2402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-29887787632.259335</v>
      </c>
      <c r="L3994" s="444">
        <f t="shared" ca="1" si="177"/>
        <v>-7202956819374.5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-7202956819374.5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-30012320080.727077</v>
      </c>
      <c r="L3995" s="444">
        <f t="shared" ca="1" si="177"/>
        <v>-7232969139455.2275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-7232969139455.2275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-30137371414.396786</v>
      </c>
      <c r="L3996" s="444">
        <f t="shared" ca="1" si="177"/>
        <v>-7263106510869.624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-7263106510869.624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-30262943795.2901</v>
      </c>
      <c r="L3997" s="444">
        <f t="shared" ca="1" si="177"/>
        <v>-7293369454664.9141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-7293369454664.9141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-30389039394.437141</v>
      </c>
      <c r="L3998" s="444">
        <f t="shared" ca="1" si="177"/>
        <v>-7323758494059.3516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-7323758494059.3516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-30515660391.913967</v>
      </c>
      <c r="L3999" s="444">
        <f t="shared" ca="1" si="177"/>
        <v>-7354274154451.2656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-7354274154451.2656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-30642808976.880272</v>
      </c>
      <c r="L4000" s="444">
        <f t="shared" ca="1" si="177"/>
        <v>-7384916963428.1455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-7384916963428.1455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-30770487347.617271</v>
      </c>
      <c r="L4001" s="444">
        <f t="shared" ca="1" si="177"/>
        <v>-7415687450775.7627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-7415687450775.7627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-30898697711.565681</v>
      </c>
      <c r="L4002" s="444">
        <f t="shared" ca="1" si="177"/>
        <v>-7446586148487.3281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-7446586148487.3281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-31027442285.363861</v>
      </c>
      <c r="L4003" s="444">
        <f t="shared" ca="1" si="177"/>
        <v>-7477613590772.6924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-7477613590772.6924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-31156723294.886219</v>
      </c>
      <c r="L4004" s="444">
        <f t="shared" ca="1" si="177"/>
        <v>-7508770314067.5781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-7508770314067.5781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-31286542975.281574</v>
      </c>
      <c r="L4005" s="444">
        <f t="shared" ca="1" si="177"/>
        <v>-7540056857042.8594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-7540056857042.8594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-31416903571.011913</v>
      </c>
      <c r="L4006" s="444">
        <f t="shared" ca="1" si="177"/>
        <v>-7571473760613.8711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-7571473760613.8711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-31547807335.891129</v>
      </c>
      <c r="L4007" s="444">
        <f t="shared" ca="1" si="177"/>
        <v>-7603021567949.7627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-7603021567949.7627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-31679256533.124016</v>
      </c>
      <c r="L4008" s="444">
        <f t="shared" ca="1" si="177"/>
        <v>-7634700824482.8867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-7634700824482.8867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-31811253435.34536</v>
      </c>
      <c r="L4009" s="444">
        <f t="shared" ca="1" si="177"/>
        <v>-7666512077918.2324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-7666512077918.2324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-31943800324.659306</v>
      </c>
      <c r="L4010" s="444">
        <f t="shared" ca="1" si="177"/>
        <v>-7698455878242.8916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-7698455878242.8916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-32076899492.678715</v>
      </c>
      <c r="L4011" s="444">
        <f t="shared" ca="1" si="177"/>
        <v>-7730532777735.5703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-7730532777735.5703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-32210553240.56488</v>
      </c>
      <c r="L4012" s="444">
        <f t="shared" ca="1" si="177"/>
        <v>-7762743330976.1348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-7762743330976.1348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-32344763879.067226</v>
      </c>
      <c r="L4013" s="444">
        <f t="shared" ca="1" si="177"/>
        <v>-7795088094855.2021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-7795088094855.2021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-32479533728.563343</v>
      </c>
      <c r="L4014" s="444">
        <f t="shared" ca="1" si="177"/>
        <v>-7827567628583.7656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-7827567628583.7656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-32614865119.099022</v>
      </c>
      <c r="L4015" s="444">
        <f t="shared" ca="1" si="177"/>
        <v>-7860182493702.8643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-7860182493702.8643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-32750760390.4286</v>
      </c>
      <c r="L4016" s="444">
        <f t="shared" ca="1" si="177"/>
        <v>-7892933254093.293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-7892933254093.293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-32887221892.055382</v>
      </c>
      <c r="L4017" s="444">
        <f t="shared" ca="1" si="177"/>
        <v>-7925820475985.3486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-7925820475985.3486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-33024251983.272289</v>
      </c>
      <c r="L4018" s="444">
        <f t="shared" ca="1" si="177"/>
        <v>-7958844727968.6211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-7958844727968.6211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-33161853033.202587</v>
      </c>
      <c r="L4019" s="444">
        <f t="shared" ca="1" si="177"/>
        <v>-7992006581001.8232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-7992006581001.8232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-33300027420.840931</v>
      </c>
      <c r="L4020" s="444">
        <f t="shared" ca="1" si="177"/>
        <v>-8025306608422.6641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-8025306608422.6641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-33438777535.094429</v>
      </c>
      <c r="L4021" s="444">
        <f t="shared" ca="1" si="177"/>
        <v>-8058745385957.7588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-8058745385957.7588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-33578105774.823997</v>
      </c>
      <c r="L4022" s="444">
        <f t="shared" ca="1" si="177"/>
        <v>-8092323491732.583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-8092323491732.583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-33718014548.885757</v>
      </c>
      <c r="L4023" s="444">
        <f t="shared" ca="1" si="177"/>
        <v>-8126041506281.4688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-8126041506281.4688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-33858506276.172791</v>
      </c>
      <c r="L4024" s="444">
        <f t="shared" ca="1" si="177"/>
        <v>-8159900012557.6416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-8159900012557.6416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-33999583385.656841</v>
      </c>
      <c r="L4025" s="444">
        <f t="shared" ca="1" si="177"/>
        <v>-8193899595943.2988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-8193899595943.2988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-34141248316.430412</v>
      </c>
      <c r="L4026" s="444">
        <f t="shared" ca="1" si="177"/>
        <v>-8228040844259.7295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-8228040844259.7295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-34283503517.748871</v>
      </c>
      <c r="L4027" s="444">
        <f t="shared" ca="1" si="177"/>
        <v>-8262324347777.4785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-8262324347777.4785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-34426351449.07283</v>
      </c>
      <c r="L4028" s="444">
        <f t="shared" ca="1" si="177"/>
        <v>-8296750699226.5518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-8296750699226.5518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-34569794580.110634</v>
      </c>
      <c r="L4029" s="444">
        <f t="shared" ca="1" si="177"/>
        <v>-8331320493806.6621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-8331320493806.6621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-34713835390.861099</v>
      </c>
      <c r="L4030" s="444">
        <f t="shared" ca="1" si="177"/>
        <v>-8366034329197.5234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-8366034329197.5234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-34858476371.656349</v>
      </c>
      <c r="L4031" s="444">
        <f t="shared" ca="1" si="177"/>
        <v>-8400892805569.1797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-8400892805569.1797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-35003720023.204918</v>
      </c>
      <c r="L4032" s="444">
        <f t="shared" ca="1" si="177"/>
        <v>-8435896525592.3848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-8435896525592.3848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-35149568856.634933</v>
      </c>
      <c r="L4033" s="444">
        <f t="shared" ca="1" si="177"/>
        <v>-8471046094449.0195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-8471046094449.0195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-35296025393.537582</v>
      </c>
      <c r="L4034" s="444">
        <f t="shared" ca="1" si="177"/>
        <v>-8506342119842.5566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-8506342119842.5566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-35443092166.010651</v>
      </c>
      <c r="L4035" s="444">
        <f t="shared" ca="1" si="177"/>
        <v>-8541785212008.5674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-8541785212008.5674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-35590771716.702362</v>
      </c>
      <c r="L4036" s="444">
        <f t="shared" ca="1" si="177"/>
        <v>-8577375983725.2695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-8577375983725.2695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-35739066598.855286</v>
      </c>
      <c r="L4037" s="444">
        <f t="shared" ca="1" si="177"/>
        <v>-8613115050324.125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-8613115050324.125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-35887979376.350517</v>
      </c>
      <c r="L4038" s="444">
        <f t="shared" ca="1" si="177"/>
        <v>-8649003029700.4756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-8649003029700.4756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-36037512623.751984</v>
      </c>
      <c r="L4039" s="444">
        <f t="shared" ca="1" si="177"/>
        <v>-8685040542324.2275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-8685040542324.2275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-36187668926.350952</v>
      </c>
      <c r="L4040" s="444">
        <f t="shared" ca="1" si="177"/>
        <v>-8721228211250.5781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-8721228211250.5781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-36338450880.210739</v>
      </c>
      <c r="L4041" s="444">
        <f t="shared" ca="1" si="177"/>
        <v>-8757566662130.7891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-8757566662130.7891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-36489861092.211624</v>
      </c>
      <c r="L4042" s="444">
        <f t="shared" ca="1" si="177"/>
        <v>-8794056523223.001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-8794056523223.001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-36641902180.09584</v>
      </c>
      <c r="L4043" s="444">
        <f t="shared" ca="1" si="177"/>
        <v>-8830698425403.0977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-8830698425403.0977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-36794576772.512909</v>
      </c>
      <c r="L4044" s="444">
        <f t="shared" ca="1" si="177"/>
        <v>-8867493002175.6113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-8867493002175.6113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-36947887509.065048</v>
      </c>
      <c r="L4045" s="444">
        <f t="shared" ca="1" si="177"/>
        <v>-8904440889684.6758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-8904440889684.6758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-37101837040.352814</v>
      </c>
      <c r="L4046" s="444">
        <f t="shared" ca="1" si="177"/>
        <v>-8941542726725.0293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-8941542726725.0293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-37256428028.020958</v>
      </c>
      <c r="L4047" s="444">
        <f t="shared" ca="1" si="177"/>
        <v>-8978799154753.0508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-8978799154753.0508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-37411663144.804375</v>
      </c>
      <c r="L4048" s="444">
        <f t="shared" ca="1" si="177"/>
        <v>-9016210817897.8555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-9016210817897.8555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-37567545074.574394</v>
      </c>
      <c r="L4049" s="444">
        <f t="shared" ca="1" si="177"/>
        <v>-9053778362972.4297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-9053778362972.4297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-37724076512.385124</v>
      </c>
      <c r="L4050" s="444">
        <f t="shared" ca="1" si="177"/>
        <v>-9091502439484.8145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-9091502439484.8145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-37881260164.520058</v>
      </c>
      <c r="L4051" s="444">
        <f t="shared" ca="1" si="177"/>
        <v>-9129383699649.334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-9129383699649.334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-38039098748.538895</v>
      </c>
      <c r="L4052" s="444">
        <f t="shared" ca="1" si="177"/>
        <v>-9167422798397.873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-9167422798397.873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-38197594993.324471</v>
      </c>
      <c r="L4053" s="444">
        <f t="shared" ca="1" si="177"/>
        <v>-9205620393391.1973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-9205620393391.1973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-38356751639.12999</v>
      </c>
      <c r="L4054" s="444">
        <f t="shared" ca="1" si="177"/>
        <v>-9243977145030.3281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-9243977145030.3281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-38516571437.626366</v>
      </c>
      <c r="L4055" s="444">
        <f t="shared" ca="1" si="177"/>
        <v>-9282493716467.9551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-9282493716467.9551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-38677057151.949814</v>
      </c>
      <c r="L4056" s="444">
        <f t="shared" ca="1" si="177"/>
        <v>-9321170773619.9043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-9321170773619.9043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-38838211556.749603</v>
      </c>
      <c r="L4057" s="444">
        <f t="shared" ca="1" si="177"/>
        <v>-9360008985176.6543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-9360008985176.6543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-39000037438.236061</v>
      </c>
      <c r="L4058" s="444">
        <f t="shared" ca="1" si="177"/>
        <v>-9399009022614.8906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-9399009022614.8906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-39162537594.228714</v>
      </c>
      <c r="L4059" s="444">
        <f t="shared" ca="1" si="177"/>
        <v>-9438171560209.1191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-9438171560209.1191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-39325714834.204666</v>
      </c>
      <c r="L4060" s="444">
        <f t="shared" ca="1" si="177"/>
        <v>-9477497275043.3242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-9477497275043.3242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-39489571979.347183</v>
      </c>
      <c r="L4061" s="444">
        <f t="shared" ca="1" si="177"/>
        <v>-9516986847022.6719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-9516986847022.6719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-39654111862.594467</v>
      </c>
      <c r="L4062" s="444">
        <f t="shared" ca="1" si="177"/>
        <v>-9556640958885.2656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-9556640958885.2656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-39819337328.688606</v>
      </c>
      <c r="L4063" s="444">
        <f t="shared" ca="1" si="177"/>
        <v>-9596460296213.9551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-9596460296213.9551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-39985251234.224815</v>
      </c>
      <c r="L4064" s="444">
        <f t="shared" ca="1" si="177"/>
        <v>-9636445547448.1797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-9636445547448.1797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-40151856447.700745</v>
      </c>
      <c r="L4065" s="444">
        <f t="shared" ca="1" si="177"/>
        <v>-9676597403895.8809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-9676597403895.8809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-40319155849.56617</v>
      </c>
      <c r="L4066" s="444">
        <f t="shared" ca="1" si="177"/>
        <v>-9716916559745.4473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-9716916559745.4473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-40487152332.272697</v>
      </c>
      <c r="L4067" s="444">
        <f t="shared" ca="1" si="177"/>
        <v>-9757403712077.7207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-9757403712077.7207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-40655848800.323837</v>
      </c>
      <c r="L4068" s="444">
        <f t="shared" ca="1" si="177"/>
        <v>-9798059560878.0449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-9798059560878.0449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-40825248170.325188</v>
      </c>
      <c r="L4069" s="444">
        <f t="shared" ca="1" si="177"/>
        <v>-9838884809048.3691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-9838884809048.3691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-40995353371.034874</v>
      </c>
      <c r="L4070" s="444">
        <f t="shared" ca="1" si="177"/>
        <v>-9879880162419.4043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-9879880162419.4043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-41166167343.414185</v>
      </c>
      <c r="L4071" s="444">
        <f t="shared" ca="1" si="177"/>
        <v>-9921046329762.8184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-9921046329762.8184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-41337693040.678406</v>
      </c>
      <c r="L4072" s="444">
        <f t="shared" ca="1" si="177"/>
        <v>-9962384022803.4961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-9962384022803.4961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-41509933428.3479</v>
      </c>
      <c r="L4073" s="444">
        <f t="shared" ca="1" si="177"/>
        <v>-10003893956231.844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-10003893956231.844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-41682891484.299347</v>
      </c>
      <c r="L4074" s="444">
        <f t="shared" ca="1" si="177"/>
        <v>-10045576847716.143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-10045576847716.143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-41856570198.817261</v>
      </c>
      <c r="L4075" s="444">
        <f t="shared" ca="1" si="177"/>
        <v>-10087433417914.959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-10087433417914.959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-42030972574.64566</v>
      </c>
      <c r="L4076" s="444">
        <f t="shared" ca="1" si="177"/>
        <v>-10129464390489.605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-10129464390489.605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-42206101627.040024</v>
      </c>
      <c r="L4077" s="444">
        <f t="shared" ca="1" si="177"/>
        <v>-10171670492116.645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-10171670492116.645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-42381960383.819351</v>
      </c>
      <c r="L4078" s="444">
        <f t="shared" ca="1" si="177"/>
        <v>-10214052452500.465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-10214052452500.465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-42558551885.418602</v>
      </c>
      <c r="L4079" s="444">
        <f t="shared" ca="1" si="177"/>
        <v>-10256611004385.883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-10256611004385.883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-42735879184.941177</v>
      </c>
      <c r="L4080" s="444">
        <f t="shared" ca="1" si="177"/>
        <v>-10299346883570.824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-10299346883570.824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-42913945348.211769</v>
      </c>
      <c r="L4081" s="444">
        <f t="shared" ca="1" si="177"/>
        <v>-10342260828919.035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-10342260828919.035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-43092753453.829315</v>
      </c>
      <c r="L4082" s="444">
        <f t="shared" ca="1" si="177"/>
        <v>-10385353582372.865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-10385353582372.865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-43272306593.220268</v>
      </c>
      <c r="L4083" s="444">
        <f t="shared" ca="1" si="177"/>
        <v>-10428625888966.086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-10428625888966.086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-43452607870.692024</v>
      </c>
      <c r="L4084" s="444">
        <f t="shared" ca="1" si="177"/>
        <v>-10472078496836.777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-10472078496836.777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-43633660403.486572</v>
      </c>
      <c r="L4085" s="444">
        <f t="shared" ca="1" si="177"/>
        <v>-10515712157240.264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-10515712157240.264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-43815467321.834435</v>
      </c>
      <c r="L4086" s="444">
        <f t="shared" ca="1" si="177"/>
        <v>-10559527624562.098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-10559527624562.098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-43998031769.008743</v>
      </c>
      <c r="L4087" s="444">
        <f t="shared" ca="1" si="177"/>
        <v>-10603525656331.105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-10603525656331.105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-44181356901.379608</v>
      </c>
      <c r="L4088" s="444">
        <f t="shared" ref="L4088:L4342" ca="1" si="182">I4088-J4088+K4088</f>
        <v>-10647707013232.484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-10647707013232.484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-44365445888.468681</v>
      </c>
      <c r="L4089" s="444">
        <f t="shared" ca="1" si="182"/>
        <v>-10692072459120.953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-10692072459120.953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-44550301913.003967</v>
      </c>
      <c r="L4090" s="444">
        <f t="shared" ca="1" si="182"/>
        <v>-10736622761033.957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-10736622761033.957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-44735928170.974823</v>
      </c>
      <c r="L4091" s="444">
        <f t="shared" ca="1" si="182"/>
        <v>-10781358689204.932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-10781358689204.932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-44922327871.687218</v>
      </c>
      <c r="L4092" s="444">
        <f t="shared" ca="1" si="182"/>
        <v>-10826281017076.619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-10826281017076.619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-45109504237.819244</v>
      </c>
      <c r="L4093" s="444">
        <f t="shared" ca="1" si="182"/>
        <v>-10871390521314.438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-10871390521314.438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-45297460505.476822</v>
      </c>
      <c r="L4094" s="444">
        <f t="shared" ca="1" si="182"/>
        <v>-10916687981819.914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-10916687981819.914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-45486199924.249641</v>
      </c>
      <c r="L4095" s="444">
        <f t="shared" ca="1" si="182"/>
        <v>-10962174181744.164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-10962174181744.164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-45675725757.267349</v>
      </c>
      <c r="L4096" s="444">
        <f t="shared" ca="1" si="182"/>
        <v>-11007849907501.432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-11007849907501.432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-45866041281.255966</v>
      </c>
      <c r="L4097" s="444">
        <f t="shared" ca="1" si="182"/>
        <v>-11053715948782.688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-11053715948782.688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-46057149786.594528</v>
      </c>
      <c r="L4098" s="444">
        <f t="shared" ca="1" si="182"/>
        <v>-11099773098569.281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-11099773098569.281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-46249054577.372002</v>
      </c>
      <c r="L4099" s="444">
        <f t="shared" ca="1" si="182"/>
        <v>-11146022153146.652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-11146022153146.652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-46441758971.444382</v>
      </c>
      <c r="L4100" s="444">
        <f t="shared" ca="1" si="182"/>
        <v>-11192463912118.098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-11192463912118.098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-46635266300.492073</v>
      </c>
      <c r="L4101" s="444">
        <f t="shared" ca="1" si="182"/>
        <v>-11239099178418.59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-11239099178418.59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-46829579910.077454</v>
      </c>
      <c r="L4102" s="444">
        <f t="shared" ca="1" si="182"/>
        <v>-11285928758328.668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-11285928758328.668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-47024703159.702782</v>
      </c>
      <c r="L4103" s="444">
        <f t="shared" ca="1" si="182"/>
        <v>-11332953461488.371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-11332953461488.371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-47220639422.86821</v>
      </c>
      <c r="L4104" s="444">
        <f t="shared" ca="1" si="182"/>
        <v>-11380174100911.24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-11380174100911.24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-47417392087.130165</v>
      </c>
      <c r="L4105" s="444">
        <f t="shared" ca="1" si="182"/>
        <v>-11427591492998.371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-11427591492998.371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-47614964554.159882</v>
      </c>
      <c r="L4106" s="444">
        <f t="shared" ca="1" si="182"/>
        <v>-11475206457552.531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-11475206457552.531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-47813360239.802216</v>
      </c>
      <c r="L4107" s="444">
        <f t="shared" ca="1" si="182"/>
        <v>-11523019817792.334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-11523019817792.334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-48012582574.134727</v>
      </c>
      <c r="L4108" s="444">
        <f t="shared" ca="1" si="182"/>
        <v>-11571032400366.469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-11571032400366.469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-48212635001.526955</v>
      </c>
      <c r="L4109" s="444">
        <f t="shared" ca="1" si="182"/>
        <v>-11619245035367.996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-11619245035367.996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-48413520980.699982</v>
      </c>
      <c r="L4110" s="444">
        <f t="shared" ca="1" si="182"/>
        <v>-11667658556348.695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-11667658556348.695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-48615243984.786232</v>
      </c>
      <c r="L4111" s="444">
        <f t="shared" ca="1" si="182"/>
        <v>-11716273800333.482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-11716273800333.482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-48817807501.389511</v>
      </c>
      <c r="L4112" s="444">
        <f t="shared" ca="1" si="182"/>
        <v>-11765091607834.871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-11765091607834.871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-49021215032.645294</v>
      </c>
      <c r="L4113" s="444">
        <f t="shared" ca="1" si="182"/>
        <v>-11814112822867.516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-11814112822867.516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-49225470095.281311</v>
      </c>
      <c r="L4114" s="444">
        <f t="shared" ca="1" si="182"/>
        <v>-11863338292962.797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-11863338292962.797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-49430576220.678322</v>
      </c>
      <c r="L4115" s="444">
        <f t="shared" ca="1" si="182"/>
        <v>-11912768869183.475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-11912768869183.475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-49636536954.931145</v>
      </c>
      <c r="L4116" s="444">
        <f t="shared" ca="1" si="182"/>
        <v>-11962405406138.406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-11962405406138.406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-49843355858.910027</v>
      </c>
      <c r="L4117" s="444">
        <f t="shared" ca="1" si="182"/>
        <v>-12012248761997.316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-12012248761997.316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-50051036508.322151</v>
      </c>
      <c r="L4118" s="444">
        <f t="shared" ca="1" si="182"/>
        <v>-12062299798505.639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-12062299798505.639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-50259582493.773491</v>
      </c>
      <c r="L4119" s="444">
        <f t="shared" ca="1" si="182"/>
        <v>-12112559380999.412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-12112559380999.412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-50468997420.830887</v>
      </c>
      <c r="L4120" s="444">
        <f t="shared" ca="1" si="182"/>
        <v>-12163028378420.242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-12163028378420.242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-50679284910.084343</v>
      </c>
      <c r="L4121" s="444">
        <f t="shared" ca="1" si="182"/>
        <v>-12213707663330.326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-12213707663330.326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-50890448597.209694</v>
      </c>
      <c r="L4122" s="444">
        <f t="shared" ca="1" si="182"/>
        <v>-12264598111927.535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-12264598111927.535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-51102492133.031395</v>
      </c>
      <c r="L4123" s="444">
        <f t="shared" ca="1" si="182"/>
        <v>-12315700604060.566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-12315700604060.566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-51315419183.585693</v>
      </c>
      <c r="L4124" s="444">
        <f t="shared" ca="1" si="182"/>
        <v>-12367016023244.152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-12367016023244.152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-51529233430.183968</v>
      </c>
      <c r="L4125" s="444">
        <f t="shared" ca="1" si="182"/>
        <v>-12418545256674.336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-12418545256674.336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-51743938569.476402</v>
      </c>
      <c r="L4126" s="444">
        <f t="shared" ca="1" si="182"/>
        <v>-12470289195243.813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-12470289195243.813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-51959538313.515884</v>
      </c>
      <c r="L4127" s="444">
        <f t="shared" ca="1" si="182"/>
        <v>-12522248733557.328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-12522248733557.328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-52176036389.822197</v>
      </c>
      <c r="L4128" s="444">
        <f t="shared" ca="1" si="182"/>
        <v>-12574424769947.15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-12574424769947.15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-52393436541.446457</v>
      </c>
      <c r="L4129" s="444">
        <f t="shared" ca="1" si="182"/>
        <v>-12626818206488.598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-12626818206488.598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-52611742527.03582</v>
      </c>
      <c r="L4130" s="444">
        <f t="shared" ca="1" si="182"/>
        <v>-12679429949015.633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-12679429949015.633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-52830958120.898468</v>
      </c>
      <c r="L4131" s="444">
        <f t="shared" ca="1" si="182"/>
        <v>-12732260907136.531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-12732260907136.531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-53051087113.068878</v>
      </c>
      <c r="L4132" s="444">
        <f t="shared" ca="1" si="182"/>
        <v>-12785311994249.6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-12785311994249.6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-53272133309.373329</v>
      </c>
      <c r="L4133" s="444">
        <f t="shared" ca="1" si="182"/>
        <v>-12838584127558.973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-12838584127558.973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-53494100531.49572</v>
      </c>
      <c r="L4134" s="444">
        <f t="shared" ca="1" si="182"/>
        <v>-12892078228090.469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-12892078228090.469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-53716992617.043617</v>
      </c>
      <c r="L4135" s="444">
        <f t="shared" ca="1" si="182"/>
        <v>-12945795220707.512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-12945795220707.512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-53940813419.614632</v>
      </c>
      <c r="L4136" s="444">
        <f t="shared" ca="1" si="182"/>
        <v>-12999736034127.127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-12999736034127.127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-54165566808.863029</v>
      </c>
      <c r="L4137" s="444">
        <f t="shared" ca="1" si="182"/>
        <v>-13053901600935.99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-13053901600935.99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-54391256670.566628</v>
      </c>
      <c r="L4138" s="444">
        <f t="shared" ca="1" si="182"/>
        <v>-13108292857606.557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-13108292857606.557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-54617886906.693985</v>
      </c>
      <c r="L4139" s="444">
        <f t="shared" ca="1" si="182"/>
        <v>-13162910744513.25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-13162910744513.25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-54845461435.471878</v>
      </c>
      <c r="L4140" s="444">
        <f t="shared" ca="1" si="182"/>
        <v>-13217756205948.723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-13217756205948.723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-55073984191.453011</v>
      </c>
      <c r="L4141" s="444">
        <f t="shared" ca="1" si="182"/>
        <v>-13272830190140.176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-13272830190140.176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-55303459125.584068</v>
      </c>
      <c r="L4142" s="444">
        <f t="shared" ca="1" si="182"/>
        <v>-13328133649265.76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-13328133649265.76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-55533890205.273994</v>
      </c>
      <c r="L4143" s="444">
        <f t="shared" ca="1" si="182"/>
        <v>-13383667539471.033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-13383667539471.033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-55765281414.462639</v>
      </c>
      <c r="L4144" s="444">
        <f t="shared" ca="1" si="182"/>
        <v>-13439432820885.496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-13439432820885.496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-55997636753.689568</v>
      </c>
      <c r="L4145" s="444">
        <f t="shared" ca="1" si="182"/>
        <v>-13495430457639.186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-13495430457639.186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-56230960240.163269</v>
      </c>
      <c r="L4146" s="444">
        <f t="shared" ca="1" si="182"/>
        <v>-13551661417879.35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-13551661417879.35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-56465255907.83062</v>
      </c>
      <c r="L4147" s="444">
        <f t="shared" ca="1" si="182"/>
        <v>-13608126673787.18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-13608126673787.18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-56700527807.446579</v>
      </c>
      <c r="L4148" s="444">
        <f t="shared" ca="1" si="182"/>
        <v>-13664827201594.627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-13664827201594.627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-56936780006.644279</v>
      </c>
      <c r="L4149" s="444">
        <f t="shared" ca="1" si="182"/>
        <v>-13721763981601.271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-13721763981601.271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-57174016590.005295</v>
      </c>
      <c r="L4150" s="444">
        <f t="shared" ca="1" si="182"/>
        <v>-13778937998191.277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-13778937998191.277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-57412241659.130333</v>
      </c>
      <c r="L4151" s="444">
        <f t="shared" ca="1" si="182"/>
        <v>-13836350239850.408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-13836350239850.408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-57651459332.71003</v>
      </c>
      <c r="L4152" s="444">
        <f t="shared" ca="1" si="182"/>
        <v>-13894001699183.119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-13894001699183.119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-57891673746.596329</v>
      </c>
      <c r="L4153" s="444">
        <f t="shared" ca="1" si="182"/>
        <v>-13951893372929.715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-13951893372929.715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-58132889053.873817</v>
      </c>
      <c r="L4154" s="444">
        <f t="shared" ca="1" si="182"/>
        <v>-14010026261983.588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-14010026261983.588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-58375109424.931618</v>
      </c>
      <c r="L4155" s="444">
        <f t="shared" ca="1" si="182"/>
        <v>-14068401371408.52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-14068401371408.52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-58618339047.5355</v>
      </c>
      <c r="L4156" s="444">
        <f t="shared" ca="1" si="182"/>
        <v>-14127019710456.055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-14127019710456.055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-58862582126.90023</v>
      </c>
      <c r="L4157" s="444">
        <f t="shared" ca="1" si="182"/>
        <v>-14185882292582.955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-14185882292582.955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-59107842885.762314</v>
      </c>
      <c r="L4158" s="444">
        <f t="shared" ca="1" si="182"/>
        <v>-14244990135468.717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-14244990135468.717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-59354125564.452988</v>
      </c>
      <c r="L4159" s="444">
        <f t="shared" ca="1" si="182"/>
        <v>-14304344261033.17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-14304344261033.17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-59601434420.971542</v>
      </c>
      <c r="L4160" s="444">
        <f t="shared" ca="1" si="182"/>
        <v>-14363945695454.141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-14363945695454.141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-59849773731.058922</v>
      </c>
      <c r="L4161" s="444">
        <f t="shared" ca="1" si="182"/>
        <v>-14423795469185.199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-14423795469185.199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-60099147788.27166</v>
      </c>
      <c r="L4162" s="444">
        <f t="shared" ca="1" si="182"/>
        <v>-14483894616973.471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-14483894616973.471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-60349560904.056137</v>
      </c>
      <c r="L4163" s="444">
        <f t="shared" ca="1" si="182"/>
        <v>-14544244177877.527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-14544244177877.527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-60601017407.823029</v>
      </c>
      <c r="L4164" s="444">
        <f t="shared" ca="1" si="182"/>
        <v>-14604845195285.35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-14604845195285.35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-60853521647.022278</v>
      </c>
      <c r="L4165" s="444">
        <f t="shared" ca="1" si="182"/>
        <v>-14665698716932.371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-14665698716932.371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-61107077987.218201</v>
      </c>
      <c r="L4166" s="444">
        <f t="shared" ca="1" si="182"/>
        <v>-14726805794919.59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-14726805794919.59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-61361690812.164963</v>
      </c>
      <c r="L4167" s="444">
        <f t="shared" ca="1" si="182"/>
        <v>-14788167485731.754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-14788167485731.754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-61617364523.882309</v>
      </c>
      <c r="L4168" s="444">
        <f t="shared" ca="1" si="182"/>
        <v>-14849784850255.637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-14849784850255.637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-61874103542.731827</v>
      </c>
      <c r="L4169" s="444">
        <f t="shared" ca="1" si="182"/>
        <v>-14911658953798.369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-14911658953798.369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-62131912307.49321</v>
      </c>
      <c r="L4170" s="444">
        <f t="shared" ca="1" si="182"/>
        <v>-14973790866105.863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-14973790866105.863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-62390795275.441093</v>
      </c>
      <c r="L4171" s="444">
        <f t="shared" ca="1" si="182"/>
        <v>-15036181661381.305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-15036181661381.305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-62650756922.422112</v>
      </c>
      <c r="L4172" s="444">
        <f t="shared" ca="1" si="182"/>
        <v>-15098832418303.727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-15098832418303.727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-62911801742.93219</v>
      </c>
      <c r="L4173" s="444">
        <f t="shared" ca="1" si="182"/>
        <v>-15161744220046.658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-15161744220046.658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-63173934250.19442</v>
      </c>
      <c r="L4174" s="444">
        <f t="shared" ca="1" si="182"/>
        <v>-15224918154296.854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-15224918154296.854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-63437158976.2369</v>
      </c>
      <c r="L4175" s="444">
        <f t="shared" ca="1" si="182"/>
        <v>-15288355313273.09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-15288355313273.09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-63701480471.971199</v>
      </c>
      <c r="L4176" s="444">
        <f t="shared" ca="1" si="182"/>
        <v>-15352056793745.061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-15352056793745.061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-63966903307.27108</v>
      </c>
      <c r="L4177" s="444">
        <f t="shared" ca="1" si="182"/>
        <v>-15416023697052.332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-15416023697052.332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-64233432071.051384</v>
      </c>
      <c r="L4178" s="444">
        <f t="shared" ca="1" si="182"/>
        <v>-15480257129123.383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-15480257129123.383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-64501071371.347427</v>
      </c>
      <c r="L4179" s="444">
        <f t="shared" ca="1" si="182"/>
        <v>-15544758200494.73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-15544758200494.73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-64769825835.394699</v>
      </c>
      <c r="L4180" s="444">
        <f t="shared" ca="1" si="182"/>
        <v>-15609528026330.125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-15609528026330.125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-65039700109.708855</v>
      </c>
      <c r="L4181" s="444">
        <f t="shared" ca="1" si="182"/>
        <v>-15674567726439.834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-15674567726439.834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-65310698860.165977</v>
      </c>
      <c r="L4182" s="444">
        <f t="shared" ca="1" si="182"/>
        <v>-15739878425300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-15739878425300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-65582826772.083336</v>
      </c>
      <c r="L4183" s="444">
        <f t="shared" ca="1" si="182"/>
        <v>-15805461252072.084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-15805461252072.084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-65856088550.300346</v>
      </c>
      <c r="L4184" s="444">
        <f t="shared" ca="1" si="182"/>
        <v>-15871317340622.385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-15871317340622.385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-66130488919.259933</v>
      </c>
      <c r="L4185" s="444">
        <f t="shared" ca="1" si="182"/>
        <v>-15937447829541.645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-15937447829541.645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-66406032623.090187</v>
      </c>
      <c r="L4186" s="444">
        <f t="shared" ca="1" si="182"/>
        <v>-16003853862164.734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-16003853862164.734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-66682724425.686394</v>
      </c>
      <c r="L4187" s="444">
        <f t="shared" ca="1" si="182"/>
        <v>-16070536586590.42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-16070536586590.42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-66960569110.793419</v>
      </c>
      <c r="L4188" s="444">
        <f t="shared" ca="1" si="182"/>
        <v>-16137497155701.213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-16137497155701.213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-67239571482.088394</v>
      </c>
      <c r="L4189" s="444">
        <f t="shared" ca="1" si="182"/>
        <v>-16204736727183.301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-16204736727183.301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-67519736363.263763</v>
      </c>
      <c r="L4190" s="444">
        <f t="shared" ca="1" si="182"/>
        <v>-16272256463546.564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-16272256463546.564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-67801068598.110695</v>
      </c>
      <c r="L4191" s="444">
        <f t="shared" ca="1" si="182"/>
        <v>-16340057532144.676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-16340057532144.676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-68083573050.602814</v>
      </c>
      <c r="L4192" s="444">
        <f t="shared" ca="1" si="182"/>
        <v>-16408141105195.279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-16408141105195.279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-68367254604.980339</v>
      </c>
      <c r="L4193" s="444">
        <f t="shared" ca="1" si="182"/>
        <v>-16476508359800.26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-16476508359800.26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-68652118165.834412</v>
      </c>
      <c r="L4194" s="444">
        <f t="shared" ca="1" si="182"/>
        <v>-16545160477966.094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-16545160477966.094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-68938168658.192062</v>
      </c>
      <c r="L4195" s="444">
        <f t="shared" ca="1" si="182"/>
        <v>-16614098646624.285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-16614098646624.285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-69225411027.601181</v>
      </c>
      <c r="L4196" s="444">
        <f t="shared" ca="1" si="182"/>
        <v>-16683324057651.887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-16683324057651.887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-69513850240.216187</v>
      </c>
      <c r="L4197" s="444">
        <f t="shared" ca="1" si="182"/>
        <v>-16752837907892.104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-16752837907892.104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-69803491282.883774</v>
      </c>
      <c r="L4198" s="444">
        <f t="shared" ca="1" si="182"/>
        <v>-16822641399174.986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-16822641399174.986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-70094339163.229111</v>
      </c>
      <c r="L4199" s="444">
        <f t="shared" ca="1" si="182"/>
        <v>-16892735738338.215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-16892735738338.215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-70386398909.742554</v>
      </c>
      <c r="L4200" s="444">
        <f t="shared" ca="1" si="182"/>
        <v>-16963122137247.957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-16963122137247.957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-70679675571.866501</v>
      </c>
      <c r="L4201" s="444">
        <f t="shared" ca="1" si="182"/>
        <v>-17033801812819.824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-17033801812819.824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-70974174220.082596</v>
      </c>
      <c r="L4202" s="444">
        <f t="shared" ca="1" si="182"/>
        <v>-17104775987039.906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-17104775987039.906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-71269899945.999603</v>
      </c>
      <c r="L4203" s="444">
        <f t="shared" ca="1" si="182"/>
        <v>-17176045886985.906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-17176045886985.906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-71566857862.441269</v>
      </c>
      <c r="L4204" s="444">
        <f t="shared" ca="1" si="182"/>
        <v>-17247612744848.348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-17247612744848.348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-71865053103.534775</v>
      </c>
      <c r="L4205" s="444">
        <f t="shared" ca="1" si="182"/>
        <v>-17319477797951.883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-17319477797951.883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-72164490824.799515</v>
      </c>
      <c r="L4206" s="444">
        <f t="shared" ca="1" si="182"/>
        <v>-17391642288776.682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-17391642288776.682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-72465176203.236176</v>
      </c>
      <c r="L4207" s="444">
        <f t="shared" ca="1" si="182"/>
        <v>-17464107464979.918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-17464107464979.918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-72767114437.416336</v>
      </c>
      <c r="L4208" s="444">
        <f t="shared" ca="1" si="182"/>
        <v>-17536874579417.334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-17536874579417.334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-73070310747.57222</v>
      </c>
      <c r="L4209" s="444">
        <f t="shared" ca="1" si="182"/>
        <v>-17609944890164.906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-17609944890164.906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-73374770375.687103</v>
      </c>
      <c r="L4210" s="444">
        <f t="shared" ca="1" si="182"/>
        <v>-17683319660540.594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-17683319660540.594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-73680498585.5858</v>
      </c>
      <c r="L4211" s="444">
        <f t="shared" ca="1" si="182"/>
        <v>-17757000159126.18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-17757000159126.18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-73987500663.025742</v>
      </c>
      <c r="L4212" s="444">
        <f t="shared" ca="1" si="182"/>
        <v>-17830987659789.207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-17830987659789.207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-74295781915.788361</v>
      </c>
      <c r="L4213" s="444">
        <f t="shared" ca="1" si="182"/>
        <v>-17905283441704.996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-17905283441704.996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-74605347673.770813</v>
      </c>
      <c r="L4214" s="444">
        <f t="shared" ca="1" si="182"/>
        <v>-17979888789378.766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-17979888789378.766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-74916203289.078186</v>
      </c>
      <c r="L4215" s="444">
        <f t="shared" ca="1" si="182"/>
        <v>-18054804992667.844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-18054804992667.844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-75228354136.116013</v>
      </c>
      <c r="L4216" s="444">
        <f t="shared" ca="1" si="182"/>
        <v>-18130033346803.961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-18130033346803.961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-75541805611.683167</v>
      </c>
      <c r="L4217" s="444">
        <f t="shared" ca="1" si="182"/>
        <v>-18205575152415.645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-18205575152415.645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-75856563135.065186</v>
      </c>
      <c r="L4218" s="444">
        <f t="shared" ca="1" si="182"/>
        <v>-18281431715550.711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-18281431715550.711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-76172632148.12796</v>
      </c>
      <c r="L4219" s="444">
        <f t="shared" ca="1" si="182"/>
        <v>-18357604347698.84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-18357604347698.84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-76490018115.411835</v>
      </c>
      <c r="L4220" s="444">
        <f t="shared" ca="1" si="182"/>
        <v>-18434094365814.25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-18434094365814.25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-76808726524.226044</v>
      </c>
      <c r="L4221" s="444">
        <f t="shared" ca="1" si="182"/>
        <v>-18510903092338.477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-18510903092338.477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-77128762884.743652</v>
      </c>
      <c r="L4222" s="444">
        <f t="shared" ca="1" si="182"/>
        <v>-18588031855223.219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-18588031855223.219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-77450132730.096741</v>
      </c>
      <c r="L4223" s="444">
        <f t="shared" ca="1" si="182"/>
        <v>-18665481987953.316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-18665481987953.316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-77772841616.472153</v>
      </c>
      <c r="L4224" s="444">
        <f t="shared" ca="1" si="182"/>
        <v>-18743254829569.789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-18743254829569.789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-78096895123.207458</v>
      </c>
      <c r="L4225" s="444">
        <f t="shared" ca="1" si="182"/>
        <v>-18821351724692.996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-18821351724692.996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-78422298852.887482</v>
      </c>
      <c r="L4226" s="444">
        <f t="shared" ca="1" si="182"/>
        <v>-18899774023545.883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-18899774023545.883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-78749058431.441177</v>
      </c>
      <c r="L4227" s="444">
        <f t="shared" ca="1" si="182"/>
        <v>-18978523081977.324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-18978523081977.324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-79077179508.238846</v>
      </c>
      <c r="L4228" s="444">
        <f t="shared" ca="1" si="182"/>
        <v>-19057600261485.563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-19057600261485.563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-79406667756.18985</v>
      </c>
      <c r="L4229" s="444">
        <f t="shared" ca="1" si="182"/>
        <v>-19137006929241.754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-19137006929241.754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-79737528871.840637</v>
      </c>
      <c r="L4230" s="444">
        <f t="shared" ca="1" si="182"/>
        <v>-19216744458113.594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-19216744458113.594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-80069768575.473312</v>
      </c>
      <c r="L4231" s="444">
        <f t="shared" ca="1" si="182"/>
        <v>-19296814226689.066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-19296814226689.066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-80403392611.204437</v>
      </c>
      <c r="L4232" s="444">
        <f t="shared" ca="1" si="182"/>
        <v>-19377217619300.27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-19377217619300.27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-80738406747.084457</v>
      </c>
      <c r="L4233" s="444">
        <f t="shared" ca="1" si="182"/>
        <v>-19457956026047.355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-19457956026047.355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-81074816775.197311</v>
      </c>
      <c r="L4234" s="444">
        <f t="shared" ca="1" si="182"/>
        <v>-19539030842822.555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-19539030842822.555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-81412628511.760651</v>
      </c>
      <c r="L4235" s="444">
        <f t="shared" ca="1" si="182"/>
        <v>-19620443471334.316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-19620443471334.316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-81751847797.226318</v>
      </c>
      <c r="L4236" s="444">
        <f t="shared" ca="1" si="182"/>
        <v>-19702195319131.543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-19702195319131.543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-82092480496.381424</v>
      </c>
      <c r="L4237" s="444">
        <f t="shared" ca="1" si="182"/>
        <v>-19784287799627.926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-19784287799627.926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-82434532498.449692</v>
      </c>
      <c r="L4238" s="444">
        <f t="shared" ca="1" si="182"/>
        <v>-19866722332126.375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-19866722332126.375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-82778009717.193222</v>
      </c>
      <c r="L4239" s="444">
        <f t="shared" ca="1" si="182"/>
        <v>-19949500341843.566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-19949500341843.566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-83122918091.014862</v>
      </c>
      <c r="L4240" s="444">
        <f t="shared" ca="1" si="182"/>
        <v>-20032623259934.582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-20032623259934.582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-83469263583.06076</v>
      </c>
      <c r="L4241" s="444">
        <f t="shared" ca="1" si="182"/>
        <v>-20116092523517.645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-20116092523517.645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-83817052181.323517</v>
      </c>
      <c r="L4242" s="444">
        <f t="shared" ca="1" si="182"/>
        <v>-20199909575698.969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-20199909575698.969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-84166289898.745697</v>
      </c>
      <c r="L4243" s="444">
        <f t="shared" ca="1" si="182"/>
        <v>-20284075865597.715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-20284075865597.715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-84516982773.323807</v>
      </c>
      <c r="L4244" s="444">
        <f t="shared" ca="1" si="182"/>
        <v>-20368592848371.039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-20368592848371.039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-84869136868.212662</v>
      </c>
      <c r="L4245" s="444">
        <f t="shared" ca="1" si="182"/>
        <v>-20453461985239.25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-20453461985239.25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-85222758271.8302</v>
      </c>
      <c r="L4246" s="444">
        <f t="shared" ca="1" si="182"/>
        <v>-20538684743511.082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-20538684743511.082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-85577853097.962845</v>
      </c>
      <c r="L4247" s="444">
        <f t="shared" ca="1" si="182"/>
        <v>-20624262596609.043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-20624262596609.043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-85934427485.871017</v>
      </c>
      <c r="L4248" s="444">
        <f t="shared" ca="1" si="182"/>
        <v>-20710197024094.914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-20710197024094.914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-86292487600.395477</v>
      </c>
      <c r="L4249" s="444">
        <f t="shared" ca="1" si="182"/>
        <v>-20796489511695.309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-20796489511695.309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-86652039632.063782</v>
      </c>
      <c r="L4250" s="444">
        <f t="shared" ca="1" si="182"/>
        <v>-20883141551327.371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-20883141551327.371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-87013089797.197372</v>
      </c>
      <c r="L4251" s="444">
        <f t="shared" ca="1" si="182"/>
        <v>-20970154641124.57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-20970154641124.57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-87375644338.019043</v>
      </c>
      <c r="L4252" s="444">
        <f t="shared" ca="1" si="182"/>
        <v>-21057530285462.59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-21057530285462.59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-87739709522.760788</v>
      </c>
      <c r="L4253" s="444">
        <f t="shared" ca="1" si="182"/>
        <v>-21145269994985.352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-21145269994985.352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-88105291645.772293</v>
      </c>
      <c r="L4254" s="444">
        <f t="shared" ca="1" si="182"/>
        <v>-21233375286631.125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-21233375286631.125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-88472397027.629684</v>
      </c>
      <c r="L4255" s="444">
        <f t="shared" ca="1" si="182"/>
        <v>-21321847683658.754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-21321847683658.754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-88841032015.244812</v>
      </c>
      <c r="L4256" s="444">
        <f t="shared" ca="1" si="182"/>
        <v>-21410688715674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-21410688715674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-89211202981.975006</v>
      </c>
      <c r="L4257" s="444">
        <f t="shared" ca="1" si="182"/>
        <v>-21499899918655.977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-21499899918655.977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-89582916327.733231</v>
      </c>
      <c r="L4258" s="444">
        <f t="shared" ca="1" si="182"/>
        <v>-21589482834983.711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-21589482834983.711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-89956178479.098801</v>
      </c>
      <c r="L4259" s="444">
        <f t="shared" ca="1" si="182"/>
        <v>-21679439013462.809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-21679439013462.809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-90330995889.428375</v>
      </c>
      <c r="L4260" s="444">
        <f t="shared" ca="1" si="182"/>
        <v>-21769770009352.238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-21769770009352.238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-90707375038.967651</v>
      </c>
      <c r="L4261" s="444">
        <f t="shared" ca="1" si="182"/>
        <v>-21860477384391.207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-21860477384391.207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-91085322434.963364</v>
      </c>
      <c r="L4262" s="444">
        <f t="shared" ca="1" si="182"/>
        <v>-21951562706826.172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-21951562706826.172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-91464844611.775711</v>
      </c>
      <c r="L4263" s="444">
        <f t="shared" ca="1" si="182"/>
        <v>-22043027551437.949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-22043027551437.949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-91845948130.991455</v>
      </c>
      <c r="L4264" s="444">
        <f t="shared" ca="1" si="182"/>
        <v>-22134873499568.941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-22134873499568.941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-92228639581.537262</v>
      </c>
      <c r="L4265" s="444">
        <f t="shared" ca="1" si="182"/>
        <v>-22227102139150.48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-22227102139150.48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-92612925579.793671</v>
      </c>
      <c r="L4266" s="444">
        <f t="shared" ca="1" si="182"/>
        <v>-22319715064730.273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-22319715064730.273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-92998812769.709473</v>
      </c>
      <c r="L4267" s="444">
        <f t="shared" ca="1" si="182"/>
        <v>-22412713877499.984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-22412713877499.984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-93386307822.916595</v>
      </c>
      <c r="L4268" s="444">
        <f t="shared" ca="1" si="182"/>
        <v>-22506100185322.902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-22506100185322.902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-93775417438.845428</v>
      </c>
      <c r="L4269" s="444">
        <f t="shared" ca="1" si="182"/>
        <v>-22599875602761.746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-22599875602761.746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-94166148344.840607</v>
      </c>
      <c r="L4270" s="444">
        <f t="shared" ca="1" si="182"/>
        <v>-22694041751106.586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-22694041751106.586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-94558507296.277435</v>
      </c>
      <c r="L4271" s="444">
        <f t="shared" ca="1" si="182"/>
        <v>-22788600258402.863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-22788600258402.863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-94952501076.678589</v>
      </c>
      <c r="L4272" s="444">
        <f t="shared" ca="1" si="182"/>
        <v>-22883552759479.543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-22883552759479.543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-95348136497.831421</v>
      </c>
      <c r="L4273" s="444">
        <f t="shared" ca="1" si="182"/>
        <v>-22978900895977.375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-22978900895977.375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-95745420399.905731</v>
      </c>
      <c r="L4274" s="444">
        <f t="shared" ca="1" si="182"/>
        <v>-23074646316377.281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-23074646316377.281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-96144359651.572006</v>
      </c>
      <c r="L4275" s="444">
        <f t="shared" ca="1" si="182"/>
        <v>-23170790676028.852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-23170790676028.852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-96544961150.120209</v>
      </c>
      <c r="L4276" s="444">
        <f t="shared" ca="1" si="182"/>
        <v>-23267335637178.973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-23267335637178.973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-96947231821.579056</v>
      </c>
      <c r="L4277" s="444">
        <f t="shared" ca="1" si="182"/>
        <v>-23364282869000.551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-23364282869000.551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-97351178620.835632</v>
      </c>
      <c r="L4278" s="444">
        <f t="shared" ca="1" si="182"/>
        <v>-23461634047621.387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-23461634047621.387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-97756808531.755783</v>
      </c>
      <c r="L4279" s="444">
        <f t="shared" ca="1" si="182"/>
        <v>-23559390856153.141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-23559390856153.141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-98164128567.304749</v>
      </c>
      <c r="L4280" s="444">
        <f t="shared" ca="1" si="182"/>
        <v>-23657554984720.445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-23657554984720.445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-98573145769.668518</v>
      </c>
      <c r="L4281" s="444">
        <f t="shared" ca="1" si="182"/>
        <v>-23756128130490.113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-23756128130490.113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-98983867210.375473</v>
      </c>
      <c r="L4282" s="444">
        <f t="shared" ca="1" si="182"/>
        <v>-23855111997700.488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-23855111997700.488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-99396299990.418701</v>
      </c>
      <c r="L4283" s="444">
        <f t="shared" ca="1" si="182"/>
        <v>-23954508297690.906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-23954508297690.906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-99810451240.378769</v>
      </c>
      <c r="L4284" s="444">
        <f t="shared" ca="1" si="182"/>
        <v>-24054318748931.285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-24054318748931.285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-100226328120.54703</v>
      </c>
      <c r="L4285" s="444">
        <f t="shared" ca="1" si="182"/>
        <v>-24154545077051.832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-24154545077051.832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-100643937821.0493</v>
      </c>
      <c r="L4286" s="444">
        <f t="shared" ca="1" si="182"/>
        <v>-24255189014872.883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-24255189014872.883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-101063287561.97034</v>
      </c>
      <c r="L4287" s="444">
        <f t="shared" ca="1" si="182"/>
        <v>-24356252302434.852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-24356252302434.852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-101484384593.47855</v>
      </c>
      <c r="L4288" s="444">
        <f t="shared" ca="1" si="182"/>
        <v>-24457736687028.332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-24457736687028.332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-101907236195.95139</v>
      </c>
      <c r="L4289" s="444">
        <f t="shared" ca="1" si="182"/>
        <v>-24559643923224.285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-24559643923224.285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-102331849680.10118</v>
      </c>
      <c r="L4290" s="444">
        <f t="shared" ca="1" si="182"/>
        <v>-24661975772904.387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-24661975772904.387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-102758232387.10161</v>
      </c>
      <c r="L4291" s="444">
        <f t="shared" ca="1" si="182"/>
        <v>-24764734005291.488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-24764734005291.488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-103186391688.71454</v>
      </c>
      <c r="L4292" s="444">
        <f t="shared" ca="1" si="182"/>
        <v>-24867920396980.203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-24867920396980.203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-103616334987.41751</v>
      </c>
      <c r="L4293" s="444">
        <f t="shared" ca="1" si="182"/>
        <v>-24971536731967.621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-24971536731967.621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-104048069716.53175</v>
      </c>
      <c r="L4294" s="444">
        <f t="shared" ca="1" si="182"/>
        <v>-25075584801684.152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-25075584801684.152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-104481603340.35063</v>
      </c>
      <c r="L4295" s="444">
        <f t="shared" ca="1" si="182"/>
        <v>-25180066405024.504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-25180066405024.504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-104916943354.26877</v>
      </c>
      <c r="L4296" s="444">
        <f t="shared" ca="1" si="182"/>
        <v>-25284983348378.773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-25284983348378.773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-105354097284.91156</v>
      </c>
      <c r="L4297" s="444">
        <f t="shared" ca="1" si="182"/>
        <v>-25390337445663.684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-25390337445663.684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-105793072690.26535</v>
      </c>
      <c r="L4298" s="444">
        <f t="shared" ca="1" si="182"/>
        <v>-25496130518353.949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-25496130518353.949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-106233877159.80812</v>
      </c>
      <c r="L4299" s="444">
        <f t="shared" ca="1" si="182"/>
        <v>-25602364395513.758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-25602364395513.758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-106676518314.64066</v>
      </c>
      <c r="L4300" s="444">
        <f t="shared" ca="1" si="182"/>
        <v>-25709040913828.398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-25709040913828.398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-107121003807.61833</v>
      </c>
      <c r="L4301" s="444">
        <f t="shared" ca="1" si="182"/>
        <v>-25816161917636.016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-25816161917636.016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-107567341323.4834</v>
      </c>
      <c r="L4302" s="444">
        <f t="shared" ca="1" si="182"/>
        <v>-25923729258959.5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-25923729258959.5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-108015538578.99791</v>
      </c>
      <c r="L4303" s="444">
        <f t="shared" ca="1" si="182"/>
        <v>-26031744797538.496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-26031744797538.496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-108465603323.07707</v>
      </c>
      <c r="L4304" s="444">
        <f t="shared" ca="1" si="182"/>
        <v>-26140210400861.574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-26140210400861.574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-108917543336.92322</v>
      </c>
      <c r="L4305" s="444">
        <f t="shared" ca="1" si="182"/>
        <v>-26249127944198.496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-26249127944198.496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-109371366434.1604</v>
      </c>
      <c r="L4306" s="444">
        <f t="shared" ca="1" si="182"/>
        <v>-26358499310632.656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-26358499310632.656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-109827080460.96941</v>
      </c>
      <c r="L4307" s="444">
        <f t="shared" ca="1" si="182"/>
        <v>-26468326391093.625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-26468326391093.625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-110284693296.22343</v>
      </c>
      <c r="L4308" s="444">
        <f t="shared" ca="1" si="182"/>
        <v>-26578611084389.848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-26578611084389.848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-110744212851.62436</v>
      </c>
      <c r="L4309" s="444">
        <f t="shared" ca="1" si="182"/>
        <v>-26689355297241.473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-26689355297241.473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-111205647071.83946</v>
      </c>
      <c r="L4310" s="444">
        <f t="shared" ca="1" si="182"/>
        <v>-26800560944313.313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-26800560944313.313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-111669003934.63879</v>
      </c>
      <c r="L4311" s="444">
        <f t="shared" ca="1" si="182"/>
        <v>-26912229948247.953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-26912229948247.953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-112134291451.03314</v>
      </c>
      <c r="L4312" s="444">
        <f t="shared" ca="1" si="182"/>
        <v>-27024364239698.984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-27024364239698.984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-112601517665.41243</v>
      </c>
      <c r="L4313" s="444">
        <f t="shared" ca="1" si="182"/>
        <v>-27136965757364.398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-27136965757364.398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-113070690655.685</v>
      </c>
      <c r="L4314" s="444">
        <f t="shared" ca="1" si="182"/>
        <v>-27250036448020.082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-27250036448020.082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-113541818533.41701</v>
      </c>
      <c r="L4315" s="444">
        <f t="shared" ca="1" si="182"/>
        <v>-27363578266553.5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-27363578266553.5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-114014909443.97292</v>
      </c>
      <c r="L4316" s="444">
        <f t="shared" ca="1" si="182"/>
        <v>-27477593175997.473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-27477593175997.473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-114489971566.65614</v>
      </c>
      <c r="L4317" s="444">
        <f t="shared" ca="1" si="182"/>
        <v>-27592083147564.129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-27592083147564.129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-114967013114.85056</v>
      </c>
      <c r="L4318" s="444">
        <f t="shared" ca="1" si="182"/>
        <v>-27707050160678.98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-27707050160678.98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-115446042336.1624</v>
      </c>
      <c r="L4319" s="444">
        <f t="shared" ca="1" si="182"/>
        <v>-27822496203015.145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-27822496203015.145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-115927067512.56308</v>
      </c>
      <c r="L4320" s="444">
        <f t="shared" ca="1" si="182"/>
        <v>-27938423270527.707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-27938423270527.707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-116410096960.5321</v>
      </c>
      <c r="L4321" s="444">
        <f t="shared" ca="1" si="182"/>
        <v>-28054833367488.238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-28054833367488.238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-116895139031.20099</v>
      </c>
      <c r="L4322" s="444">
        <f t="shared" ca="1" si="182"/>
        <v>-28171728506519.438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-28171728506519.438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-117382202110.49765</v>
      </c>
      <c r="L4323" s="444">
        <f t="shared" ca="1" si="182"/>
        <v>-28289110708629.934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-28289110708629.934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-117871294619.2914</v>
      </c>
      <c r="L4324" s="444">
        <f t="shared" ca="1" si="182"/>
        <v>-28406982003249.227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-28406982003249.227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-118362425013.53845</v>
      </c>
      <c r="L4325" s="444">
        <f t="shared" ca="1" si="182"/>
        <v>-28525344428262.766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-28525344428262.766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-118855601784.42818</v>
      </c>
      <c r="L4326" s="444">
        <f t="shared" ca="1" si="182"/>
        <v>-28644200030047.195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-28644200030047.195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-119350833458.52998</v>
      </c>
      <c r="L4327" s="444">
        <f t="shared" ca="1" si="182"/>
        <v>-28763550863505.727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-28763550863505.727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-119848128597.94052</v>
      </c>
      <c r="L4328" s="444">
        <f t="shared" ca="1" si="182"/>
        <v>-28883398992103.668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-28883398992103.668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-120347495800.43196</v>
      </c>
      <c r="L4329" s="444">
        <f t="shared" ca="1" si="182"/>
        <v>-29003746487904.102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-29003746487904.102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-120848943699.60042</v>
      </c>
      <c r="L4330" s="444">
        <f t="shared" ca="1" si="182"/>
        <v>-29124595431603.703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-29124595431603.703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-121352480965.01543</v>
      </c>
      <c r="L4331" s="444">
        <f t="shared" ca="1" si="182"/>
        <v>-29245947912568.719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-29245947912568.719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-121858116302.36966</v>
      </c>
      <c r="L4332" s="444">
        <f t="shared" ca="1" si="182"/>
        <v>-29367806028871.09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-29367806028871.09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-122365858453.62956</v>
      </c>
      <c r="L4333" s="444">
        <f t="shared" ca="1" si="182"/>
        <v>-29490171887324.719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-29490171887324.719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-122875716197.18633</v>
      </c>
      <c r="L4334" s="444">
        <f t="shared" ca="1" si="182"/>
        <v>-29613047603521.906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-29613047603521.906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-123387698348.00795</v>
      </c>
      <c r="L4335" s="444">
        <f t="shared" ca="1" si="182"/>
        <v>-29736435301869.914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-29736435301869.914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-123901813757.79132</v>
      </c>
      <c r="L4336" s="444">
        <f t="shared" ca="1" si="182"/>
        <v>-29860337115627.707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-29860337115627.707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-124418071315.11545</v>
      </c>
      <c r="L4337" s="444">
        <f t="shared" ca="1" si="182"/>
        <v>-29984755186942.824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-29984755186942.824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-124936479945.59509</v>
      </c>
      <c r="L4338" s="444">
        <f t="shared" ca="1" si="182"/>
        <v>-30109691666888.418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-30109691666888.418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-125457048612.0351</v>
      </c>
      <c r="L4339" s="444">
        <f t="shared" ca="1" si="182"/>
        <v>-30235148715500.453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-30235148715500.453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-125979786314.58522</v>
      </c>
      <c r="L4340" s="444">
        <f t="shared" ca="1" si="182"/>
        <v>-30361128501815.039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-30361128501815.039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-126504702090.896</v>
      </c>
      <c r="L4341" s="444">
        <f t="shared" ca="1" si="182"/>
        <v>-30487633203905.934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-30487633203905.934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-127031805016.27473</v>
      </c>
      <c r="L4342" s="444">
        <f t="shared" ca="1" si="182"/>
        <v>-30614665008922.207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-30614665008922.207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-127561104203.84253</v>
      </c>
      <c r="L4343" s="444">
        <f t="shared" ref="L4343:L4597" ca="1" si="187">I4343-J4343+K4343</f>
        <v>-30742226113126.051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-30742226113126.051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-128092608804.69188</v>
      </c>
      <c r="L4344" s="444">
        <f t="shared" ca="1" si="187"/>
        <v>-30870318721930.742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-30870318721930.742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-128626328008.04475</v>
      </c>
      <c r="L4345" s="444">
        <f t="shared" ca="1" si="187"/>
        <v>-30998945049938.785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-30998945049938.785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-129162271041.41159</v>
      </c>
      <c r="L4346" s="444">
        <f t="shared" ca="1" si="187"/>
        <v>-31128107320980.195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-31128107320980.195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-129700447170.75081</v>
      </c>
      <c r="L4347" s="444">
        <f t="shared" ca="1" si="187"/>
        <v>-31257807768150.945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-31257807768150.945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-130240865700.62894</v>
      </c>
      <c r="L4348" s="444">
        <f t="shared" ca="1" si="187"/>
        <v>-31388048633851.574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-31388048633851.574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-130783535974.38156</v>
      </c>
      <c r="L4349" s="444">
        <f t="shared" ca="1" si="187"/>
        <v>-31518832169825.957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-31518832169825.957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-131328467374.27483</v>
      </c>
      <c r="L4350" s="444">
        <f t="shared" ca="1" si="187"/>
        <v>-31650160637200.23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-31650160637200.23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-131875669321.66765</v>
      </c>
      <c r="L4351" s="444">
        <f t="shared" ca="1" si="187"/>
        <v>-31782036306521.898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-31782036306521.898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-132425151277.17458</v>
      </c>
      <c r="L4352" s="444">
        <f t="shared" ca="1" si="187"/>
        <v>-31914461457799.074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-31914461457799.074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-132976922740.82947</v>
      </c>
      <c r="L4353" s="444">
        <f t="shared" ca="1" si="187"/>
        <v>-32047438380539.902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-32047438380539.902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-133530993252.24959</v>
      </c>
      <c r="L4354" s="444">
        <f t="shared" ca="1" si="187"/>
        <v>-32180969373792.152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-32180969373792.152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-134087372390.80063</v>
      </c>
      <c r="L4355" s="444">
        <f t="shared" ca="1" si="187"/>
        <v>-32315056746182.953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-32315056746182.953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-134646069775.7623</v>
      </c>
      <c r="L4356" s="444">
        <f t="shared" ca="1" si="187"/>
        <v>-32449702815958.715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-32449702815958.715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-135207095066.49464</v>
      </c>
      <c r="L4357" s="444">
        <f t="shared" ca="1" si="187"/>
        <v>-32584909911025.211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-32584909911025.211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-135770457962.60504</v>
      </c>
      <c r="L4358" s="444">
        <f t="shared" ca="1" si="187"/>
        <v>-32720680368987.816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-32720680368987.816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-136336168204.11592</v>
      </c>
      <c r="L4359" s="444">
        <f t="shared" ca="1" si="187"/>
        <v>-32857016537191.934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-32857016537191.934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-136904235571.63306</v>
      </c>
      <c r="L4360" s="444">
        <f t="shared" ca="1" si="187"/>
        <v>-32993920772763.566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-32993920772763.566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-137474669886.51486</v>
      </c>
      <c r="L4361" s="444">
        <f t="shared" ca="1" si="187"/>
        <v>-33131395442650.082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-33131395442650.082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-138047481011.04199</v>
      </c>
      <c r="L4362" s="444">
        <f t="shared" ca="1" si="187"/>
        <v>-33269442923661.125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-33269442923661.125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-138622678848.58801</v>
      </c>
      <c r="L4363" s="444">
        <f t="shared" ca="1" si="187"/>
        <v>-33408065602509.715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-33408065602509.715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-139200273343.79047</v>
      </c>
      <c r="L4364" s="444">
        <f t="shared" ca="1" si="187"/>
        <v>-33547265875853.504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-33547265875853.504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-139780274482.72293</v>
      </c>
      <c r="L4365" s="444">
        <f t="shared" ca="1" si="187"/>
        <v>-33687046150336.227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-33687046150336.227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-140362692293.06763</v>
      </c>
      <c r="L4366" s="444">
        <f t="shared" ca="1" si="187"/>
        <v>-33827408842629.293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-33827408842629.293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-140947536844.28873</v>
      </c>
      <c r="L4367" s="444">
        <f t="shared" ca="1" si="187"/>
        <v>-33968356379473.582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-33968356379473.582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-141534818247.80658</v>
      </c>
      <c r="L4368" s="444">
        <f t="shared" ca="1" si="187"/>
        <v>-34109891197721.387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-34109891197721.387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-142124546657.17242</v>
      </c>
      <c r="L4369" s="444">
        <f t="shared" ca="1" si="187"/>
        <v>-34252015744378.559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-34252015744378.559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-142716732268.24402</v>
      </c>
      <c r="L4370" s="444">
        <f t="shared" ca="1" si="187"/>
        <v>-34394732476646.801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-34394732476646.801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-143311385319.36169</v>
      </c>
      <c r="L4371" s="444">
        <f t="shared" ca="1" si="187"/>
        <v>-34538043861966.164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-34538043861966.164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-143908516091.5257</v>
      </c>
      <c r="L4372" s="444">
        <f t="shared" ca="1" si="187"/>
        <v>-34681952378057.691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-34681952378057.691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-144508134908.5737</v>
      </c>
      <c r="L4373" s="444">
        <f t="shared" ca="1" si="187"/>
        <v>-34826460512966.266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-34826460512966.266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-145110252137.35944</v>
      </c>
      <c r="L4374" s="444">
        <f t="shared" ca="1" si="187"/>
        <v>-34971570765103.625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-34971570765103.625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-145714878187.93176</v>
      </c>
      <c r="L4375" s="444">
        <f t="shared" ca="1" si="187"/>
        <v>-35117285643291.559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-35117285643291.559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-146322023513.71481</v>
      </c>
      <c r="L4376" s="444">
        <f t="shared" ca="1" si="187"/>
        <v>-35263607666805.273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-35263607666805.273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-146931698611.68863</v>
      </c>
      <c r="L4377" s="444">
        <f t="shared" ca="1" si="187"/>
        <v>-35410539365416.961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-35410539365416.961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-147543914022.57068</v>
      </c>
      <c r="L4378" s="444">
        <f t="shared" ca="1" si="187"/>
        <v>-35558083279439.531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-35558083279439.531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-148158680330.99805</v>
      </c>
      <c r="L4379" s="444">
        <f t="shared" ca="1" si="187"/>
        <v>-35706241959770.531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-35706241959770.531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-148776008165.71054</v>
      </c>
      <c r="L4380" s="444">
        <f t="shared" ca="1" si="187"/>
        <v>-35855017967936.242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-35855017967936.242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-149395908199.73434</v>
      </c>
      <c r="L4381" s="444">
        <f t="shared" ca="1" si="187"/>
        <v>-36004413876135.977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-36004413876135.977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-150018391150.56656</v>
      </c>
      <c r="L4382" s="444">
        <f t="shared" ca="1" si="187"/>
        <v>-36154432267286.547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-36154432267286.547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-150643467780.3606</v>
      </c>
      <c r="L4383" s="444">
        <f t="shared" ca="1" si="187"/>
        <v>-36305075735066.906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-36305075735066.906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-151271148896.11212</v>
      </c>
      <c r="L4384" s="444">
        <f t="shared" ca="1" si="187"/>
        <v>-36456346883963.016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-36456346883963.016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-151901445349.84589</v>
      </c>
      <c r="L4385" s="444">
        <f t="shared" ca="1" si="187"/>
        <v>-36608248329312.859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-36608248329312.859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-152534368038.80359</v>
      </c>
      <c r="L4386" s="444">
        <f t="shared" ca="1" si="187"/>
        <v>-36760782697351.664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-36760782697351.664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-153169927905.63193</v>
      </c>
      <c r="L4387" s="444">
        <f t="shared" ca="1" si="187"/>
        <v>-36913952625257.297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-36913952625257.297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-153808135938.57208</v>
      </c>
      <c r="L4388" s="444">
        <f t="shared" ca="1" si="187"/>
        <v>-37067760761195.867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-37067760761195.867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-154449003171.64944</v>
      </c>
      <c r="L4389" s="444">
        <f t="shared" ca="1" si="187"/>
        <v>-37222209764367.516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-37222209764367.516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-155092540684.86465</v>
      </c>
      <c r="L4390" s="444">
        <f t="shared" ca="1" si="187"/>
        <v>-37377302305052.383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-37377302305052.383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-155738759604.38492</v>
      </c>
      <c r="L4391" s="444">
        <f t="shared" ca="1" si="187"/>
        <v>-37533041064656.766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-37533041064656.766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-156387671102.73651</v>
      </c>
      <c r="L4392" s="444">
        <f t="shared" ca="1" si="187"/>
        <v>-37689428735759.5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-37689428735759.5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-157039286398.99792</v>
      </c>
      <c r="L4393" s="444">
        <f t="shared" ca="1" si="187"/>
        <v>-37846468022158.5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-37846468022158.5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-157693616758.99374</v>
      </c>
      <c r="L4394" s="444">
        <f t="shared" ca="1" si="187"/>
        <v>-38004161638917.492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-38004161638917.492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-158350673495.48956</v>
      </c>
      <c r="L4395" s="444">
        <f t="shared" ca="1" si="187"/>
        <v>-38162512312412.984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-38162512312412.984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-159010467968.38742</v>
      </c>
      <c r="L4396" s="444">
        <f t="shared" ca="1" si="187"/>
        <v>-38321522780381.375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-38321522780381.375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-159673011584.92239</v>
      </c>
      <c r="L4397" s="444">
        <f t="shared" ca="1" si="187"/>
        <v>-38481195791966.297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-38481195791966.297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-160338315799.85956</v>
      </c>
      <c r="L4398" s="444">
        <f t="shared" ca="1" si="187"/>
        <v>-38641534107766.156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-38641534107766.156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-161006392115.69232</v>
      </c>
      <c r="L4399" s="444">
        <f t="shared" ca="1" si="187"/>
        <v>-38802540499881.852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-38802540499881.852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-161677252082.84103</v>
      </c>
      <c r="L4400" s="444">
        <f t="shared" ca="1" si="187"/>
        <v>-38964217751964.695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-38964217751964.695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-162350907299.85291</v>
      </c>
      <c r="L4401" s="444">
        <f t="shared" ca="1" si="187"/>
        <v>-39126568659264.547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-39126568659264.547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-163027369413.60226</v>
      </c>
      <c r="L4402" s="444">
        <f t="shared" ca="1" si="187"/>
        <v>-39289596028678.148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-39289596028678.148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-163706650119.49228</v>
      </c>
      <c r="L4403" s="444">
        <f t="shared" ca="1" si="187"/>
        <v>-39453302678797.641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-39453302678797.641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-164388761161.65683</v>
      </c>
      <c r="L4404" s="444">
        <f t="shared" ca="1" si="187"/>
        <v>-39617691439959.297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-39617691439959.297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-165073714333.16373</v>
      </c>
      <c r="L4405" s="444">
        <f t="shared" ca="1" si="187"/>
        <v>-39782765154292.461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-39782765154292.461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-165761521476.2186</v>
      </c>
      <c r="L4406" s="444">
        <f t="shared" ca="1" si="187"/>
        <v>-39948526675768.68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-39948526675768.68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-166452194482.36951</v>
      </c>
      <c r="L4407" s="444">
        <f t="shared" ca="1" si="187"/>
        <v>-40114978870251.047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-40114978870251.047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-167145745292.71271</v>
      </c>
      <c r="L4408" s="444">
        <f t="shared" ca="1" si="187"/>
        <v>-40282124615543.758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-40282124615543.758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-167842185898.099</v>
      </c>
      <c r="L4409" s="444">
        <f t="shared" ca="1" si="187"/>
        <v>-40449966801441.859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-40449966801441.859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-168541528339.34106</v>
      </c>
      <c r="L4410" s="444">
        <f t="shared" ca="1" si="187"/>
        <v>-40618508329781.203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-40618508329781.203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-169243784707.42169</v>
      </c>
      <c r="L4411" s="444">
        <f t="shared" ca="1" si="187"/>
        <v>-40787752114488.625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-40787752114488.625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-169948967143.70261</v>
      </c>
      <c r="L4412" s="444">
        <f t="shared" ca="1" si="187"/>
        <v>-40957701081632.328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-40957701081632.328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-170657087840.1347</v>
      </c>
      <c r="L4413" s="444">
        <f t="shared" ca="1" si="187"/>
        <v>-41128358169472.461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-41128358169472.461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-171368159039.4686</v>
      </c>
      <c r="L4414" s="444">
        <f t="shared" ca="1" si="187"/>
        <v>-41299726328511.93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-41299726328511.93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-172082193035.46637</v>
      </c>
      <c r="L4415" s="444">
        <f t="shared" ca="1" si="187"/>
        <v>-41471808521547.398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-41471808521547.398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-172799202173.11417</v>
      </c>
      <c r="L4416" s="444">
        <f t="shared" ca="1" si="187"/>
        <v>-41644607723720.516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-41644607723720.516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-173519198848.83548</v>
      </c>
      <c r="L4417" s="444">
        <f t="shared" ca="1" si="187"/>
        <v>-41818126922569.352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-41818126922569.352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-174242195510.70563</v>
      </c>
      <c r="L4418" s="444">
        <f t="shared" ca="1" si="187"/>
        <v>-41992369118080.055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-41992369118080.055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-174968204658.6669</v>
      </c>
      <c r="L4419" s="444">
        <f t="shared" ca="1" si="187"/>
        <v>-42167337322738.719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-42167337322738.719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-175697238844.74466</v>
      </c>
      <c r="L4420" s="444">
        <f t="shared" ca="1" si="187"/>
        <v>-42343034561583.461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-42343034561583.461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-176429310673.2644</v>
      </c>
      <c r="L4421" s="444">
        <f t="shared" ca="1" si="187"/>
        <v>-42519463872256.727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-42519463872256.727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-177164432801.0697</v>
      </c>
      <c r="L4422" s="444">
        <f t="shared" ca="1" si="187"/>
        <v>-42696628305057.797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-42696628305057.797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-177902617937.74081</v>
      </c>
      <c r="L4423" s="444">
        <f t="shared" ca="1" si="187"/>
        <v>-42874530922995.539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-42874530922995.539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-178643878845.81476</v>
      </c>
      <c r="L4424" s="444">
        <f t="shared" ca="1" si="187"/>
        <v>-43053174801841.352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-43053174801841.352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-179388228341.00562</v>
      </c>
      <c r="L4425" s="444">
        <f t="shared" ca="1" si="187"/>
        <v>-43232563030182.359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-43232563030182.359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-180135679292.42648</v>
      </c>
      <c r="L4426" s="444">
        <f t="shared" ca="1" si="187"/>
        <v>-43412698709474.789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-43412698709474.789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-180886244622.81161</v>
      </c>
      <c r="L4427" s="444">
        <f t="shared" ca="1" si="187"/>
        <v>-43593584954097.602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-43593584954097.602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-181639937308.73999</v>
      </c>
      <c r="L4428" s="444">
        <f t="shared" ca="1" si="187"/>
        <v>-43775224891406.344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-43775224891406.344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-182396770380.85977</v>
      </c>
      <c r="L4429" s="444">
        <f t="shared" ca="1" si="187"/>
        <v>-43957621661787.203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-43957621661787.203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-183156756924.11334</v>
      </c>
      <c r="L4430" s="444">
        <f t="shared" ca="1" si="187"/>
        <v>-44140778418711.32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-44140778418711.32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-183919910077.96384</v>
      </c>
      <c r="L4431" s="444">
        <f t="shared" ca="1" si="187"/>
        <v>-44324698328789.281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-44324698328789.281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-184686243036.62201</v>
      </c>
      <c r="L4432" s="444">
        <f t="shared" ca="1" si="187"/>
        <v>-44509384571825.906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-44509384571825.906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-185455769049.2746</v>
      </c>
      <c r="L4433" s="444">
        <f t="shared" ca="1" si="187"/>
        <v>-44694840340875.18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-44694840340875.18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-186228501420.31323</v>
      </c>
      <c r="L4434" s="444">
        <f t="shared" ca="1" si="187"/>
        <v>-44881068842295.492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-44881068842295.492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-187004453509.56454</v>
      </c>
      <c r="L4435" s="444">
        <f t="shared" ca="1" si="187"/>
        <v>-45068073295805.055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-45068073295805.055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-187783638732.52106</v>
      </c>
      <c r="L4436" s="444">
        <f t="shared" ca="1" si="187"/>
        <v>-45255856934537.578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-45255856934537.578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-188566070560.57324</v>
      </c>
      <c r="L4437" s="444">
        <f t="shared" ca="1" si="187"/>
        <v>-45444423005098.148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-45444423005098.148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-189351762521.24228</v>
      </c>
      <c r="L4438" s="444">
        <f t="shared" ca="1" si="187"/>
        <v>-45633774767619.391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-45633774767619.391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-190140728198.41412</v>
      </c>
      <c r="L4439" s="444">
        <f t="shared" ca="1" si="187"/>
        <v>-45823915495817.805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-45823915495817.805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-190932981232.57419</v>
      </c>
      <c r="L4440" s="444">
        <f t="shared" ca="1" si="187"/>
        <v>-46014848477050.375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-46014848477050.375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-191728535321.04321</v>
      </c>
      <c r="L4441" s="444">
        <f t="shared" ca="1" si="187"/>
        <v>-46206577012371.422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-46206577012371.422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-192527404218.21426</v>
      </c>
      <c r="L4442" s="444">
        <f t="shared" ca="1" si="187"/>
        <v>-46399104416589.633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-46399104416589.633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-193329601735.79013</v>
      </c>
      <c r="L4443" s="444">
        <f t="shared" ca="1" si="187"/>
        <v>-46592434018325.422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-46592434018325.422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-194135141743.02258</v>
      </c>
      <c r="L4444" s="444">
        <f t="shared" ca="1" si="187"/>
        <v>-46786569160068.445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-46786569160068.445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-194944038166.95184</v>
      </c>
      <c r="L4445" s="444">
        <f t="shared" ca="1" si="187"/>
        <v>-46981513198235.398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-46981513198235.398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-195756304992.64749</v>
      </c>
      <c r="L4446" s="444">
        <f t="shared" ca="1" si="187"/>
        <v>-47177269503228.047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-47177269503228.047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-196571956263.4502</v>
      </c>
      <c r="L4447" s="444">
        <f t="shared" ca="1" si="187"/>
        <v>-47373841459491.5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-47373841459491.5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-197391006081.21457</v>
      </c>
      <c r="L4448" s="444">
        <f t="shared" ca="1" si="187"/>
        <v>-47571232465572.711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-47571232465572.711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-198213468606.55295</v>
      </c>
      <c r="L4449" s="444">
        <f t="shared" ca="1" si="187"/>
        <v>-47769445934179.266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-47769445934179.266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-199039358059.08026</v>
      </c>
      <c r="L4450" s="444">
        <f t="shared" ca="1" si="187"/>
        <v>-47968485292238.344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-47968485292238.344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-199868688717.65976</v>
      </c>
      <c r="L4451" s="444">
        <f t="shared" ca="1" si="187"/>
        <v>-48168353980956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-48168353980956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-200701474920.64999</v>
      </c>
      <c r="L4452" s="444">
        <f t="shared" ca="1" si="187"/>
        <v>-48369055455876.648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-48369055455876.648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-201537731066.15271</v>
      </c>
      <c r="L4453" s="444">
        <f t="shared" ca="1" si="187"/>
        <v>-48570593186942.805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-48570593186942.805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-202377471612.26169</v>
      </c>
      <c r="L4454" s="444">
        <f t="shared" ca="1" si="187"/>
        <v>-48772970658555.063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-48772970658555.063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-203220711077.31274</v>
      </c>
      <c r="L4455" s="444">
        <f t="shared" ca="1" si="187"/>
        <v>-48976191369632.375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-48976191369632.375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-204067464040.13489</v>
      </c>
      <c r="L4456" s="444">
        <f t="shared" ca="1" si="187"/>
        <v>-49180258833672.508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-49180258833672.508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-204917745140.30212</v>
      </c>
      <c r="L4457" s="444">
        <f t="shared" ca="1" si="187"/>
        <v>-49385176578812.813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-49385176578812.813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-205771569078.38672</v>
      </c>
      <c r="L4458" s="444">
        <f t="shared" ca="1" si="187"/>
        <v>-49590948147891.203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-49590948147891.203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-206628950616.21335</v>
      </c>
      <c r="L4459" s="444">
        <f t="shared" ca="1" si="187"/>
        <v>-49797577098507.414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-49797577098507.414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-207489904577.11423</v>
      </c>
      <c r="L4460" s="444">
        <f t="shared" ca="1" si="187"/>
        <v>-50005067003084.531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-50005067003084.531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-208354445846.18555</v>
      </c>
      <c r="L4461" s="444">
        <f t="shared" ca="1" si="187"/>
        <v>-50213421448930.719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-50213421448930.719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-209222589370.54465</v>
      </c>
      <c r="L4462" s="444">
        <f t="shared" ca="1" si="187"/>
        <v>-50422644038301.266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-50422644038301.266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-210094350159.58859</v>
      </c>
      <c r="L4463" s="444">
        <f t="shared" ca="1" si="187"/>
        <v>-50632738388460.852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-50632738388460.852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-210969743285.25354</v>
      </c>
      <c r="L4464" s="444">
        <f t="shared" ca="1" si="187"/>
        <v>-50843708131746.102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-50843708131746.102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-211848783882.27542</v>
      </c>
      <c r="L4465" s="444">
        <f t="shared" ca="1" si="187"/>
        <v>-51055556915628.375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-51055556915628.375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-212731487148.45157</v>
      </c>
      <c r="L4466" s="444">
        <f t="shared" ca="1" si="187"/>
        <v>-51268288402776.828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-51268288402776.828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-213617868344.90344</v>
      </c>
      <c r="L4467" s="444">
        <f t="shared" ca="1" si="187"/>
        <v>-51481906271121.734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-51481906271121.734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-214507942796.34055</v>
      </c>
      <c r="L4468" s="444">
        <f t="shared" ca="1" si="187"/>
        <v>-51696414213918.078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-51696414213918.078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-215401725891.32532</v>
      </c>
      <c r="L4469" s="444">
        <f t="shared" ca="1" si="187"/>
        <v>-51911815939809.406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-51911815939809.406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-216299233082.53918</v>
      </c>
      <c r="L4470" s="444">
        <f t="shared" ca="1" si="187"/>
        <v>-52128115172891.945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-52128115172891.945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-217200479887.04977</v>
      </c>
      <c r="L4471" s="444">
        <f t="shared" ca="1" si="187"/>
        <v>-52345315652778.992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-52345315652778.992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-218105481886.57913</v>
      </c>
      <c r="L4472" s="444">
        <f t="shared" ca="1" si="187"/>
        <v>-52563421134665.57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-52563421134665.57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-219014254727.77319</v>
      </c>
      <c r="L4473" s="444">
        <f t="shared" ca="1" si="187"/>
        <v>-52782435389393.344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-52782435389393.344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-219926814122.47226</v>
      </c>
      <c r="L4474" s="444">
        <f t="shared" ca="1" si="187"/>
        <v>-53002362203515.813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-53002362203515.813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-220843175847.98254</v>
      </c>
      <c r="L4475" s="444">
        <f t="shared" ca="1" si="187"/>
        <v>-53223205379363.797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-53223205379363.797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-221763355747.34915</v>
      </c>
      <c r="L4476" s="444">
        <f t="shared" ca="1" si="187"/>
        <v>-53444968735111.148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-53444968735111.148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-222687369729.62979</v>
      </c>
      <c r="L4477" s="444">
        <f t="shared" ca="1" si="187"/>
        <v>-53667656104840.781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-53667656104840.781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-223615233770.16992</v>
      </c>
      <c r="L4478" s="444">
        <f t="shared" ca="1" si="187"/>
        <v>-53891271338610.953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-53891271338610.953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-224546963910.87897</v>
      </c>
      <c r="L4479" s="444">
        <f t="shared" ca="1" si="187"/>
        <v>-54115818302521.836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-54115818302521.836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-225482576260.50766</v>
      </c>
      <c r="L4480" s="444">
        <f t="shared" ca="1" si="187"/>
        <v>-54341300878782.344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-54341300878782.344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-226422086994.92642</v>
      </c>
      <c r="L4481" s="444">
        <f t="shared" ca="1" si="187"/>
        <v>-54567722965777.273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-54567722965777.273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-227365512357.4053</v>
      </c>
      <c r="L4482" s="444">
        <f t="shared" ca="1" si="187"/>
        <v>-54795088478134.68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-54795088478134.68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-228312868658.8945</v>
      </c>
      <c r="L4483" s="444">
        <f t="shared" ca="1" si="187"/>
        <v>-55023401346793.57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-55023401346793.57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-229264172278.30652</v>
      </c>
      <c r="L4484" s="444">
        <f t="shared" ca="1" si="187"/>
        <v>-55252665519071.875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-55252665519071.875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-230219439662.79947</v>
      </c>
      <c r="L4485" s="444">
        <f t="shared" ca="1" si="187"/>
        <v>-55482884958734.672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-55482884958734.672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-231178687328.0611</v>
      </c>
      <c r="L4486" s="444">
        <f t="shared" ca="1" si="187"/>
        <v>-55714063646062.734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-55714063646062.734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-232141931858.59476</v>
      </c>
      <c r="L4487" s="444">
        <f t="shared" ca="1" si="187"/>
        <v>-55946205577921.328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-55946205577921.328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-233109189908.00552</v>
      </c>
      <c r="L4488" s="444">
        <f t="shared" ca="1" si="187"/>
        <v>-56179314767829.336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-56179314767829.336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-234080478199.28891</v>
      </c>
      <c r="L4489" s="444">
        <f t="shared" ca="1" si="187"/>
        <v>-56413395246028.625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-56413395246028.625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-235055813525.11926</v>
      </c>
      <c r="L4490" s="444">
        <f t="shared" ca="1" si="187"/>
        <v>-56648451059553.742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-56648451059553.742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-236035212748.14059</v>
      </c>
      <c r="L4491" s="444">
        <f t="shared" ca="1" si="187"/>
        <v>-56884486272301.883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-56884486272301.883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-237018692801.25784</v>
      </c>
      <c r="L4492" s="444">
        <f t="shared" ca="1" si="187"/>
        <v>-57121504965103.141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-57121504965103.141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-238006270687.92975</v>
      </c>
      <c r="L4493" s="444">
        <f t="shared" ca="1" si="187"/>
        <v>-57359511235791.07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-57359511235791.07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-238997963482.46277</v>
      </c>
      <c r="L4494" s="444">
        <f t="shared" ca="1" si="187"/>
        <v>-57598509199273.531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-57598509199273.531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-239993788330.3064</v>
      </c>
      <c r="L4495" s="444">
        <f t="shared" ca="1" si="187"/>
        <v>-57838502987603.836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-57838502987603.836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-240993762448.3493</v>
      </c>
      <c r="L4496" s="444">
        <f t="shared" ca="1" si="187"/>
        <v>-58079496750052.188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-58079496750052.188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-241997903125.21741</v>
      </c>
      <c r="L4497" s="444">
        <f t="shared" ca="1" si="187"/>
        <v>-58321494653177.406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-58321494653177.406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-243006227721.57251</v>
      </c>
      <c r="L4498" s="444">
        <f t="shared" ca="1" si="187"/>
        <v>-58564500880898.977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-58564500880898.977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-244018753670.41238</v>
      </c>
      <c r="L4499" s="444">
        <f t="shared" ca="1" si="187"/>
        <v>-58808519634569.391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-58808519634569.391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-245035498477.37247</v>
      </c>
      <c r="L4500" s="444">
        <f t="shared" ca="1" si="187"/>
        <v>-59053555133046.766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-59053555133046.766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-246056479721.0282</v>
      </c>
      <c r="L4501" s="444">
        <f t="shared" ca="1" si="187"/>
        <v>-59299611612767.797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-59299611612767.797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-247081715053.19913</v>
      </c>
      <c r="L4502" s="444">
        <f t="shared" ca="1" si="187"/>
        <v>-59546693327820.992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-59546693327820.992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-248111222199.25412</v>
      </c>
      <c r="L4503" s="444">
        <f t="shared" ca="1" si="187"/>
        <v>-59794804550020.25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-59794804550020.25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-249145018958.41772</v>
      </c>
      <c r="L4504" s="444">
        <f t="shared" ca="1" si="187"/>
        <v>-60043949568978.664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-60043949568978.664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-250183123204.07779</v>
      </c>
      <c r="L4505" s="444">
        <f t="shared" ca="1" si="187"/>
        <v>-60294132692182.742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-60294132692182.742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-251225552884.09473</v>
      </c>
      <c r="L4506" s="444">
        <f t="shared" ca="1" si="187"/>
        <v>-60545358245066.836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-60545358245066.836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-252272326021.11182</v>
      </c>
      <c r="L4507" s="444">
        <f t="shared" ca="1" si="187"/>
        <v>-60797630571087.945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-60797630571087.945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-253323460712.86642</v>
      </c>
      <c r="L4508" s="444">
        <f t="shared" ca="1" si="187"/>
        <v>-61050954031800.813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-61050954031800.813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-254378975132.50342</v>
      </c>
      <c r="L4509" s="444">
        <f t="shared" ca="1" si="187"/>
        <v>-61305333006933.313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-61305333006933.313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-255438887528.88879</v>
      </c>
      <c r="L4510" s="444">
        <f t="shared" ca="1" si="187"/>
        <v>-61560771894462.203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-61560771894462.203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-256503216226.92584</v>
      </c>
      <c r="L4511" s="444">
        <f t="shared" ca="1" si="187"/>
        <v>-61817275110689.133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-61817275110689.133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-257571979627.87137</v>
      </c>
      <c r="L4512" s="444">
        <f t="shared" ca="1" si="187"/>
        <v>-62074847090317.008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-62074847090317.008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-258645196209.65421</v>
      </c>
      <c r="L4513" s="444">
        <f t="shared" ca="1" si="187"/>
        <v>-62333492286526.664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-62333492286526.664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-259722884527.19443</v>
      </c>
      <c r="L4514" s="444">
        <f t="shared" ca="1" si="187"/>
        <v>-62593215171053.859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-62593215171053.859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-260805063212.7244</v>
      </c>
      <c r="L4515" s="444">
        <f t="shared" ca="1" si="187"/>
        <v>-62854020234266.586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-62854020234266.586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-261891750976.11075</v>
      </c>
      <c r="L4516" s="444">
        <f t="shared" ca="1" si="187"/>
        <v>-63115911985242.695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-63115911985242.695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-262982966605.17789</v>
      </c>
      <c r="L4517" s="444">
        <f t="shared" ca="1" si="187"/>
        <v>-63378894951847.875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-63378894951847.875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-264078728966.03281</v>
      </c>
      <c r="L4518" s="444">
        <f t="shared" ca="1" si="187"/>
        <v>-63642973680813.906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-63642973680813.906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-265179057003.3913</v>
      </c>
      <c r="L4519" s="444">
        <f t="shared" ca="1" si="187"/>
        <v>-63908152737817.297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-63908152737817.297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-266283969740.9054</v>
      </c>
      <c r="L4520" s="444">
        <f t="shared" ca="1" si="187"/>
        <v>-64174436707558.203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-64174436707558.203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-267393486281.49252</v>
      </c>
      <c r="L4521" s="444">
        <f t="shared" ca="1" si="187"/>
        <v>-64441830193839.695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-64441830193839.695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-268507625807.66541</v>
      </c>
      <c r="L4522" s="444">
        <f t="shared" ca="1" si="187"/>
        <v>-64710337819647.359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-64710337819647.359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-269626407581.86395</v>
      </c>
      <c r="L4523" s="444">
        <f t="shared" ca="1" si="187"/>
        <v>-64979964227229.227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-64979964227229.227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-270749850946.78845</v>
      </c>
      <c r="L4524" s="444">
        <f t="shared" ca="1" si="187"/>
        <v>-65250714078176.016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-65250714078176.016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-271877975325.7334</v>
      </c>
      <c r="L4525" s="444">
        <f t="shared" ca="1" si="187"/>
        <v>-65522592053501.75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-65522592053501.75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-273010800222.92398</v>
      </c>
      <c r="L4526" s="444">
        <f t="shared" ca="1" si="187"/>
        <v>-65795602853724.672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-65795602853724.672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-274148345223.85278</v>
      </c>
      <c r="L4527" s="444">
        <f t="shared" ca="1" si="187"/>
        <v>-66069751198948.523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-66069751198948.523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-275290629995.61884</v>
      </c>
      <c r="L4528" s="444">
        <f t="shared" ca="1" si="187"/>
        <v>-66345041828944.141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-66345041828944.141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-276437674287.26721</v>
      </c>
      <c r="L4529" s="444">
        <f t="shared" ca="1" si="187"/>
        <v>-66621479503231.406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-66621479503231.406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-277589497930.13086</v>
      </c>
      <c r="L4530" s="444">
        <f t="shared" ca="1" si="187"/>
        <v>-66899069001161.539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-66899069001161.539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-278746120838.1731</v>
      </c>
      <c r="L4531" s="444">
        <f t="shared" ca="1" si="187"/>
        <v>-67177815121999.711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-67177815121999.711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-279907563008.33215</v>
      </c>
      <c r="L4532" s="444">
        <f t="shared" ca="1" si="187"/>
        <v>-67457722685008.047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-67457722685008.047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-281073844520.86688</v>
      </c>
      <c r="L4533" s="444">
        <f t="shared" ca="1" si="187"/>
        <v>-67738796529528.914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-67738796529528.914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-282244985539.7038</v>
      </c>
      <c r="L4534" s="444">
        <f t="shared" ca="1" si="187"/>
        <v>-68021041515068.617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-68021041515068.617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-283421006312.78589</v>
      </c>
      <c r="L4535" s="444">
        <f t="shared" ca="1" si="187"/>
        <v>-68304462521381.406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-68304462521381.406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-284601927172.42255</v>
      </c>
      <c r="L4536" s="444">
        <f t="shared" ca="1" si="187"/>
        <v>-68589064448553.828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-68589064448553.828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-285787768535.64093</v>
      </c>
      <c r="L4537" s="444">
        <f t="shared" ca="1" si="187"/>
        <v>-68874852217089.469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-68874852217089.469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-286978550904.53949</v>
      </c>
      <c r="L4538" s="444">
        <f t="shared" ca="1" si="187"/>
        <v>-69161830767994.008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-69161830767994.008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-288174294866.64172</v>
      </c>
      <c r="L4539" s="444">
        <f t="shared" ca="1" si="187"/>
        <v>-69450005062860.648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-69450005062860.648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-289375021095.25269</v>
      </c>
      <c r="L4540" s="444">
        <f t="shared" ca="1" si="187"/>
        <v>-69739380083955.898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-69739380083955.898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-290580750349.81622</v>
      </c>
      <c r="L4541" s="444">
        <f t="shared" ca="1" si="187"/>
        <v>-70029960834305.711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-70029960834305.711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-291791503476.2738</v>
      </c>
      <c r="L4542" s="444">
        <f t="shared" ca="1" si="187"/>
        <v>-70321752337781.984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-70321752337781.984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-293007301407.42493</v>
      </c>
      <c r="L4543" s="444">
        <f t="shared" ca="1" si="187"/>
        <v>-70614759639189.406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-70614759639189.406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-294228165163.28918</v>
      </c>
      <c r="L4544" s="444">
        <f t="shared" ca="1" si="187"/>
        <v>-70908987804352.703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-70908987804352.703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-295454115851.4696</v>
      </c>
      <c r="L4545" s="444">
        <f t="shared" ca="1" si="187"/>
        <v>-71204441920204.172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-71204441920204.172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-296685174667.5174</v>
      </c>
      <c r="L4546" s="444">
        <f t="shared" ca="1" si="187"/>
        <v>-71501127094871.688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-71501127094871.688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-297921362895.29871</v>
      </c>
      <c r="L4547" s="444">
        <f t="shared" ca="1" si="187"/>
        <v>-71799048457766.984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-71799048457766.984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-299162701907.36243</v>
      </c>
      <c r="L4548" s="444">
        <f t="shared" ca="1" si="187"/>
        <v>-72098211159674.344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-72098211159674.344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-300409213165.30975</v>
      </c>
      <c r="L4549" s="444">
        <f t="shared" ca="1" si="187"/>
        <v>-72398620372839.656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-72398620372839.656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-301660918220.16522</v>
      </c>
      <c r="L4550" s="444">
        <f t="shared" ca="1" si="187"/>
        <v>-72700281291059.828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-72700281291059.828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-302917838712.74927</v>
      </c>
      <c r="L4551" s="444">
        <f t="shared" ca="1" si="187"/>
        <v>-73003199129772.578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-73003199129772.578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-304179996374.05243</v>
      </c>
      <c r="L4552" s="444">
        <f t="shared" ca="1" si="187"/>
        <v>-73307379126146.625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-73307379126146.625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-305447413025.61096</v>
      </c>
      <c r="L4553" s="444">
        <f t="shared" ca="1" si="187"/>
        <v>-73612826539172.234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-73612826539172.234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-306720110579.88428</v>
      </c>
      <c r="L4554" s="444">
        <f t="shared" ca="1" si="187"/>
        <v>-73919546649752.125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-73919546649752.125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-307998111040.63385</v>
      </c>
      <c r="L4555" s="444">
        <f t="shared" ca="1" si="187"/>
        <v>-74227544760792.766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-74227544760792.766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-309281436503.30316</v>
      </c>
      <c r="L4556" s="444">
        <f t="shared" ca="1" si="187"/>
        <v>-74536826197296.063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-74536826197296.063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-310570109155.40027</v>
      </c>
      <c r="L4557" s="444">
        <f t="shared" ca="1" si="187"/>
        <v>-74847396306451.469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-74847396306451.469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-311864151276.8811</v>
      </c>
      <c r="L4558" s="444">
        <f t="shared" ca="1" si="187"/>
        <v>-75159260457728.344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-75159260457728.344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-313163585240.53479</v>
      </c>
      <c r="L4559" s="444">
        <f t="shared" ca="1" si="187"/>
        <v>-75472424042968.875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-75472424042968.875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-314468433512.3703</v>
      </c>
      <c r="L4560" s="444">
        <f t="shared" ca="1" si="187"/>
        <v>-75786892476481.25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-75786892476481.25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-315778718652.00519</v>
      </c>
      <c r="L4561" s="444">
        <f t="shared" ca="1" si="187"/>
        <v>-76102671195133.25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-76102671195133.25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-317094463313.05518</v>
      </c>
      <c r="L4562" s="444">
        <f t="shared" ca="1" si="187"/>
        <v>-76419765658446.313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-76419765658446.313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-318415690243.52631</v>
      </c>
      <c r="L4563" s="444">
        <f t="shared" ca="1" si="187"/>
        <v>-76738181348689.844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-76738181348689.844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-319742422286.2077</v>
      </c>
      <c r="L4564" s="444">
        <f t="shared" ca="1" si="187"/>
        <v>-77057923770976.047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-77057923770976.047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-321074682379.06683</v>
      </c>
      <c r="L4565" s="444">
        <f t="shared" ca="1" si="187"/>
        <v>-77378998453355.109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-77378998453355.109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-322412493555.6463</v>
      </c>
      <c r="L4566" s="444">
        <f t="shared" ca="1" si="187"/>
        <v>-77701410946910.75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-77701410946910.75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-323755878945.46143</v>
      </c>
      <c r="L4567" s="444">
        <f t="shared" ca="1" si="187"/>
        <v>-78025166825856.219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-78025166825856.219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-325104861774.40088</v>
      </c>
      <c r="L4568" s="444">
        <f t="shared" ca="1" si="187"/>
        <v>-78350271687630.625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-78350271687630.625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-326459465365.12762</v>
      </c>
      <c r="L4569" s="444">
        <f t="shared" ca="1" si="187"/>
        <v>-78676731152995.75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-78676731152995.75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-327819713137.4823</v>
      </c>
      <c r="L4570" s="444">
        <f t="shared" ca="1" si="187"/>
        <v>-79004550866133.234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-79004550866133.234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-329185628608.88849</v>
      </c>
      <c r="L4571" s="444">
        <f t="shared" ca="1" si="187"/>
        <v>-79333736494742.125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-79333736494742.125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-330557235394.75885</v>
      </c>
      <c r="L4572" s="444">
        <f t="shared" ca="1" si="187"/>
        <v>-79664293730136.891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-79664293730136.891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-331934557208.90369</v>
      </c>
      <c r="L4573" s="444">
        <f t="shared" ca="1" si="187"/>
        <v>-79996228287345.797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-79996228287345.797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-333317617863.9408</v>
      </c>
      <c r="L4574" s="444">
        <f t="shared" ca="1" si="187"/>
        <v>-80329545905209.734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-80329545905209.734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-334706441271.70721</v>
      </c>
      <c r="L4575" s="444">
        <f t="shared" ca="1" si="187"/>
        <v>-80664252346481.438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-80664252346481.438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-336101051443.67267</v>
      </c>
      <c r="L4576" s="444">
        <f t="shared" ca="1" si="187"/>
        <v>-81000353397925.109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-81000353397925.109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-337501472491.35461</v>
      </c>
      <c r="L4577" s="444">
        <f t="shared" ca="1" si="187"/>
        <v>-81337854870416.469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-81337854870416.469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-338907728626.73529</v>
      </c>
      <c r="L4578" s="444">
        <f t="shared" ca="1" si="187"/>
        <v>-81676762599043.203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-81676762599043.203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-340319844162.67999</v>
      </c>
      <c r="L4579" s="444">
        <f t="shared" ca="1" si="187"/>
        <v>-82017082443205.891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-82017082443205.891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-341737843513.35785</v>
      </c>
      <c r="L4580" s="444">
        <f t="shared" ca="1" si="187"/>
        <v>-82358820286719.25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-82358820286719.25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-343161751194.66351</v>
      </c>
      <c r="L4581" s="444">
        <f t="shared" ca="1" si="187"/>
        <v>-82701982037913.906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-82701982037913.906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-344591591824.6413</v>
      </c>
      <c r="L4582" s="444">
        <f t="shared" ca="1" si="187"/>
        <v>-83046573629738.547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-83046573629738.547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-346027390123.91058</v>
      </c>
      <c r="L4583" s="444">
        <f t="shared" ca="1" si="187"/>
        <v>-83392601019862.453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-83392601019862.453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-347469170916.09357</v>
      </c>
      <c r="L4584" s="444">
        <f t="shared" ca="1" si="187"/>
        <v>-83740070190778.547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-83740070190778.547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-348916959128.24396</v>
      </c>
      <c r="L4585" s="444">
        <f t="shared" ca="1" si="187"/>
        <v>-84088987149906.797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-84088987149906.797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-350370779791.27832</v>
      </c>
      <c r="L4586" s="444">
        <f t="shared" ca="1" si="187"/>
        <v>-84439357929698.078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-84439357929698.078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-351830658040.40863</v>
      </c>
      <c r="L4587" s="444">
        <f t="shared" ca="1" si="187"/>
        <v>-84791188587738.484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-84791188587738.484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-353296619115.57703</v>
      </c>
      <c r="L4588" s="444">
        <f t="shared" ca="1" si="187"/>
        <v>-85144485206854.063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-85144485206854.063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-354768688361.89191</v>
      </c>
      <c r="L4589" s="444">
        <f t="shared" ca="1" si="187"/>
        <v>-85499253895215.953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-85499253895215.953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-356246891230.06647</v>
      </c>
      <c r="L4590" s="444">
        <f t="shared" ca="1" si="187"/>
        <v>-85855500786446.016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-85855500786446.016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-357731253276.8584</v>
      </c>
      <c r="L4591" s="444">
        <f t="shared" ca="1" si="187"/>
        <v>-86213232039722.875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-86213232039722.875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-359221800165.51196</v>
      </c>
      <c r="L4592" s="444">
        <f t="shared" ca="1" si="187"/>
        <v>-86572453839888.391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-86572453839888.391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-360718557666.2016</v>
      </c>
      <c r="L4593" s="444">
        <f t="shared" ca="1" si="187"/>
        <v>-86933172397554.594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-86933172397554.594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-362221551656.47748</v>
      </c>
      <c r="L4594" s="444">
        <f t="shared" ca="1" si="187"/>
        <v>-87295393949211.078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-87295393949211.078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-363730808121.71283</v>
      </c>
      <c r="L4595" s="444">
        <f t="shared" ca="1" si="187"/>
        <v>-87659124757332.797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-87659124757332.797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-365246353155.55334</v>
      </c>
      <c r="L4596" s="444">
        <f t="shared" ca="1" si="187"/>
        <v>-88024371110488.344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-88024371110488.344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-366768212960.3681</v>
      </c>
      <c r="L4597" s="444">
        <f t="shared" ca="1" si="187"/>
        <v>-88391139323448.719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-88391139323448.719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-368296413847.703</v>
      </c>
      <c r="L4598" s="444">
        <f t="shared" ref="L4598:L4852" ca="1" si="192">I4598-J4598+K4598</f>
        <v>-88759435737296.422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-88759435737296.422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-369830982238.73511</v>
      </c>
      <c r="L4599" s="444">
        <f t="shared" ca="1" si="192"/>
        <v>-89129266719535.156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-89129266719535.156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-371371944664.7298</v>
      </c>
      <c r="L4600" s="444">
        <f t="shared" ca="1" si="192"/>
        <v>-89500638664199.891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-89500638664199.891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-372919327767.49951</v>
      </c>
      <c r="L4601" s="444">
        <f t="shared" ca="1" si="192"/>
        <v>-89873557991967.391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-89873557991967.391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-374473158299.86414</v>
      </c>
      <c r="L4602" s="444">
        <f t="shared" ca="1" si="192"/>
        <v>-90248031150267.25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-90248031150267.25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-376033463126.11353</v>
      </c>
      <c r="L4603" s="444">
        <f t="shared" ca="1" si="192"/>
        <v>-90624064613393.359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-90624064613393.359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-377600269222.47235</v>
      </c>
      <c r="L4604" s="444">
        <f t="shared" ca="1" si="192"/>
        <v>-91001664882615.828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-91001664882615.828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-379173603677.56592</v>
      </c>
      <c r="L4605" s="444">
        <f t="shared" ca="1" si="192"/>
        <v>-91380838486293.391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-91380838486293.391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-380753493692.8891</v>
      </c>
      <c r="L4606" s="444">
        <f t="shared" ca="1" si="192"/>
        <v>-91761591979986.281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-91761591979986.281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-382339966583.27618</v>
      </c>
      <c r="L4607" s="444">
        <f t="shared" ca="1" si="192"/>
        <v>-92143931946569.563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-92143931946569.563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-383933049777.37317</v>
      </c>
      <c r="L4608" s="444">
        <f t="shared" ca="1" si="192"/>
        <v>-92527864996346.938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-92527864996346.938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-385532770818.11224</v>
      </c>
      <c r="L4609" s="444">
        <f t="shared" ca="1" si="192"/>
        <v>-92913397767165.047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-92913397767165.047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-387139157363.18768</v>
      </c>
      <c r="L4610" s="444">
        <f t="shared" ca="1" si="192"/>
        <v>-93300536924528.234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-93300536924528.234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-388752237185.5343</v>
      </c>
      <c r="L4611" s="444">
        <f t="shared" ca="1" si="192"/>
        <v>-93689289161713.766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-93689289161713.766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-390372038173.80737</v>
      </c>
      <c r="L4612" s="444">
        <f t="shared" ca="1" si="192"/>
        <v>-94079661199887.578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-94079661199887.578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-391998588332.86493</v>
      </c>
      <c r="L4613" s="444">
        <f t="shared" ca="1" si="192"/>
        <v>-94471659788220.438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-94471659788220.438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-393631915784.25183</v>
      </c>
      <c r="L4614" s="444">
        <f t="shared" ca="1" si="192"/>
        <v>-94865291704004.688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-94865291704004.688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-395272048766.68622</v>
      </c>
      <c r="L4615" s="444">
        <f t="shared" ca="1" si="192"/>
        <v>-95260563752771.375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-95260563752771.375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-396919015636.54736</v>
      </c>
      <c r="L4616" s="444">
        <f t="shared" ca="1" si="192"/>
        <v>-95657482768407.922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-95657482768407.922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-398572844868.36633</v>
      </c>
      <c r="L4617" s="444">
        <f t="shared" ca="1" si="192"/>
        <v>-96056055613276.281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-96056055613276.281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-400233565055.31781</v>
      </c>
      <c r="L4618" s="444">
        <f t="shared" ca="1" si="192"/>
        <v>-96456289178331.594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-96456289178331.594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-401901204909.71497</v>
      </c>
      <c r="L4619" s="444">
        <f t="shared" ca="1" si="192"/>
        <v>-96858190383241.313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-96858190383241.313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-403575793263.50549</v>
      </c>
      <c r="L4620" s="444">
        <f t="shared" ca="1" si="192"/>
        <v>-97261766176504.813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-97261766176504.813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-405257359068.77002</v>
      </c>
      <c r="L4621" s="444">
        <f t="shared" ca="1" si="192"/>
        <v>-97667023535573.578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-97667023535573.578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-406945931398.22327</v>
      </c>
      <c r="L4622" s="444">
        <f t="shared" ca="1" si="192"/>
        <v>-98073969466971.797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-98073969466971.797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-408641539445.71582</v>
      </c>
      <c r="L4623" s="444">
        <f t="shared" ca="1" si="192"/>
        <v>-98482611006417.516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-98482611006417.516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-410344212526.73962</v>
      </c>
      <c r="L4624" s="444">
        <f t="shared" ca="1" si="192"/>
        <v>-98892955218944.25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-98892955218944.25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-412053980078.93439</v>
      </c>
      <c r="L4625" s="444">
        <f t="shared" ca="1" si="192"/>
        <v>-99305009199023.188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-99305009199023.188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-413770871662.59662</v>
      </c>
      <c r="L4626" s="444">
        <f t="shared" ca="1" si="192"/>
        <v>-99718780070685.781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-99718780070685.781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-415494916961.19073</v>
      </c>
      <c r="L4627" s="444">
        <f t="shared" ca="1" si="192"/>
        <v>-100134274987646.97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-100134274987646.97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-417226145781.86237</v>
      </c>
      <c r="L4628" s="444">
        <f t="shared" ca="1" si="192"/>
        <v>-100551501133428.83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-100551501133428.83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-418964588055.95343</v>
      </c>
      <c r="L4629" s="444">
        <f t="shared" ca="1" si="192"/>
        <v>-100970465721484.78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-100970465721484.78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-420710273839.5199</v>
      </c>
      <c r="L4630" s="444">
        <f t="shared" ca="1" si="192"/>
        <v>-101391175995324.3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-101391175995324.3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-422463233313.85126</v>
      </c>
      <c r="L4631" s="444">
        <f t="shared" ca="1" si="192"/>
        <v>-101813639228638.14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-101813639228638.14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-424223496785.99225</v>
      </c>
      <c r="L4632" s="444">
        <f t="shared" ca="1" si="192"/>
        <v>-102237862725424.14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-102237862725424.14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-425991094689.26727</v>
      </c>
      <c r="L4633" s="444">
        <f t="shared" ca="1" si="192"/>
        <v>-102663853820113.41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-102663853820113.41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-427766057583.80585</v>
      </c>
      <c r="L4634" s="444">
        <f t="shared" ca="1" si="192"/>
        <v>-103091619877697.22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-103091619877697.22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-429548416157.07172</v>
      </c>
      <c r="L4635" s="444">
        <f t="shared" ca="1" si="192"/>
        <v>-103521168293854.3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-103521168293854.3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-431338201224.39288</v>
      </c>
      <c r="L4636" s="444">
        <f t="shared" ca="1" si="192"/>
        <v>-103952506495078.69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-103952506495078.69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-433135443729.49451</v>
      </c>
      <c r="L4637" s="444">
        <f t="shared" ca="1" si="192"/>
        <v>-104385641938808.19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-104385641938808.19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-434940174745.03412</v>
      </c>
      <c r="L4638" s="444">
        <f t="shared" ca="1" si="192"/>
        <v>-104820582113553.22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-104820582113553.22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-436752425473.13843</v>
      </c>
      <c r="L4639" s="444">
        <f t="shared" ca="1" si="192"/>
        <v>-105257334539026.36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-105257334539026.36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-438572227245.94318</v>
      </c>
      <c r="L4640" s="444">
        <f t="shared" ca="1" si="192"/>
        <v>-105695906766272.3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-105695906766272.3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-440399611526.13458</v>
      </c>
      <c r="L4641" s="444">
        <f t="shared" ca="1" si="192"/>
        <v>-106136306377798.44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-106136306377798.44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-442234609907.49347</v>
      </c>
      <c r="L4642" s="444">
        <f t="shared" ca="1" si="192"/>
        <v>-106578540987705.94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-106578540987705.94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-444077254115.44141</v>
      </c>
      <c r="L4643" s="444">
        <f t="shared" ca="1" si="192"/>
        <v>-107022618241821.38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-107022618241821.38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-445927576007.58905</v>
      </c>
      <c r="L4644" s="444">
        <f t="shared" ca="1" si="192"/>
        <v>-107468545817828.97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-107468545817828.97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-447785607574.28735</v>
      </c>
      <c r="L4645" s="444">
        <f t="shared" ca="1" si="192"/>
        <v>-107916331425403.25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-107916331425403.25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-449651380939.18018</v>
      </c>
      <c r="L4646" s="444">
        <f t="shared" ca="1" si="192"/>
        <v>-108365982806342.44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-108365982806342.44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-451524928359.76013</v>
      </c>
      <c r="L4647" s="444">
        <f t="shared" ca="1" si="192"/>
        <v>-108817507734702.2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-108817507734702.2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-453406282227.92584</v>
      </c>
      <c r="L4648" s="444">
        <f t="shared" ca="1" si="192"/>
        <v>-109270914016930.13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-109270914016930.13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-455295475070.54218</v>
      </c>
      <c r="L4649" s="444">
        <f t="shared" ca="1" si="192"/>
        <v>-109726209492000.67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-109726209492000.67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-457192539550.00281</v>
      </c>
      <c r="L4650" s="444">
        <f t="shared" ca="1" si="192"/>
        <v>-110183402031550.67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-110183402031550.67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-459097508464.79449</v>
      </c>
      <c r="L4651" s="444">
        <f t="shared" ca="1" si="192"/>
        <v>-110642499540015.47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-110642499540015.47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-461010414750.06439</v>
      </c>
      <c r="L4652" s="444">
        <f t="shared" ca="1" si="192"/>
        <v>-111103509954765.53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-111103509954765.53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-462931291478.1897</v>
      </c>
      <c r="L4653" s="444">
        <f t="shared" ca="1" si="192"/>
        <v>-111566441246243.72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-111566441246243.72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-464860171859.34888</v>
      </c>
      <c r="L4654" s="444">
        <f t="shared" ca="1" si="192"/>
        <v>-112031301418103.06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-112031301418103.06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-466797089242.09607</v>
      </c>
      <c r="L4655" s="444">
        <f t="shared" ca="1" si="192"/>
        <v>-112498098507345.16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-112498098507345.16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-468742077113.93817</v>
      </c>
      <c r="L4656" s="444">
        <f t="shared" ca="1" si="192"/>
        <v>-112966840584459.09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-112966840584459.09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-470695169101.91296</v>
      </c>
      <c r="L4657" s="444">
        <f t="shared" ca="1" si="192"/>
        <v>-113437535753561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-113437535753561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-472656398973.17084</v>
      </c>
      <c r="L4658" s="444">
        <f t="shared" ca="1" si="192"/>
        <v>-113910192152534.17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-113910192152534.17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-474625800635.55902</v>
      </c>
      <c r="L4659" s="444">
        <f t="shared" ca="1" si="192"/>
        <v>-114384817953169.73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-114384817953169.73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-476603408138.20721</v>
      </c>
      <c r="L4660" s="444">
        <f t="shared" ca="1" si="192"/>
        <v>-114861421361307.94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-114861421361307.94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-478589255672.11639</v>
      </c>
      <c r="L4661" s="444">
        <f t="shared" ca="1" si="192"/>
        <v>-115340010616980.05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-115340010616980.05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-480583377570.75018</v>
      </c>
      <c r="L4662" s="444">
        <f t="shared" ca="1" si="192"/>
        <v>-115820593994550.8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-115820593994550.8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-482585808310.6283</v>
      </c>
      <c r="L4663" s="444">
        <f t="shared" ca="1" si="192"/>
        <v>-116303179802861.42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-116303179802861.42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-484596582511.92261</v>
      </c>
      <c r="L4664" s="444">
        <f t="shared" ca="1" si="192"/>
        <v>-116787776385373.34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-116787776385373.34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-486615734939.05566</v>
      </c>
      <c r="L4665" s="444">
        <f t="shared" ca="1" si="192"/>
        <v>-117274392120312.41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-117274392120312.41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-488643300501.3017</v>
      </c>
      <c r="L4666" s="444">
        <f t="shared" ca="1" si="192"/>
        <v>-117763035420813.7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-117763035420813.7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-490679314253.39044</v>
      </c>
      <c r="L4667" s="444">
        <f t="shared" ca="1" si="192"/>
        <v>-118253714735067.09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-118253714735067.09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-492723811396.11285</v>
      </c>
      <c r="L4668" s="444">
        <f t="shared" ca="1" si="192"/>
        <v>-118746438546463.2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-118746438546463.2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-494776827276.92999</v>
      </c>
      <c r="L4669" s="444">
        <f t="shared" ca="1" si="192"/>
        <v>-119241215373740.14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-119241215373740.14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-496838397390.58392</v>
      </c>
      <c r="L4670" s="444">
        <f t="shared" ca="1" si="192"/>
        <v>-119738053771130.72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-119738053771130.72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-498908557379.7113</v>
      </c>
      <c r="L4671" s="444">
        <f t="shared" ca="1" si="192"/>
        <v>-120236962328510.44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-120236962328510.44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-500987343035.46008</v>
      </c>
      <c r="L4672" s="444">
        <f t="shared" ca="1" si="192"/>
        <v>-120737949671545.89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-120737949671545.89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-503074790298.10785</v>
      </c>
      <c r="L4673" s="444">
        <f t="shared" ca="1" si="192"/>
        <v>-121241024461844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-121241024461844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-505170935257.68335</v>
      </c>
      <c r="L4674" s="444">
        <f t="shared" ca="1" si="192"/>
        <v>-121746195397101.69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-121746195397101.69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-507275814154.59033</v>
      </c>
      <c r="L4675" s="444">
        <f t="shared" ca="1" si="192"/>
        <v>-122253471211256.28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-122253471211256.28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-509389463380.2345</v>
      </c>
      <c r="L4676" s="444">
        <f t="shared" ca="1" si="192"/>
        <v>-122762860674636.52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-122762860674636.52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-511511919477.65216</v>
      </c>
      <c r="L4677" s="444">
        <f t="shared" ca="1" si="192"/>
        <v>-123274372594114.17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-123274372594114.17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-513643219142.14233</v>
      </c>
      <c r="L4678" s="444">
        <f t="shared" ca="1" si="192"/>
        <v>-123788015813256.31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-123788015813256.31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-515783399221.90131</v>
      </c>
      <c r="L4679" s="444">
        <f t="shared" ca="1" si="192"/>
        <v>-124303799212478.22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-124303799212478.22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-517932496718.65924</v>
      </c>
      <c r="L4680" s="444">
        <f t="shared" ca="1" si="192"/>
        <v>-124821731709196.88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-124821731709196.88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-520090548788.32031</v>
      </c>
      <c r="L4681" s="444">
        <f t="shared" ca="1" si="192"/>
        <v>-125341822257985.19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-125341822257985.19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-522257592741.60486</v>
      </c>
      <c r="L4682" s="444">
        <f t="shared" ca="1" si="192"/>
        <v>-125864079850726.8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-125864079850726.8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-524433666044.69501</v>
      </c>
      <c r="L4683" s="444">
        <f t="shared" ca="1" si="192"/>
        <v>-126388513516771.48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-126388513516771.48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-526618806319.88116</v>
      </c>
      <c r="L4684" s="444">
        <f t="shared" ca="1" si="192"/>
        <v>-126915132323091.36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-126915132323091.36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-528813051346.21399</v>
      </c>
      <c r="L4685" s="444">
        <f t="shared" ca="1" si="192"/>
        <v>-127443945374437.58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-127443945374437.58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-531016439060.15656</v>
      </c>
      <c r="L4686" s="444">
        <f t="shared" ca="1" si="192"/>
        <v>-127974961813497.73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-127974961813497.73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-533229007556.24054</v>
      </c>
      <c r="L4687" s="444">
        <f t="shared" ca="1" si="192"/>
        <v>-128508190821053.97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-128508190821053.97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-535450795087.72479</v>
      </c>
      <c r="L4688" s="444">
        <f t="shared" ca="1" si="192"/>
        <v>-129043641616141.69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-129043641616141.69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-537681840067.25708</v>
      </c>
      <c r="L4689" s="444">
        <f t="shared" ca="1" si="192"/>
        <v>-129581323456208.94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-129581323456208.94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-539922181067.53723</v>
      </c>
      <c r="L4690" s="444">
        <f t="shared" ca="1" si="192"/>
        <v>-130121245637276.47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-130121245637276.47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-542171856821.98535</v>
      </c>
      <c r="L4691" s="444">
        <f t="shared" ca="1" si="192"/>
        <v>-130663417494098.45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-130663417494098.45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-544430906225.41022</v>
      </c>
      <c r="L4692" s="444">
        <f t="shared" ca="1" si="192"/>
        <v>-131207848400323.86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-131207848400323.86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-546699368334.68274</v>
      </c>
      <c r="L4693" s="444">
        <f t="shared" ca="1" si="192"/>
        <v>-131754547768658.55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-131754547768658.55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-548977282369.41052</v>
      </c>
      <c r="L4694" s="444">
        <f t="shared" ca="1" si="192"/>
        <v>-132303525051027.95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-132303525051027.95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-551264687712.61646</v>
      </c>
      <c r="L4695" s="444">
        <f t="shared" ca="1" si="192"/>
        <v>-132854789738740.56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-132854789738740.56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-553561623911.41895</v>
      </c>
      <c r="L4696" s="444">
        <f t="shared" ca="1" si="192"/>
        <v>-133408351362651.98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-133408351362651.98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-555868130677.71655</v>
      </c>
      <c r="L4697" s="444">
        <f t="shared" ca="1" si="192"/>
        <v>-133964219493329.7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-133964219493329.7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-558184247888.87378</v>
      </c>
      <c r="L4698" s="444">
        <f t="shared" ca="1" si="192"/>
        <v>-134522403741218.58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-134522403741218.58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-560510015588.41077</v>
      </c>
      <c r="L4699" s="444">
        <f t="shared" ca="1" si="192"/>
        <v>-135082913756806.98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-135082913756806.98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-562845473986.6958</v>
      </c>
      <c r="L4700" s="444">
        <f t="shared" ca="1" si="192"/>
        <v>-135645759230793.69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-135645759230793.69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-565190663461.64026</v>
      </c>
      <c r="L4701" s="444">
        <f t="shared" ca="1" si="192"/>
        <v>-136210949894255.33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-136210949894255.33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-567545624559.39709</v>
      </c>
      <c r="L4702" s="444">
        <f t="shared" ca="1" si="192"/>
        <v>-136778495518814.72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-136778495518814.72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-569910397995.0614</v>
      </c>
      <c r="L4703" s="444">
        <f t="shared" ca="1" si="192"/>
        <v>-137348405916809.78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-137348405916809.78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-572285024653.37402</v>
      </c>
      <c r="L4704" s="444">
        <f t="shared" ca="1" si="192"/>
        <v>-137920690941463.16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-137920690941463.16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-574669545589.42981</v>
      </c>
      <c r="L4705" s="444">
        <f t="shared" ca="1" si="192"/>
        <v>-138495360487052.59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-138495360487052.59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-577064002029.38586</v>
      </c>
      <c r="L4706" s="444">
        <f t="shared" ca="1" si="192"/>
        <v>-139072424489081.98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-139072424489081.98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-579468435371.17493</v>
      </c>
      <c r="L4707" s="444">
        <f t="shared" ca="1" si="192"/>
        <v>-139651892924453.16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-139651892924453.16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-581882887185.22144</v>
      </c>
      <c r="L4708" s="444">
        <f t="shared" ca="1" si="192"/>
        <v>-140233775811638.38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-140233775811638.38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-584307399215.15991</v>
      </c>
      <c r="L4709" s="444">
        <f t="shared" ca="1" si="192"/>
        <v>-140818083210853.53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-140818083210853.53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-586742013378.5564</v>
      </c>
      <c r="L4710" s="444">
        <f t="shared" ca="1" si="192"/>
        <v>-141404825224232.09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-141404825224232.09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-589186771767.63367</v>
      </c>
      <c r="L4711" s="444">
        <f t="shared" ca="1" si="192"/>
        <v>-141994011995999.72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-141994011995999.72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-591641716649.99878</v>
      </c>
      <c r="L4712" s="444">
        <f t="shared" ca="1" si="192"/>
        <v>-142585653712649.72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-142585653712649.72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-594106890469.37378</v>
      </c>
      <c r="L4713" s="444">
        <f t="shared" ca="1" si="192"/>
        <v>-143179760603119.09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-143179760603119.09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-596582335846.32959</v>
      </c>
      <c r="L4714" s="444">
        <f t="shared" ca="1" si="192"/>
        <v>-143776342938965.44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-143776342938965.44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-599068095579.02271</v>
      </c>
      <c r="L4715" s="444">
        <f t="shared" ca="1" si="192"/>
        <v>-144375411034544.47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-144375411034544.47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-601564212643.9353</v>
      </c>
      <c r="L4716" s="444">
        <f t="shared" ca="1" si="192"/>
        <v>-144976975247188.41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-144976975247188.41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-604070730196.61841</v>
      </c>
      <c r="L4717" s="444">
        <f t="shared" ca="1" si="192"/>
        <v>-145581045977385.03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-145581045977385.03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-606587691572.43762</v>
      </c>
      <c r="L4718" s="444">
        <f t="shared" ca="1" si="192"/>
        <v>-146187633668957.47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-146187633668957.47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-609115140287.32275</v>
      </c>
      <c r="L4719" s="444">
        <f t="shared" ca="1" si="192"/>
        <v>-146796748809244.78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-146796748809244.78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-611653120038.5199</v>
      </c>
      <c r="L4720" s="444">
        <f t="shared" ca="1" si="192"/>
        <v>-147408401929283.31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-147408401929283.31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-614201674705.34717</v>
      </c>
      <c r="L4721" s="444">
        <f t="shared" ca="1" si="192"/>
        <v>-148022603603988.66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-148022603603988.66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-616760848349.95276</v>
      </c>
      <c r="L4722" s="444">
        <f t="shared" ca="1" si="192"/>
        <v>-148639364452338.59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-148639364452338.59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-619330685218.07751</v>
      </c>
      <c r="L4723" s="444">
        <f t="shared" ca="1" si="192"/>
        <v>-149258695137556.66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-149258695137556.66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-621911229739.81934</v>
      </c>
      <c r="L4724" s="444">
        <f t="shared" ca="1" si="192"/>
        <v>-149880606367296.47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-149880606367296.47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-624502526530.40198</v>
      </c>
      <c r="L4725" s="444">
        <f t="shared" ca="1" si="192"/>
        <v>-150505108893826.88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-150505108893826.88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-627104620390.94531</v>
      </c>
      <c r="L4726" s="444">
        <f t="shared" ca="1" si="192"/>
        <v>-151132213514217.81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-151132213514217.81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-629717556309.24084</v>
      </c>
      <c r="L4727" s="444">
        <f t="shared" ca="1" si="192"/>
        <v>-151761931070527.06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-151761931070527.06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-632341379460.52942</v>
      </c>
      <c r="L4728" s="444">
        <f t="shared" ca="1" si="192"/>
        <v>-152394272449987.59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-152394272449987.59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-634976135208.28162</v>
      </c>
      <c r="L4729" s="444">
        <f t="shared" ca="1" si="192"/>
        <v>-153029248585195.88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-153029248585195.88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-637621869104.98279</v>
      </c>
      <c r="L4730" s="444">
        <f t="shared" ca="1" si="192"/>
        <v>-153666870454300.84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-153666870454300.84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-640278626892.92017</v>
      </c>
      <c r="L4731" s="444">
        <f t="shared" ca="1" si="192"/>
        <v>-154307149081193.75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-154307149081193.75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-642946454504.974</v>
      </c>
      <c r="L4732" s="444">
        <f t="shared" ca="1" si="192"/>
        <v>-154950095535698.72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-154950095535698.72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-645625398065.41138</v>
      </c>
      <c r="L4733" s="444">
        <f t="shared" ca="1" si="192"/>
        <v>-155595720933764.13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-155595720933764.13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-648315503890.68384</v>
      </c>
      <c r="L4734" s="444">
        <f t="shared" ca="1" si="192"/>
        <v>-156244036437654.81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-156244036437654.81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-651016818490.22839</v>
      </c>
      <c r="L4735" s="444">
        <f t="shared" ca="1" si="192"/>
        <v>-156895053256145.03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-156895053256145.03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-653729388567.271</v>
      </c>
      <c r="L4736" s="444">
        <f t="shared" ca="1" si="192"/>
        <v>-157548782644712.31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-157548782644712.31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-656453261019.63464</v>
      </c>
      <c r="L4737" s="444">
        <f t="shared" ca="1" si="192"/>
        <v>-158205235905731.94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-158205235905731.94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-659188482940.54968</v>
      </c>
      <c r="L4738" s="444">
        <f t="shared" ca="1" si="192"/>
        <v>-158864424388672.5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-158864424388672.5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-661935101619.46875</v>
      </c>
      <c r="L4739" s="444">
        <f t="shared" ca="1" si="192"/>
        <v>-159526359490291.97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-159526359490291.97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-664693164542.88318</v>
      </c>
      <c r="L4740" s="444">
        <f t="shared" ca="1" si="192"/>
        <v>-160191052654834.84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-160191052654834.84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-667462719395.14514</v>
      </c>
      <c r="L4741" s="444">
        <f t="shared" ca="1" si="192"/>
        <v>-160858515374230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-160858515374230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-670243814059.29163</v>
      </c>
      <c r="L4742" s="444">
        <f t="shared" ca="1" si="192"/>
        <v>-161528759188289.28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-161528759188289.28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-673036496617.87195</v>
      </c>
      <c r="L4743" s="444">
        <f t="shared" ca="1" si="192"/>
        <v>-162201795684907.16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-162201795684907.16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-675840815353.77979</v>
      </c>
      <c r="L4744" s="444">
        <f t="shared" ca="1" si="192"/>
        <v>-162877636500260.94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-162877636500260.94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-678656818751.08728</v>
      </c>
      <c r="L4745" s="444">
        <f t="shared" ca="1" si="192"/>
        <v>-163556293319012.03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-163556293319012.03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-681484555495.88342</v>
      </c>
      <c r="L4746" s="444">
        <f t="shared" ca="1" si="192"/>
        <v>-164237777874507.91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-164237777874507.91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-684324074477.11621</v>
      </c>
      <c r="L4747" s="444">
        <f t="shared" ca="1" si="192"/>
        <v>-164922101948985.03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-164922101948985.03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-687175424787.43762</v>
      </c>
      <c r="L4748" s="444">
        <f t="shared" ca="1" si="192"/>
        <v>-165609277373772.47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-165609277373772.47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-690038655724.052</v>
      </c>
      <c r="L4749" s="444">
        <f t="shared" ca="1" si="192"/>
        <v>-166299316029496.53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-166299316029496.53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-692913816789.56885</v>
      </c>
      <c r="L4750" s="444">
        <f t="shared" ca="1" si="192"/>
        <v>-166992229846286.09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-166992229846286.09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-695800957692.85876</v>
      </c>
      <c r="L4751" s="444">
        <f t="shared" ca="1" si="192"/>
        <v>-167688030803978.94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-167688030803978.94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-698700128349.91223</v>
      </c>
      <c r="L4752" s="444">
        <f t="shared" ca="1" si="192"/>
        <v>-168386730932328.84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-168386730932328.84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-701611378884.70349</v>
      </c>
      <c r="L4753" s="444">
        <f t="shared" ca="1" si="192"/>
        <v>-169088342311213.56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-169088342311213.56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-704534759630.05652</v>
      </c>
      <c r="L4754" s="444">
        <f t="shared" ca="1" si="192"/>
        <v>-169792877070843.63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-169792877070843.63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-707470321128.51514</v>
      </c>
      <c r="L4755" s="444">
        <f t="shared" ca="1" si="192"/>
        <v>-170500347391972.13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-170500347391972.13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-710418114133.21716</v>
      </c>
      <c r="L4756" s="444">
        <f t="shared" ca="1" si="192"/>
        <v>-171210765506105.34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-171210765506105.34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-713378189608.77222</v>
      </c>
      <c r="L4757" s="444">
        <f t="shared" ca="1" si="192"/>
        <v>-171924143695714.13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-171924143695714.13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-716350598732.14221</v>
      </c>
      <c r="L4758" s="444">
        <f t="shared" ca="1" si="192"/>
        <v>-172640494294446.28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-172640494294446.28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-719335392893.52612</v>
      </c>
      <c r="L4759" s="444">
        <f t="shared" ca="1" si="192"/>
        <v>-173359829687339.81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-173359829687339.81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-722332623697.24927</v>
      </c>
      <c r="L4760" s="444">
        <f t="shared" ca="1" si="192"/>
        <v>-174082162311037.06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-174082162311037.06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-725342342962.65442</v>
      </c>
      <c r="L4761" s="444">
        <f t="shared" ca="1" si="192"/>
        <v>-174807504653999.72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-174807504653999.72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-728364602724.99878</v>
      </c>
      <c r="L4762" s="444">
        <f t="shared" ca="1" si="192"/>
        <v>-175535869256724.72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-175535869256724.72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-731399455236.35303</v>
      </c>
      <c r="L4763" s="444">
        <f t="shared" ca="1" si="192"/>
        <v>-176267268711961.06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-176267268711961.06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-734446952966.50439</v>
      </c>
      <c r="L4764" s="444">
        <f t="shared" ca="1" si="192"/>
        <v>-177001715664927.56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-177001715664927.56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-737507148603.86487</v>
      </c>
      <c r="L4765" s="444">
        <f t="shared" ca="1" si="192"/>
        <v>-177739222813531.44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-177739222813531.44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-740580095056.38098</v>
      </c>
      <c r="L4766" s="444">
        <f t="shared" ca="1" si="192"/>
        <v>-178479802908587.81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-178479802908587.81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-743665845452.44922</v>
      </c>
      <c r="L4767" s="444">
        <f t="shared" ca="1" si="192"/>
        <v>-179223468754040.25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-179223468754040.25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-746764453141.83435</v>
      </c>
      <c r="L4768" s="444">
        <f t="shared" ca="1" si="192"/>
        <v>-179970233207182.09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-179970233207182.09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-749875971696.59204</v>
      </c>
      <c r="L4769" s="444">
        <f t="shared" ca="1" si="192"/>
        <v>-180720109178878.69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-180720109178878.69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-753000454911.99451</v>
      </c>
      <c r="L4770" s="444">
        <f t="shared" ca="1" si="192"/>
        <v>-181473109633790.69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-181473109633790.69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-756137956807.46118</v>
      </c>
      <c r="L4771" s="444">
        <f t="shared" ca="1" si="192"/>
        <v>-182229247590598.16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-182229247590598.16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-759288531627.49231</v>
      </c>
      <c r="L4772" s="444">
        <f t="shared" ca="1" si="192"/>
        <v>-182988536122225.66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-182988536122225.66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-762452233842.60693</v>
      </c>
      <c r="L4773" s="444">
        <f t="shared" ca="1" si="192"/>
        <v>-183750988356068.25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-183750988356068.25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-765629118150.28442</v>
      </c>
      <c r="L4774" s="444">
        <f t="shared" ca="1" si="192"/>
        <v>-184516617474218.53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-184516617474218.53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-768819239475.91052</v>
      </c>
      <c r="L4775" s="444">
        <f t="shared" ca="1" si="192"/>
        <v>-185285436713694.44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-185285436713694.44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-772022652973.72681</v>
      </c>
      <c r="L4776" s="444">
        <f t="shared" ca="1" si="192"/>
        <v>-186057459366668.16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-186057459366668.16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-775239414027.78394</v>
      </c>
      <c r="L4777" s="444">
        <f t="shared" ca="1" si="192"/>
        <v>-186832698780695.94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-186832698780695.94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-778469578252.89978</v>
      </c>
      <c r="L4778" s="444">
        <f t="shared" ca="1" si="192"/>
        <v>-187611168358948.84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-187611168358948.84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-781713201495.62012</v>
      </c>
      <c r="L4779" s="444">
        <f t="shared" ca="1" si="192"/>
        <v>-188392881560444.47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-188392881560444.47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-784970339835.1853</v>
      </c>
      <c r="L4780" s="444">
        <f t="shared" ca="1" si="192"/>
        <v>-189177851900279.66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-189177851900279.66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-788241049584.49854</v>
      </c>
      <c r="L4781" s="444">
        <f t="shared" ca="1" si="192"/>
        <v>-189966092949864.16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-189966092949864.16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-791525387291.10059</v>
      </c>
      <c r="L4782" s="444">
        <f t="shared" ca="1" si="192"/>
        <v>-190757618337155.25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-190757618337155.25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-794823409738.14685</v>
      </c>
      <c r="L4783" s="444">
        <f t="shared" ca="1" si="192"/>
        <v>-191552441746893.41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-191552441746893.41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-798135173945.38916</v>
      </c>
      <c r="L4784" s="444">
        <f t="shared" ca="1" si="192"/>
        <v>-192350576920838.78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-192350576920838.78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-801460737170.16162</v>
      </c>
      <c r="L4785" s="444">
        <f t="shared" ca="1" si="192"/>
        <v>-193152037658008.94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-193152037658008.94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-804800156908.37061</v>
      </c>
      <c r="L4786" s="444">
        <f t="shared" ca="1" si="192"/>
        <v>-193956837814917.31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-193956837814917.31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-808153490895.48877</v>
      </c>
      <c r="L4787" s="444">
        <f t="shared" ca="1" si="192"/>
        <v>-194764991305812.81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-194764991305812.81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-811520797107.55334</v>
      </c>
      <c r="L4788" s="444">
        <f t="shared" ca="1" si="192"/>
        <v>-195576512102920.38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-195576512102920.38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-814902133762.16821</v>
      </c>
      <c r="L4789" s="444">
        <f t="shared" ca="1" si="192"/>
        <v>-196391414236682.53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-196391414236682.53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-818297559319.5105</v>
      </c>
      <c r="L4790" s="444">
        <f t="shared" ca="1" si="192"/>
        <v>-197209711796002.03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-197209711796002.03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-821707132483.3418</v>
      </c>
      <c r="L4791" s="444">
        <f t="shared" ca="1" si="192"/>
        <v>-198031418928485.38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-198031418928485.38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-825130912202.02234</v>
      </c>
      <c r="L4792" s="444">
        <f t="shared" ca="1" si="192"/>
        <v>-198856549840687.41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-198856549840687.41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-828568957669.53088</v>
      </c>
      <c r="L4793" s="444">
        <f t="shared" ca="1" si="192"/>
        <v>-199685118798356.94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-199685118798356.94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-832021328326.48718</v>
      </c>
      <c r="L4794" s="444">
        <f t="shared" ca="1" si="192"/>
        <v>-200517140126683.44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-200517140126683.44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-835488083861.18103</v>
      </c>
      <c r="L4795" s="444">
        <f t="shared" ca="1" si="192"/>
        <v>-201352628210544.63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-201352628210544.63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-838969284210.60254</v>
      </c>
      <c r="L4796" s="444">
        <f t="shared" ca="1" si="192"/>
        <v>-202191597494755.22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-202191597494755.22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-842464989561.4801</v>
      </c>
      <c r="L4797" s="444">
        <f t="shared" ca="1" si="192"/>
        <v>-203034062484316.69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-203034062484316.69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-845975260351.31958</v>
      </c>
      <c r="L4798" s="444">
        <f t="shared" ca="1" si="192"/>
        <v>-203880037744668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-203880037744668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-849500157269.44995</v>
      </c>
      <c r="L4799" s="444">
        <f t="shared" ca="1" si="192"/>
        <v>-204729537901937.44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-204729537901937.44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-853039741258.07263</v>
      </c>
      <c r="L4800" s="444">
        <f t="shared" ca="1" si="192"/>
        <v>-205582577643195.5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-205582577643195.5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-856594073513.31458</v>
      </c>
      <c r="L4801" s="444">
        <f t="shared" ca="1" si="192"/>
        <v>-206439171716708.81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-206439171716708.81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-860163215486.28674</v>
      </c>
      <c r="L4802" s="444">
        <f t="shared" ca="1" si="192"/>
        <v>-207299334932195.09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-207299334932195.09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-863747228884.14624</v>
      </c>
      <c r="L4803" s="444">
        <f t="shared" ca="1" si="192"/>
        <v>-208163082161079.25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-208163082161079.25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-867346175671.16357</v>
      </c>
      <c r="L4804" s="444">
        <f t="shared" ca="1" si="192"/>
        <v>-209030428336750.41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-209030428336750.41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-870960118069.79333</v>
      </c>
      <c r="L4805" s="444">
        <f t="shared" ca="1" si="192"/>
        <v>-209901388454820.19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-209901388454820.19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-874589118561.75073</v>
      </c>
      <c r="L4806" s="444">
        <f t="shared" ca="1" si="192"/>
        <v>-210775977573381.94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-210775977573381.94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-878233239889.09143</v>
      </c>
      <c r="L4807" s="444">
        <f t="shared" ca="1" si="192"/>
        <v>-211654210813271.03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-211654210813271.03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-881892545055.2959</v>
      </c>
      <c r="L4808" s="444">
        <f t="shared" ca="1" si="192"/>
        <v>-212536103358326.31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-212536103358326.31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-885567097326.35962</v>
      </c>
      <c r="L4809" s="444">
        <f t="shared" ca="1" si="192"/>
        <v>-213421670455652.69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-213421670455652.69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-889256960231.88623</v>
      </c>
      <c r="L4810" s="444">
        <f t="shared" ca="1" si="192"/>
        <v>-214310927415884.56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-214310927415884.56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-892962197566.18567</v>
      </c>
      <c r="L4811" s="444">
        <f t="shared" ca="1" si="192"/>
        <v>-215203889613450.75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-215203889613450.75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-896682873389.37805</v>
      </c>
      <c r="L4812" s="444">
        <f t="shared" ca="1" si="192"/>
        <v>-216100572486840.13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-216100572486840.13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-900419052028.50049</v>
      </c>
      <c r="L4813" s="444">
        <f t="shared" ca="1" si="192"/>
        <v>-217000991538868.63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-217000991538868.63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-904170798078.61926</v>
      </c>
      <c r="L4814" s="444">
        <f t="shared" ca="1" si="192"/>
        <v>-217905162336947.25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-217905162336947.25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-907938176403.9469</v>
      </c>
      <c r="L4815" s="444">
        <f t="shared" ca="1" si="192"/>
        <v>-218813100513351.19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-218813100513351.19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-911721252138.96326</v>
      </c>
      <c r="L4816" s="444">
        <f t="shared" ca="1" si="192"/>
        <v>-219724821765490.16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-219724821765490.16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-915520090689.54236</v>
      </c>
      <c r="L4817" s="444">
        <f t="shared" ca="1" si="192"/>
        <v>-220640341856179.69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-220640341856179.69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-919334757734.08191</v>
      </c>
      <c r="L4818" s="444">
        <f t="shared" ca="1" si="192"/>
        <v>-221559676613913.78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-221559676613913.78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-923165319224.64075</v>
      </c>
      <c r="L4819" s="444">
        <f t="shared" ca="1" si="192"/>
        <v>-222482841933138.44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-222482841933138.44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-927011841388.07666</v>
      </c>
      <c r="L4820" s="444">
        <f t="shared" ca="1" si="192"/>
        <v>-223409853774526.5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-223409853774526.5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-930874390727.19385</v>
      </c>
      <c r="L4821" s="444">
        <f t="shared" ca="1" si="192"/>
        <v>-224340728165253.69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-224340728165253.69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-934753034021.89026</v>
      </c>
      <c r="L4822" s="444">
        <f t="shared" ca="1" si="192"/>
        <v>-225275481199275.56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-225275481199275.56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-938647838330.3147</v>
      </c>
      <c r="L4823" s="444">
        <f t="shared" ca="1" si="192"/>
        <v>-226214129037605.88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-226214129037605.88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-942558870990.02454</v>
      </c>
      <c r="L4824" s="444">
        <f t="shared" ca="1" si="192"/>
        <v>-227156687908595.91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-227156687908595.91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-946486199619.14978</v>
      </c>
      <c r="L4825" s="444">
        <f t="shared" ca="1" si="192"/>
        <v>-228103174108215.06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-228103174108215.06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-950429892117.56274</v>
      </c>
      <c r="L4826" s="444">
        <f t="shared" ca="1" si="192"/>
        <v>-229053604000332.63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-229053604000332.63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-954390016668.05261</v>
      </c>
      <c r="L4827" s="444">
        <f t="shared" ca="1" si="192"/>
        <v>-230007994017000.69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-230007994017000.69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-958366641737.50281</v>
      </c>
      <c r="L4828" s="444">
        <f t="shared" ca="1" si="192"/>
        <v>-230966360658738.19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-230966360658738.19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-962359836078.07568</v>
      </c>
      <c r="L4829" s="444">
        <f t="shared" ca="1" si="192"/>
        <v>-231928720494816.25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-231928720494816.25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-966369668728.40112</v>
      </c>
      <c r="L4830" s="444">
        <f t="shared" ca="1" si="192"/>
        <v>-232895090163544.66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-232895090163544.66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-970396209014.76941</v>
      </c>
      <c r="L4831" s="444">
        <f t="shared" ca="1" si="192"/>
        <v>-233865486372559.44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-233865486372559.44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-974439526552.33105</v>
      </c>
      <c r="L4832" s="444">
        <f t="shared" ca="1" si="192"/>
        <v>-234839925899111.78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-234839925899111.78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-978499691246.29919</v>
      </c>
      <c r="L4833" s="444">
        <f t="shared" ca="1" si="192"/>
        <v>-235818425590358.09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-235818425590358.09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-982576773293.15869</v>
      </c>
      <c r="L4834" s="444">
        <f t="shared" ca="1" si="192"/>
        <v>-236801002363651.25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-236801002363651.25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-986670843181.88037</v>
      </c>
      <c r="L4835" s="444">
        <f t="shared" ca="1" si="192"/>
        <v>-237787673206833.13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-237787673206833.13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-990781971695.13818</v>
      </c>
      <c r="L4836" s="444">
        <f t="shared" ca="1" si="192"/>
        <v>-238778455178528.25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-238778455178528.25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-994910229910.5343</v>
      </c>
      <c r="L4837" s="444">
        <f t="shared" ca="1" si="192"/>
        <v>-239773365408438.78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-239773365408438.78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-999055689201.82813</v>
      </c>
      <c r="L4838" s="444">
        <f t="shared" ca="1" si="192"/>
        <v>-240772421097640.63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-240772421097640.63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-1003218421240.1693</v>
      </c>
      <c r="L4839" s="444">
        <f t="shared" ca="1" si="192"/>
        <v>-241775639518880.78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-241775639518880.78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-1007398497995.3365</v>
      </c>
      <c r="L4840" s="444">
        <f t="shared" ca="1" si="192"/>
        <v>-242783038016876.13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-242783038016876.13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-1011595991736.9839</v>
      </c>
      <c r="L4841" s="444">
        <f t="shared" ca="1" si="192"/>
        <v>-243794634008613.09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-243794634008613.09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-1015810975035.8878</v>
      </c>
      <c r="L4842" s="444">
        <f t="shared" ca="1" si="192"/>
        <v>-244810444983648.97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-244810444983648.97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-1020043520765.204</v>
      </c>
      <c r="L4843" s="444">
        <f t="shared" ca="1" si="192"/>
        <v>-245830488504414.19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-245830488504414.19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-1024293702101.7257</v>
      </c>
      <c r="L4844" s="444">
        <f t="shared" ca="1" si="192"/>
        <v>-246854782206515.91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-246854782206515.91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-1028561592527.1495</v>
      </c>
      <c r="L4845" s="444">
        <f t="shared" ca="1" si="192"/>
        <v>-247883343799043.06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-247883343799043.06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-1032847265829.3462</v>
      </c>
      <c r="L4846" s="444">
        <f t="shared" ca="1" si="192"/>
        <v>-248916191064872.41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-248916191064872.41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-1037150796103.6351</v>
      </c>
      <c r="L4847" s="444">
        <f t="shared" ca="1" si="192"/>
        <v>-249953341860976.03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-249953341860976.03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-1041472257754.0668</v>
      </c>
      <c r="L4848" s="444">
        <f t="shared" ca="1" si="192"/>
        <v>-250994814118730.09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-250994814118730.09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-1045811725494.7087</v>
      </c>
      <c r="L4849" s="444">
        <f t="shared" ca="1" si="192"/>
        <v>-252040625844224.81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-252040625844224.81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-1050169274350.9366</v>
      </c>
      <c r="L4850" s="444">
        <f t="shared" ca="1" si="192"/>
        <v>-253090795118575.75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-253090795118575.75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-1054544979660.7322</v>
      </c>
      <c r="L4851" s="444">
        <f t="shared" ca="1" si="192"/>
        <v>-254145340098236.47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-254145340098236.47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-1058938917075.9852</v>
      </c>
      <c r="L4852" s="444">
        <f t="shared" ca="1" si="192"/>
        <v>-255204279015312.47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-255204279015312.47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-1063351162563.8019</v>
      </c>
      <c r="L4853" s="444">
        <f t="shared" ref="L4853:L5107" ca="1" si="197">I4853-J4853+K4853</f>
        <v>-256267630177876.28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-256267630177876.28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-1067781792407.818</v>
      </c>
      <c r="L4854" s="444">
        <f t="shared" ca="1" si="197"/>
        <v>-257335411970284.09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-257335411970284.09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-1072230883209.5172</v>
      </c>
      <c r="L4855" s="444">
        <f t="shared" ca="1" si="197"/>
        <v>-258407642853493.63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-258407642853493.63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-1076698511889.5568</v>
      </c>
      <c r="L4856" s="444">
        <f t="shared" ca="1" si="197"/>
        <v>-259484341365383.19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-259484341365383.19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-1081184755689.0966</v>
      </c>
      <c r="L4857" s="444">
        <f t="shared" ca="1" si="197"/>
        <v>-260565526121072.28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-260565526121072.28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-1085689692171.1344</v>
      </c>
      <c r="L4858" s="444">
        <f t="shared" ca="1" si="197"/>
        <v>-261651215813243.41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-261651215813243.41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-1090213399221.8475</v>
      </c>
      <c r="L4859" s="444">
        <f t="shared" ca="1" si="197"/>
        <v>-262741429212465.25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-262741429212465.25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-1094755955051.9386</v>
      </c>
      <c r="L4860" s="444">
        <f t="shared" ca="1" si="197"/>
        <v>-263836185167517.19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-263836185167517.19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-1099317438197.9884</v>
      </c>
      <c r="L4861" s="444">
        <f t="shared" ca="1" si="197"/>
        <v>-264935502605715.19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-264935502605715.19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-1103897927523.8135</v>
      </c>
      <c r="L4862" s="444">
        <f t="shared" ca="1" si="197"/>
        <v>-266039400533239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-266039400533239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-1108497502221.8291</v>
      </c>
      <c r="L4863" s="444">
        <f t="shared" ca="1" si="197"/>
        <v>-267147898035460.84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-267147898035460.84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-1113116241814.4202</v>
      </c>
      <c r="L4864" s="444">
        <f t="shared" ca="1" si="197"/>
        <v>-268261014277275.25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-268261014277275.25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-1117754226155.3135</v>
      </c>
      <c r="L4865" s="444">
        <f t="shared" ca="1" si="197"/>
        <v>-269378768503430.56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-269378768503430.56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-1122411535430.9607</v>
      </c>
      <c r="L4866" s="444">
        <f t="shared" ca="1" si="197"/>
        <v>-270501180038861.53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-270501180038861.53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-1127088250161.9231</v>
      </c>
      <c r="L4867" s="444">
        <f t="shared" ca="1" si="197"/>
        <v>-271628268289023.47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-271628268289023.47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-1131784451204.2646</v>
      </c>
      <c r="L4868" s="444">
        <f t="shared" ca="1" si="197"/>
        <v>-272760052740227.72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-272760052740227.72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-1136500219750.9487</v>
      </c>
      <c r="L4869" s="444">
        <f t="shared" ca="1" si="197"/>
        <v>-273896552959978.66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-273896552959978.66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-1141235637333.2444</v>
      </c>
      <c r="L4870" s="444">
        <f t="shared" ca="1" si="197"/>
        <v>-275037788597311.91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-275037788597311.91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-1145990785822.1328</v>
      </c>
      <c r="L4871" s="444">
        <f t="shared" ca="1" si="197"/>
        <v>-276183779383134.03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-276183779383134.03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-1150765747429.7251</v>
      </c>
      <c r="L4872" s="444">
        <f t="shared" ca="1" si="197"/>
        <v>-277334545130563.75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-277334545130563.75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-1155560604710.6821</v>
      </c>
      <c r="L4873" s="444">
        <f t="shared" ca="1" si="197"/>
        <v>-278490105735274.44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-278490105735274.44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-1160375440563.6436</v>
      </c>
      <c r="L4874" s="444">
        <f t="shared" ca="1" si="197"/>
        <v>-279650481175838.09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-279650481175838.09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-1165210338232.6587</v>
      </c>
      <c r="L4875" s="444">
        <f t="shared" ca="1" si="197"/>
        <v>-280815691514070.75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-280815691514070.75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-1170065381308.6282</v>
      </c>
      <c r="L4876" s="444">
        <f t="shared" ca="1" si="197"/>
        <v>-281985756895379.38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-281985756895379.38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-1174940653730.7473</v>
      </c>
      <c r="L4877" s="444">
        <f t="shared" ca="1" si="197"/>
        <v>-283160697549110.13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-283160697549110.13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-1179836239787.9587</v>
      </c>
      <c r="L4878" s="444">
        <f t="shared" ca="1" si="197"/>
        <v>-284340533788898.06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-284340533788898.06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-1184752224120.4087</v>
      </c>
      <c r="L4879" s="444">
        <f t="shared" ca="1" si="197"/>
        <v>-285525286013018.5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-285525286013018.5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-1189688691720.9104</v>
      </c>
      <c r="L4880" s="444">
        <f t="shared" ca="1" si="197"/>
        <v>-286714974704739.44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-286714974704739.44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-1194645727936.4143</v>
      </c>
      <c r="L4881" s="444">
        <f t="shared" ca="1" si="197"/>
        <v>-287909620432675.88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-287909620432675.88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-1199623418469.4829</v>
      </c>
      <c r="L4882" s="444">
        <f t="shared" ca="1" si="197"/>
        <v>-289109243851145.38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-289109243851145.38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-1204621849379.7725</v>
      </c>
      <c r="L4883" s="444">
        <f t="shared" ca="1" si="197"/>
        <v>-290313865700525.13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-290313865700525.13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-1209641107085.5212</v>
      </c>
      <c r="L4884" s="444">
        <f t="shared" ca="1" si="197"/>
        <v>-291523506807610.63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-291523506807610.63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-1214681278365.0442</v>
      </c>
      <c r="L4885" s="444">
        <f t="shared" ca="1" si="197"/>
        <v>-292738188085975.69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-292738188085975.69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-1219742450358.2319</v>
      </c>
      <c r="L4886" s="444">
        <f t="shared" ca="1" si="197"/>
        <v>-293957930536333.94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-293957930536333.94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-1224824710568.0581</v>
      </c>
      <c r="L4887" s="444">
        <f t="shared" ca="1" si="197"/>
        <v>-295182755246902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-295182755246902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-1229928146862.0916</v>
      </c>
      <c r="L4888" s="444">
        <f t="shared" ca="1" si="197"/>
        <v>-296412683393764.06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-296412683393764.06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-1235052847474.0168</v>
      </c>
      <c r="L4889" s="444">
        <f t="shared" ca="1" si="197"/>
        <v>-297647736241238.06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-297647736241238.06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-1240198901005.1587</v>
      </c>
      <c r="L4890" s="444">
        <f t="shared" ca="1" si="197"/>
        <v>-298887935142243.25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-298887935142243.25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-1245366396426.0134</v>
      </c>
      <c r="L4891" s="444">
        <f t="shared" ca="1" si="197"/>
        <v>-300133301538669.25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-300133301538669.25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-1250555423077.7886</v>
      </c>
      <c r="L4892" s="444">
        <f t="shared" ca="1" si="197"/>
        <v>-301383856961747.06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-301383856961747.06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-1255766070673.946</v>
      </c>
      <c r="L4893" s="444">
        <f t="shared" ca="1" si="197"/>
        <v>-302639623032421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-302639623032421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-1260998429301.7542</v>
      </c>
      <c r="L4894" s="444">
        <f t="shared" ca="1" si="197"/>
        <v>-303900621461722.75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-303900621461722.75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-1266252589423.8447</v>
      </c>
      <c r="L4895" s="444">
        <f t="shared" ca="1" si="197"/>
        <v>-305166874051146.63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-305166874051146.63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-1271528641879.7776</v>
      </c>
      <c r="L4896" s="444">
        <f t="shared" ca="1" si="197"/>
        <v>-306438402693026.38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-306438402693026.38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-1276826677887.6099</v>
      </c>
      <c r="L4897" s="444">
        <f t="shared" ca="1" si="197"/>
        <v>-307715229370914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-307715229370914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-1282146789045.4751</v>
      </c>
      <c r="L4898" s="444">
        <f t="shared" ca="1" si="197"/>
        <v>-308997376159959.5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-308997376159959.5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-1287489067333.1646</v>
      </c>
      <c r="L4899" s="444">
        <f t="shared" ca="1" si="197"/>
        <v>-310284865227292.69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-310284865227292.69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-1292853605113.7195</v>
      </c>
      <c r="L4900" s="444">
        <f t="shared" ca="1" si="197"/>
        <v>-311577718832406.44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-311577718832406.44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-1298240495135.0269</v>
      </c>
      <c r="L4901" s="444">
        <f t="shared" ca="1" si="197"/>
        <v>-312875959327541.44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-312875959327541.44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-1303649830531.4226</v>
      </c>
      <c r="L4902" s="444">
        <f t="shared" ca="1" si="197"/>
        <v>-314179609158072.88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-314179609158072.88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-1309081704825.3037</v>
      </c>
      <c r="L4903" s="444">
        <f t="shared" ca="1" si="197"/>
        <v>-315488690862898.19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-315488690862898.19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-1314536211928.7424</v>
      </c>
      <c r="L4904" s="444">
        <f t="shared" ca="1" si="197"/>
        <v>-316803227074826.94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-316803227074826.94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-1320013446145.1123</v>
      </c>
      <c r="L4905" s="444">
        <f t="shared" ca="1" si="197"/>
        <v>-318123240520972.06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-318123240520972.06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-1325513502170.7168</v>
      </c>
      <c r="L4906" s="444">
        <f t="shared" ca="1" si="197"/>
        <v>-319448754023142.75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-319448754023142.75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-1331036475096.4282</v>
      </c>
      <c r="L4907" s="444">
        <f t="shared" ca="1" si="197"/>
        <v>-320779790498239.19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-320779790498239.19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-1336582460409.3298</v>
      </c>
      <c r="L4908" s="444">
        <f t="shared" ca="1" si="197"/>
        <v>-322116372958648.5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-322116372958648.5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-1342151553994.3687</v>
      </c>
      <c r="L4909" s="444">
        <f t="shared" ca="1" si="197"/>
        <v>-323458524512642.88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-323458524512642.88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-1347743852136.012</v>
      </c>
      <c r="L4910" s="444">
        <f t="shared" ca="1" si="197"/>
        <v>-324806268364778.88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-324806268364778.88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-1353359451519.9119</v>
      </c>
      <c r="L4911" s="444">
        <f t="shared" ca="1" si="197"/>
        <v>-326159627816298.81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-326159627816298.81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-1358998449234.5784</v>
      </c>
      <c r="L4912" s="444">
        <f t="shared" ca="1" si="197"/>
        <v>-327518626265533.38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-327518626265533.38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-1364660942773.0557</v>
      </c>
      <c r="L4913" s="444">
        <f t="shared" ca="1" si="197"/>
        <v>-328883287208306.44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-328883287208306.44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-1370347030034.6101</v>
      </c>
      <c r="L4914" s="444">
        <f t="shared" ca="1" si="197"/>
        <v>-330253634238341.06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-330253634238341.06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-1376056809326.4211</v>
      </c>
      <c r="L4915" s="444">
        <f t="shared" ca="1" si="197"/>
        <v>-331629691047667.5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-331629691047667.5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-1381790379365.2813</v>
      </c>
      <c r="L4916" s="444">
        <f t="shared" ca="1" si="197"/>
        <v>-333011481427032.75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-333011481427032.75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-1387547839279.3032</v>
      </c>
      <c r="L4917" s="444">
        <f t="shared" ca="1" si="197"/>
        <v>-334399029266312.06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-334399029266312.06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-1393329288609.6335</v>
      </c>
      <c r="L4918" s="444">
        <f t="shared" ca="1" si="197"/>
        <v>-335792358554921.69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-335792358554921.69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-1399134827312.1736</v>
      </c>
      <c r="L4919" s="444">
        <f t="shared" ca="1" si="197"/>
        <v>-337191493382233.88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-337191493382233.88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-1404964555759.3079</v>
      </c>
      <c r="L4920" s="444">
        <f t="shared" ca="1" si="197"/>
        <v>-338596457937993.19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-338596457937993.19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-1410818574741.6382</v>
      </c>
      <c r="L4921" s="444">
        <f t="shared" ca="1" si="197"/>
        <v>-340007276512734.81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-340007276512734.81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-1416696985469.7283</v>
      </c>
      <c r="L4922" s="444">
        <f t="shared" ca="1" si="197"/>
        <v>-341423973498204.56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-341423973498204.56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-1422599889575.8523</v>
      </c>
      <c r="L4923" s="444">
        <f t="shared" ca="1" si="197"/>
        <v>-342846573387780.44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-342846573387780.44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-1428527389115.7517</v>
      </c>
      <c r="L4924" s="444">
        <f t="shared" ca="1" si="197"/>
        <v>-344275100776896.19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-344275100776896.19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-1434479586570.4009</v>
      </c>
      <c r="L4925" s="444">
        <f t="shared" ca="1" si="197"/>
        <v>-345709580363466.56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-345709580363466.56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-1440456584847.7773</v>
      </c>
      <c r="L4926" s="444">
        <f t="shared" ca="1" si="197"/>
        <v>-347150036948314.31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-347150036948314.31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-1446458487284.6431</v>
      </c>
      <c r="L4927" s="444">
        <f t="shared" ca="1" si="197"/>
        <v>-348596495435598.94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-348596495435598.94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-1452485397648.3289</v>
      </c>
      <c r="L4928" s="444">
        <f t="shared" ca="1" si="197"/>
        <v>-350048980833247.25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-350048980833247.25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-1458537420138.5303</v>
      </c>
      <c r="L4929" s="444">
        <f t="shared" ca="1" si="197"/>
        <v>-351507518253385.75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-351507518253385.75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-1464614659389.1072</v>
      </c>
      <c r="L4930" s="444">
        <f t="shared" ca="1" si="197"/>
        <v>-352972132912774.88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-352972132912774.88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-1470717220469.8953</v>
      </c>
      <c r="L4931" s="444">
        <f t="shared" ca="1" si="197"/>
        <v>-354442850133244.75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-354442850133244.75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-1476845208888.5198</v>
      </c>
      <c r="L4932" s="444">
        <f t="shared" ca="1" si="197"/>
        <v>-355919695342133.25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-355919695342133.25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-1482998730592.2219</v>
      </c>
      <c r="L4933" s="444">
        <f t="shared" ca="1" si="197"/>
        <v>-357402694072725.5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-357402694072725.5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-1489177891969.6895</v>
      </c>
      <c r="L4934" s="444">
        <f t="shared" ca="1" si="197"/>
        <v>-358891871964695.19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-358891871964695.19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-1495382799852.8965</v>
      </c>
      <c r="L4935" s="444">
        <f t="shared" ca="1" si="197"/>
        <v>-360387254764548.06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-360387254764548.06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-1501613561518.9502</v>
      </c>
      <c r="L4936" s="444">
        <f t="shared" ca="1" si="197"/>
        <v>-361888868326067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-361888868326067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-1507870284691.9458</v>
      </c>
      <c r="L4937" s="444">
        <f t="shared" ca="1" si="197"/>
        <v>-363396738610758.94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-363396738610758.94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-1514153077544.8289</v>
      </c>
      <c r="L4938" s="444">
        <f t="shared" ca="1" si="197"/>
        <v>-364910891688303.75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-364910891688303.75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-1520462048701.2656</v>
      </c>
      <c r="L4939" s="444">
        <f t="shared" ca="1" si="197"/>
        <v>-366431353737005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-366431353737005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-1526797307237.5208</v>
      </c>
      <c r="L4940" s="444">
        <f t="shared" ca="1" si="197"/>
        <v>-367958151044242.5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-367958151044242.5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-1533158962684.3438</v>
      </c>
      <c r="L4941" s="444">
        <f t="shared" ca="1" si="197"/>
        <v>-369491310006926.88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-369491310006926.88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-1539547125028.8621</v>
      </c>
      <c r="L4942" s="444">
        <f t="shared" ca="1" si="197"/>
        <v>-371030857131955.75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-371030857131955.75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-1545961904716.4822</v>
      </c>
      <c r="L4943" s="444">
        <f t="shared" ca="1" si="197"/>
        <v>-372576819036672.25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-372576819036672.25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-1552403412652.801</v>
      </c>
      <c r="L4944" s="444">
        <f t="shared" ca="1" si="197"/>
        <v>-374129222449325.06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-374129222449325.06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-1558871760205.521</v>
      </c>
      <c r="L4945" s="444">
        <f t="shared" ca="1" si="197"/>
        <v>-375688094209530.56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-375688094209530.56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-1565367059206.3774</v>
      </c>
      <c r="L4946" s="444">
        <f t="shared" ca="1" si="197"/>
        <v>-377253461268736.94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-377253461268736.94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-1571889421953.0706</v>
      </c>
      <c r="L4947" s="444">
        <f t="shared" ca="1" si="197"/>
        <v>-378825350690690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-378825350690690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-1578438961211.2083</v>
      </c>
      <c r="L4948" s="444">
        <f t="shared" ca="1" si="197"/>
        <v>-380403789651901.19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-380403789651901.19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-1585015790216.2549</v>
      </c>
      <c r="L4949" s="444">
        <f t="shared" ca="1" si="197"/>
        <v>-381988805442117.44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-381988805442117.44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-1591620022675.4893</v>
      </c>
      <c r="L4950" s="444">
        <f t="shared" ca="1" si="197"/>
        <v>-383580425464792.94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-383580425464792.94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-1598251772769.9705</v>
      </c>
      <c r="L4951" s="444">
        <f t="shared" ca="1" si="197"/>
        <v>-385178677237562.94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-385178677237562.94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-1604911155156.5122</v>
      </c>
      <c r="L4952" s="444">
        <f t="shared" ca="1" si="197"/>
        <v>-386783588392719.44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-386783588392719.44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-1611598284969.6643</v>
      </c>
      <c r="L4953" s="444">
        <f t="shared" ca="1" si="197"/>
        <v>-388395186677689.13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-388395186677689.13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-1618313277823.7046</v>
      </c>
      <c r="L4954" s="444">
        <f t="shared" ca="1" si="197"/>
        <v>-390013499955512.81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-390013499955512.81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-1625056249814.6367</v>
      </c>
      <c r="L4955" s="444">
        <f t="shared" ca="1" si="197"/>
        <v>-391638556205327.44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-391638556205327.44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-1631827317522.1978</v>
      </c>
      <c r="L4956" s="444">
        <f t="shared" ca="1" si="197"/>
        <v>-393270383522849.63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-393270383522849.63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-1638626598011.8735</v>
      </c>
      <c r="L4957" s="444">
        <f t="shared" ca="1" si="197"/>
        <v>-394909010120861.5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-394909010120861.5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-1645454208836.9229</v>
      </c>
      <c r="L4958" s="444">
        <f t="shared" ca="1" si="197"/>
        <v>-396554464329698.44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-396554464329698.44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-1652310268040.4102</v>
      </c>
      <c r="L4959" s="444">
        <f t="shared" ca="1" si="197"/>
        <v>-398206774597738.88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-398206774597738.88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-1659194894157.2454</v>
      </c>
      <c r="L4960" s="444">
        <f t="shared" ca="1" si="197"/>
        <v>-399865969491896.13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-399865969491896.13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-1666108206216.2339</v>
      </c>
      <c r="L4961" s="444">
        <f t="shared" ca="1" si="197"/>
        <v>-401532077698112.38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-401532077698112.38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-1673050323742.1348</v>
      </c>
      <c r="L4962" s="444">
        <f t="shared" ca="1" si="197"/>
        <v>-403205128021854.5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-403205128021854.5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-1680021366757.7271</v>
      </c>
      <c r="L4963" s="444">
        <f t="shared" ca="1" si="197"/>
        <v>-404885149388612.25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-404885149388612.25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-1687021455785.8843</v>
      </c>
      <c r="L4964" s="444">
        <f t="shared" ca="1" si="197"/>
        <v>-406572170844398.13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-406572170844398.13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-1694050711851.6589</v>
      </c>
      <c r="L4965" s="444">
        <f t="shared" ca="1" si="197"/>
        <v>-408266221556249.81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-408266221556249.81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-1701109256484.3743</v>
      </c>
      <c r="L4966" s="444">
        <f t="shared" ca="1" si="197"/>
        <v>-409967330812734.19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-409967330812734.19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-1708197211719.7258</v>
      </c>
      <c r="L4967" s="444">
        <f t="shared" ca="1" si="197"/>
        <v>-411675528024453.94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-411675528024453.94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-1715314700101.8914</v>
      </c>
      <c r="L4968" s="444">
        <f t="shared" ca="1" si="197"/>
        <v>-413390842724555.81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-413390842724555.81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-1722461844685.6492</v>
      </c>
      <c r="L4969" s="444">
        <f t="shared" ca="1" si="197"/>
        <v>-415113304569241.44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-415113304569241.44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-1729638769038.5059</v>
      </c>
      <c r="L4970" s="444">
        <f t="shared" ca="1" si="197"/>
        <v>-416842943338279.94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-416842943338279.94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-1736845597242.833</v>
      </c>
      <c r="L4971" s="444">
        <f t="shared" ca="1" si="197"/>
        <v>-418579788935522.75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-418579788935522.75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-1744082453898.0115</v>
      </c>
      <c r="L4972" s="444">
        <f t="shared" ca="1" si="197"/>
        <v>-420323871389420.75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-420323871389420.75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-1751349464122.5864</v>
      </c>
      <c r="L4973" s="444">
        <f t="shared" ca="1" si="197"/>
        <v>-422075220853543.31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-422075220853543.31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-1758646753556.4304</v>
      </c>
      <c r="L4974" s="444">
        <f t="shared" ca="1" si="197"/>
        <v>-423833867607099.75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-423833867607099.75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-1765974448362.9155</v>
      </c>
      <c r="L4975" s="444">
        <f t="shared" ca="1" si="197"/>
        <v>-425599842055462.69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-425599842055462.69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-1773332675231.0945</v>
      </c>
      <c r="L4976" s="444">
        <f t="shared" ca="1" si="197"/>
        <v>-427373174730693.81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-427373174730693.81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-1780721561377.8909</v>
      </c>
      <c r="L4977" s="444">
        <f t="shared" ca="1" si="197"/>
        <v>-429153896292071.69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-429153896292071.69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-1788141234550.2986</v>
      </c>
      <c r="L4978" s="444">
        <f t="shared" ca="1" si="197"/>
        <v>-430942037526622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-430942037526622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-1795591823027.5916</v>
      </c>
      <c r="L4979" s="444">
        <f t="shared" ca="1" si="197"/>
        <v>-432737629349649.56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-432737629349649.56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-1803073455623.5398</v>
      </c>
      <c r="L4980" s="444">
        <f t="shared" ca="1" si="197"/>
        <v>-434540702805273.13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-434540702805273.13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-1810586261688.6379</v>
      </c>
      <c r="L4981" s="444">
        <f t="shared" ca="1" si="197"/>
        <v>-436351289066961.75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-436351289066961.75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-1818130371112.3406</v>
      </c>
      <c r="L4982" s="444">
        <f t="shared" ca="1" si="197"/>
        <v>-438169419438074.06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-438169419438074.06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-1825705914325.3086</v>
      </c>
      <c r="L4983" s="444">
        <f t="shared" ca="1" si="197"/>
        <v>-439995125352399.38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-439995125352399.38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-1833313022301.6641</v>
      </c>
      <c r="L4984" s="444">
        <f t="shared" ca="1" si="197"/>
        <v>-441828438374701.06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-441828438374701.06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-1840951826561.2544</v>
      </c>
      <c r="L4985" s="444">
        <f t="shared" ca="1" si="197"/>
        <v>-443669390201262.31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-443669390201262.31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-1848622459171.9265</v>
      </c>
      <c r="L4986" s="444">
        <f t="shared" ca="1" si="197"/>
        <v>-445518012660434.25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-445518012660434.25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-1856325052751.8093</v>
      </c>
      <c r="L4987" s="444">
        <f t="shared" ca="1" si="197"/>
        <v>-447374337713186.06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-447374337713186.06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-1864059740471.6086</v>
      </c>
      <c r="L4988" s="444">
        <f t="shared" ca="1" si="197"/>
        <v>-449238397453657.69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-449238397453657.69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-1871826656056.907</v>
      </c>
      <c r="L4989" s="444">
        <f t="shared" ca="1" si="197"/>
        <v>-451110224109714.63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-451110224109714.63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-1879625933790.4773</v>
      </c>
      <c r="L4990" s="444">
        <f t="shared" ca="1" si="197"/>
        <v>-452989850043505.13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-452989850043505.13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-1887457708514.605</v>
      </c>
      <c r="L4991" s="444">
        <f t="shared" ca="1" si="197"/>
        <v>-454877307752019.75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-454877307752019.75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-1895322115633.4158</v>
      </c>
      <c r="L4992" s="444">
        <f t="shared" ca="1" si="197"/>
        <v>-456772629867653.19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-456772629867653.19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-1903219291115.2217</v>
      </c>
      <c r="L4993" s="444">
        <f t="shared" ca="1" si="197"/>
        <v>-458675849158768.44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-458675849158768.44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-1911149371494.8684</v>
      </c>
      <c r="L4994" s="444">
        <f t="shared" ca="1" si="197"/>
        <v>-460586998530263.31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-460586998530263.31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-1919112493876.0969</v>
      </c>
      <c r="L4995" s="444">
        <f t="shared" ca="1" si="197"/>
        <v>-462506111024139.44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-462506111024139.44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-1927108795933.9143</v>
      </c>
      <c r="L4996" s="444">
        <f t="shared" ca="1" si="197"/>
        <v>-464433219820073.38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-464433219820073.38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-1935138415916.9724</v>
      </c>
      <c r="L4997" s="444">
        <f t="shared" ca="1" si="197"/>
        <v>-466368358235990.38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-466368358235990.38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-1943201492649.96</v>
      </c>
      <c r="L4998" s="444">
        <f t="shared" ca="1" si="197"/>
        <v>-468311559728640.31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-468311559728640.31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-1951298165536.001</v>
      </c>
      <c r="L4999" s="444">
        <f t="shared" ca="1" si="197"/>
        <v>-470262857894176.31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-470262857894176.31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-1959428574559.0681</v>
      </c>
      <c r="L5000" s="444">
        <f t="shared" ca="1" si="197"/>
        <v>-472222286468735.38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-472222286468735.38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-1967592860286.3977</v>
      </c>
      <c r="L5001" s="444">
        <f t="shared" ca="1" si="197"/>
        <v>-474189879329021.75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-474189879329021.75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-1975791163870.9241</v>
      </c>
      <c r="L5002" s="444">
        <f t="shared" ca="1" si="197"/>
        <v>-476165670492892.69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-476165670492892.69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-1984023627053.7195</v>
      </c>
      <c r="L5003" s="444">
        <f t="shared" ca="1" si="197"/>
        <v>-478149694119946.44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-478149694119946.44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-1992290392166.4434</v>
      </c>
      <c r="L5004" s="444">
        <f t="shared" ca="1" si="197"/>
        <v>-480141984512112.88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-480141984512112.88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-2000591602133.8035</v>
      </c>
      <c r="L5005" s="444">
        <f t="shared" ca="1" si="197"/>
        <v>-482142576114246.69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-482142576114246.69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-2008927400476.0278</v>
      </c>
      <c r="L5006" s="444">
        <f t="shared" ca="1" si="197"/>
        <v>-484151503514722.69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-484151503514722.69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-2017297931311.3445</v>
      </c>
      <c r="L5007" s="444">
        <f t="shared" ca="1" si="197"/>
        <v>-486168801446034.06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-486168801446034.06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-2025703339358.4749</v>
      </c>
      <c r="L5008" s="444">
        <f t="shared" ca="1" si="197"/>
        <v>-488194504785392.56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-488194504785392.56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-2034143769939.1357</v>
      </c>
      <c r="L5009" s="444">
        <f t="shared" ca="1" si="197"/>
        <v>-490228648555331.69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-490228648555331.69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-2042619368980.5486</v>
      </c>
      <c r="L5010" s="444">
        <f t="shared" ca="1" si="197"/>
        <v>-492271267924312.25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-492271267924312.25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-2051130283017.9678</v>
      </c>
      <c r="L5011" s="444">
        <f t="shared" ca="1" si="197"/>
        <v>-494322398207330.19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-494322398207330.19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-2059676659197.209</v>
      </c>
      <c r="L5012" s="444">
        <f t="shared" ca="1" si="197"/>
        <v>-496382074866527.38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-496382074866527.38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-2068258645277.197</v>
      </c>
      <c r="L5013" s="444">
        <f t="shared" ca="1" si="197"/>
        <v>-498450333511804.56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-498450333511804.56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-2076876389632.519</v>
      </c>
      <c r="L5014" s="444">
        <f t="shared" ca="1" si="197"/>
        <v>-500527209901437.06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-500527209901437.06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-2085530041255.988</v>
      </c>
      <c r="L5015" s="444">
        <f t="shared" ca="1" si="197"/>
        <v>-502612739942693.06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-502612739942693.06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-2094219749761.2207</v>
      </c>
      <c r="L5016" s="444">
        <f t="shared" ca="1" si="197"/>
        <v>-504706959692454.31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-504706959692454.31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-2102945665385.2266</v>
      </c>
      <c r="L5017" s="444">
        <f t="shared" ca="1" si="197"/>
        <v>-506809905357839.56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-506809905357839.56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-2111707938990.998</v>
      </c>
      <c r="L5018" s="444">
        <f t="shared" ca="1" si="197"/>
        <v>-508921613296830.56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-508921613296830.56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-2120506722070.1272</v>
      </c>
      <c r="L5019" s="444">
        <f t="shared" ca="1" si="197"/>
        <v>-511042120018900.69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-511042120018900.69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-2129342166745.4194</v>
      </c>
      <c r="L5020" s="444">
        <f t="shared" ca="1" si="197"/>
        <v>-513171462185646.13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-513171462185646.13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-2138214425773.5254</v>
      </c>
      <c r="L5021" s="444">
        <f t="shared" ca="1" si="197"/>
        <v>-515309676611419.63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-515309676611419.63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-2147123652547.5818</v>
      </c>
      <c r="L5022" s="444">
        <f t="shared" ca="1" si="197"/>
        <v>-517456800263967.19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-517456800263967.19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-2156070001099.8633</v>
      </c>
      <c r="L5023" s="444">
        <f t="shared" ca="1" si="197"/>
        <v>-519612870265067.06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-519612870265067.06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-2165053626104.4458</v>
      </c>
      <c r="L5024" s="444">
        <f t="shared" ca="1" si="197"/>
        <v>-521777923891171.5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-521777923891171.5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-2174074682879.8811</v>
      </c>
      <c r="L5025" s="444">
        <f t="shared" ca="1" si="197"/>
        <v>-523951998574051.38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-523951998574051.38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-2183133327391.8806</v>
      </c>
      <c r="L5026" s="444">
        <f t="shared" ca="1" si="197"/>
        <v>-526135131901443.25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-526135131901443.25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-2192229716256.0132</v>
      </c>
      <c r="L5027" s="444">
        <f t="shared" ca="1" si="197"/>
        <v>-528327361617699.25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-528327361617699.25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-2201364006740.4136</v>
      </c>
      <c r="L5028" s="444">
        <f t="shared" ca="1" si="197"/>
        <v>-530528725624439.69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-530528725624439.69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-2210536356768.4985</v>
      </c>
      <c r="L5029" s="444">
        <f t="shared" ca="1" si="197"/>
        <v>-532739261981208.19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-532739261981208.19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-2219746924921.7007</v>
      </c>
      <c r="L5030" s="444">
        <f t="shared" ca="1" si="197"/>
        <v>-534959008906129.88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-534959008906129.88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-2228995870442.208</v>
      </c>
      <c r="L5031" s="444">
        <f t="shared" ca="1" si="197"/>
        <v>-537188004776572.06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-537188004776572.06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-2238283353235.7168</v>
      </c>
      <c r="L5032" s="444">
        <f t="shared" ca="1" si="197"/>
        <v>-539426288129807.75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-539426288129807.75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-2247609533874.1987</v>
      </c>
      <c r="L5033" s="444">
        <f t="shared" ca="1" si="197"/>
        <v>-541673897663681.94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-541673897663681.94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-2256974573598.6748</v>
      </c>
      <c r="L5034" s="444">
        <f t="shared" ca="1" si="197"/>
        <v>-543930872237280.63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-543930872237280.63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-2266378634322.0024</v>
      </c>
      <c r="L5035" s="444">
        <f t="shared" ca="1" si="197"/>
        <v>-546197250871602.63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-546197250871602.63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-2275821878631.6777</v>
      </c>
      <c r="L5036" s="444">
        <f t="shared" ca="1" si="197"/>
        <v>-548473072750234.31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-548473072750234.31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-2285304469792.6431</v>
      </c>
      <c r="L5037" s="444">
        <f t="shared" ca="1" si="197"/>
        <v>-550758377220026.94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-550758377220026.94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-2294826571750.1123</v>
      </c>
      <c r="L5038" s="444">
        <f t="shared" ca="1" si="197"/>
        <v>-553053203791777.06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-553053203791777.06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-2304388349132.4048</v>
      </c>
      <c r="L5039" s="444">
        <f t="shared" ca="1" si="197"/>
        <v>-555357592140909.44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-555357592140909.44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-2313989967253.7891</v>
      </c>
      <c r="L5040" s="444">
        <f t="shared" ca="1" si="197"/>
        <v>-557671582108163.25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-557671582108163.25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-2323631592117.3467</v>
      </c>
      <c r="L5041" s="444">
        <f t="shared" ca="1" si="197"/>
        <v>-559995213700280.63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-559995213700280.63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-2333313390417.8359</v>
      </c>
      <c r="L5042" s="444">
        <f t="shared" ca="1" si="197"/>
        <v>-562328527090698.44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-562328527090698.44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-2343035529544.5767</v>
      </c>
      <c r="L5043" s="444">
        <f t="shared" ca="1" si="197"/>
        <v>-564671562620243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-564671562620243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-2352798177584.3457</v>
      </c>
      <c r="L5044" s="444">
        <f t="shared" ca="1" si="197"/>
        <v>-567024360797827.38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-567024360797827.38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-2362601503324.2808</v>
      </c>
      <c r="L5045" s="444">
        <f t="shared" ca="1" si="197"/>
        <v>-569386962301151.63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-569386962301151.63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-2372445676254.7983</v>
      </c>
      <c r="L5046" s="444">
        <f t="shared" ca="1" si="197"/>
        <v>-571759407977406.38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-571759407977406.38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-2382330866572.5264</v>
      </c>
      <c r="L5047" s="444">
        <f t="shared" ca="1" si="197"/>
        <v>-574141738843978.88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-574141738843978.88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-2392257245183.2451</v>
      </c>
      <c r="L5048" s="444">
        <f t="shared" ca="1" si="197"/>
        <v>-576533996089162.13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-576533996089162.13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-2402224983704.8423</v>
      </c>
      <c r="L5049" s="444">
        <f t="shared" ca="1" si="197"/>
        <v>-578936221072867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-578936221072867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-2412234254470.2793</v>
      </c>
      <c r="L5050" s="444">
        <f t="shared" ca="1" si="197"/>
        <v>-581348455327337.25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-581348455327337.25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-2422285230530.5718</v>
      </c>
      <c r="L5051" s="444">
        <f t="shared" ca="1" si="197"/>
        <v>-583770740557867.88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-583770740557867.88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-2432378085657.7827</v>
      </c>
      <c r="L5052" s="444">
        <f t="shared" ca="1" si="197"/>
        <v>-586203118643525.63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-586203118643525.63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-2442512994348.0234</v>
      </c>
      <c r="L5053" s="444">
        <f t="shared" ca="1" si="197"/>
        <v>-588645631637873.63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-588645631637873.63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-2452690131824.4736</v>
      </c>
      <c r="L5054" s="444">
        <f t="shared" ca="1" si="197"/>
        <v>-591098321769698.13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-591098321769698.13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-2462909674040.4087</v>
      </c>
      <c r="L5055" s="444">
        <f t="shared" ca="1" si="197"/>
        <v>-593561231443738.5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-593561231443738.5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-2473171797682.2437</v>
      </c>
      <c r="L5056" s="444">
        <f t="shared" ca="1" si="197"/>
        <v>-596034403241420.75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-596034403241420.75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-2483476680172.5864</v>
      </c>
      <c r="L5057" s="444">
        <f t="shared" ca="1" si="197"/>
        <v>-598517879921593.38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-598517879921593.38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-2493824499673.3057</v>
      </c>
      <c r="L5058" s="444">
        <f t="shared" ca="1" si="197"/>
        <v>-601011704421266.63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-601011704421266.63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-2504215435088.6108</v>
      </c>
      <c r="L5059" s="444">
        <f t="shared" ca="1" si="197"/>
        <v>-603515919856355.25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-603515919856355.25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-2514649666068.147</v>
      </c>
      <c r="L5060" s="444">
        <f t="shared" ca="1" si="197"/>
        <v>-606030569522423.38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-606030569522423.38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-2525127373010.0972</v>
      </c>
      <c r="L5061" s="444">
        <f t="shared" ca="1" si="197"/>
        <v>-608555696895433.5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-608555696895433.5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-2535648737064.3062</v>
      </c>
      <c r="L5062" s="444">
        <f t="shared" ca="1" si="197"/>
        <v>-611091345632497.75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-611091345632497.75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-2546213940135.4072</v>
      </c>
      <c r="L5063" s="444">
        <f t="shared" ca="1" si="197"/>
        <v>-613637559572633.13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-613637559572633.13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-2556823164885.9712</v>
      </c>
      <c r="L5064" s="444">
        <f t="shared" ca="1" si="197"/>
        <v>-616194382737519.13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-616194382737519.13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-2567476594739.6631</v>
      </c>
      <c r="L5065" s="444">
        <f t="shared" ca="1" si="197"/>
        <v>-618761859332258.75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-618761859332258.75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-2578174413884.4116</v>
      </c>
      <c r="L5066" s="444">
        <f t="shared" ca="1" si="197"/>
        <v>-621340033746143.13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-621340033746143.13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-2588916807275.5962</v>
      </c>
      <c r="L5067" s="444">
        <f t="shared" ca="1" si="197"/>
        <v>-623928950553418.75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-623928950553418.75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-2599703960639.2446</v>
      </c>
      <c r="L5068" s="444">
        <f t="shared" ca="1" si="197"/>
        <v>-626528654514058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-626528654514058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-2610536060475.2417</v>
      </c>
      <c r="L5069" s="444">
        <f t="shared" ca="1" si="197"/>
        <v>-629139190574533.25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-629139190574533.25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-2621413294060.5552</v>
      </c>
      <c r="L5070" s="444">
        <f t="shared" ca="1" si="197"/>
        <v>-631760603868593.75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-631760603868593.75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-2632335849452.4741</v>
      </c>
      <c r="L5071" s="444">
        <f t="shared" ca="1" si="197"/>
        <v>-634392939718046.25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-634392939718046.25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-2643303915491.8594</v>
      </c>
      <c r="L5072" s="444">
        <f t="shared" ca="1" si="197"/>
        <v>-637036243633538.13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-637036243633538.13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-2654317681806.4087</v>
      </c>
      <c r="L5073" s="444">
        <f t="shared" ca="1" si="197"/>
        <v>-639690561315344.5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-639690561315344.5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-2665377338813.9355</v>
      </c>
      <c r="L5074" s="444">
        <f t="shared" ca="1" si="197"/>
        <v>-642355938654158.38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-642355938654158.38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-2676483077725.6597</v>
      </c>
      <c r="L5075" s="444">
        <f t="shared" ca="1" si="197"/>
        <v>-645032421731884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-645032421731884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-2687635090549.5166</v>
      </c>
      <c r="L5076" s="444">
        <f t="shared" ca="1" si="197"/>
        <v>-647720056822433.5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-647720056822433.5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-2698833570093.4727</v>
      </c>
      <c r="L5077" s="444">
        <f t="shared" ca="1" si="197"/>
        <v>-650418890392527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-650418890392527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-2710078709968.8623</v>
      </c>
      <c r="L5078" s="444">
        <f t="shared" ca="1" si="197"/>
        <v>-653128969102495.88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-653128969102495.88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-2721370704593.7329</v>
      </c>
      <c r="L5079" s="444">
        <f t="shared" ca="1" si="197"/>
        <v>-655850339807089.63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-655850339807089.63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-2732709749196.2065</v>
      </c>
      <c r="L5080" s="444">
        <f t="shared" ca="1" si="197"/>
        <v>-658583049556285.88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-658583049556285.88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-2744096039817.8579</v>
      </c>
      <c r="L5081" s="444">
        <f t="shared" ca="1" si="197"/>
        <v>-661327145596103.75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-661327145596103.75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-2755529773317.0991</v>
      </c>
      <c r="L5082" s="444">
        <f t="shared" ca="1" si="197"/>
        <v>-664082675369420.88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-664082675369420.88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-2767011147372.5869</v>
      </c>
      <c r="L5083" s="444">
        <f t="shared" ca="1" si="197"/>
        <v>-666849686516793.5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-666849686516793.5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-2778540360486.6396</v>
      </c>
      <c r="L5084" s="444">
        <f t="shared" ca="1" si="197"/>
        <v>-669628226877280.13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-669628226877280.13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-2790117611988.667</v>
      </c>
      <c r="L5085" s="444">
        <f t="shared" ca="1" si="197"/>
        <v>-672418344489268.75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-672418344489268.75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-2801743102038.6196</v>
      </c>
      <c r="L5086" s="444">
        <f t="shared" ca="1" si="197"/>
        <v>-675220087591307.38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-675220087591307.38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-2813417031630.4473</v>
      </c>
      <c r="L5087" s="444">
        <f t="shared" ca="1" si="197"/>
        <v>-678033504622937.88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-678033504622937.88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-2825139602595.5742</v>
      </c>
      <c r="L5088" s="444">
        <f t="shared" ca="1" si="197"/>
        <v>-680858644225533.5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-680858644225533.5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-2836911017606.3896</v>
      </c>
      <c r="L5089" s="444">
        <f t="shared" ca="1" si="197"/>
        <v>-683695555243139.88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-683695555243139.88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-2848731480179.7495</v>
      </c>
      <c r="L5090" s="444">
        <f t="shared" ca="1" si="197"/>
        <v>-686544286723319.63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-686544286723319.63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-2860601194680.4985</v>
      </c>
      <c r="L5091" s="444">
        <f t="shared" ca="1" si="197"/>
        <v>-689404887918000.13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-689404887918000.13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-2872520366325.0005</v>
      </c>
      <c r="L5092" s="444">
        <f t="shared" ca="1" si="197"/>
        <v>-692277408284325.13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-692277408284325.13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-2884489201184.688</v>
      </c>
      <c r="L5093" s="444">
        <f t="shared" ca="1" si="197"/>
        <v>-695161897485509.88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-695161897485509.88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-2896507906189.6245</v>
      </c>
      <c r="L5094" s="444">
        <f t="shared" ca="1" si="197"/>
        <v>-698058405391699.5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-698058405391699.5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-2908576689132.0811</v>
      </c>
      <c r="L5095" s="444">
        <f t="shared" ca="1" si="197"/>
        <v>-700966982080831.63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-700966982080831.63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-2920695758670.1318</v>
      </c>
      <c r="L5096" s="444">
        <f t="shared" ca="1" si="197"/>
        <v>-703887677839501.75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-703887677839501.75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-2932865324331.2573</v>
      </c>
      <c r="L5097" s="444">
        <f t="shared" ca="1" si="197"/>
        <v>-706820543163833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-706820543163833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-2945085596515.9707</v>
      </c>
      <c r="L5098" s="444">
        <f t="shared" ca="1" si="197"/>
        <v>-709765628760349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-709765628760349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-2957356786501.4541</v>
      </c>
      <c r="L5099" s="444">
        <f t="shared" ca="1" si="197"/>
        <v>-712722985546850.5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-712722985546850.5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-2969679106445.2104</v>
      </c>
      <c r="L5100" s="444">
        <f t="shared" ca="1" si="197"/>
        <v>-715692664653295.75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-715692664653295.75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-2982052769388.7324</v>
      </c>
      <c r="L5101" s="444">
        <f t="shared" ca="1" si="197"/>
        <v>-718674717422684.5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-718674717422684.5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-2994477989261.1855</v>
      </c>
      <c r="L5102" s="444">
        <f t="shared" ca="1" si="197"/>
        <v>-721669195411945.63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-721669195411945.63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-3006954980883.1069</v>
      </c>
      <c r="L5103" s="444">
        <f t="shared" ca="1" si="197"/>
        <v>-724676150392828.75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-724676150392828.75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-3019483959970.1196</v>
      </c>
      <c r="L5104" s="444">
        <f t="shared" ca="1" si="197"/>
        <v>-727695634352798.88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-727695634352798.88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-3032065143136.6621</v>
      </c>
      <c r="L5105" s="444">
        <f t="shared" ca="1" si="197"/>
        <v>-730727699495935.5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-730727699495935.5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-3044698747899.7314</v>
      </c>
      <c r="L5106" s="444">
        <f t="shared" ca="1" si="197"/>
        <v>-733772398243835.25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-733772398243835.25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-3057384992682.647</v>
      </c>
      <c r="L5107" s="444">
        <f t="shared" ca="1" si="197"/>
        <v>-736829783236517.88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-736829783236517.88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-3070124096818.8242</v>
      </c>
      <c r="L5108" s="444">
        <f t="shared" ref="L5108:L5362" ca="1" si="202">I5108-J5108+K5108</f>
        <v>-739899907333336.75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-739899907333336.75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-3082916280555.5698</v>
      </c>
      <c r="L5109" s="444">
        <f t="shared" ca="1" si="202"/>
        <v>-742982823613892.38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-742982823613892.38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-3095761765057.8848</v>
      </c>
      <c r="L5110" s="444">
        <f t="shared" ca="1" si="202"/>
        <v>-746078585378950.25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-746078585378950.25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-3108660772412.2925</v>
      </c>
      <c r="L5111" s="444">
        <f t="shared" ca="1" si="202"/>
        <v>-749187246151362.5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-749187246151362.5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-3121613525630.6772</v>
      </c>
      <c r="L5112" s="444">
        <f t="shared" ca="1" si="202"/>
        <v>-752308859676993.13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-752308859676993.13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-3134620248654.1382</v>
      </c>
      <c r="L5113" s="444">
        <f t="shared" ca="1" si="202"/>
        <v>-755443479925647.25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-755443479925647.25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-3147681166356.8633</v>
      </c>
      <c r="L5114" s="444">
        <f t="shared" ca="1" si="202"/>
        <v>-758591161092004.13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-758591161092004.13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-3160796504550.0171</v>
      </c>
      <c r="L5115" s="444">
        <f t="shared" ca="1" si="202"/>
        <v>-761751957596554.13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-761751957596554.13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-3173966489985.6421</v>
      </c>
      <c r="L5116" s="444">
        <f t="shared" ca="1" si="202"/>
        <v>-764925924086539.75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-764925924086539.75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-3187191350360.582</v>
      </c>
      <c r="L5117" s="444">
        <f t="shared" ca="1" si="202"/>
        <v>-768113115436900.38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-768113115436900.38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-3200471314320.418</v>
      </c>
      <c r="L5118" s="444">
        <f t="shared" ca="1" si="202"/>
        <v>-771313586751220.75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-771313586751220.75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-3213806611463.4199</v>
      </c>
      <c r="L5119" s="444">
        <f t="shared" ca="1" si="202"/>
        <v>-774527393362684.13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-774527393362684.13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-3227197472344.5171</v>
      </c>
      <c r="L5120" s="444">
        <f t="shared" ca="1" si="202"/>
        <v>-777754590835028.63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-777754590835028.63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-3240644128479.2861</v>
      </c>
      <c r="L5121" s="444">
        <f t="shared" ca="1" si="202"/>
        <v>-780995234963507.88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-780995234963507.88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-3254146812347.9492</v>
      </c>
      <c r="L5122" s="444">
        <f t="shared" ca="1" si="202"/>
        <v>-784249381775855.88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-784249381775855.88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-3267705757399.3994</v>
      </c>
      <c r="L5123" s="444">
        <f t="shared" ca="1" si="202"/>
        <v>-787517087533255.25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-787517087533255.25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-3281321198055.23</v>
      </c>
      <c r="L5124" s="444">
        <f t="shared" ca="1" si="202"/>
        <v>-790798408731310.5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-790798408731310.5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-3294993369713.7939</v>
      </c>
      <c r="L5125" s="444">
        <f t="shared" ca="1" si="202"/>
        <v>-794093402101024.25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-794093402101024.25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-3308722508754.2676</v>
      </c>
      <c r="L5126" s="444">
        <f t="shared" ca="1" si="202"/>
        <v>-797402124609778.5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-797402124609778.5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-3322508852540.7437</v>
      </c>
      <c r="L5127" s="444">
        <f t="shared" ca="1" si="202"/>
        <v>-800724633462319.25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-800724633462319.25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-3336352639426.3301</v>
      </c>
      <c r="L5128" s="444">
        <f t="shared" ca="1" si="202"/>
        <v>-804060986101745.63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-804060986101745.63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-3350254108757.2734</v>
      </c>
      <c r="L5129" s="444">
        <f t="shared" ca="1" si="202"/>
        <v>-807411240210502.88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-807411240210502.88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-3364213500877.0952</v>
      </c>
      <c r="L5130" s="444">
        <f t="shared" ca="1" si="202"/>
        <v>-810775453711380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-810775453711380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-3378231057130.75</v>
      </c>
      <c r="L5131" s="444">
        <f t="shared" ca="1" si="202"/>
        <v>-814153684768510.75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-814153684768510.75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-3392307019868.7949</v>
      </c>
      <c r="L5132" s="444">
        <f t="shared" ca="1" si="202"/>
        <v>-817545991788379.5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-817545991788379.5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-3406441632451.5811</v>
      </c>
      <c r="L5133" s="444">
        <f t="shared" ca="1" si="202"/>
        <v>-820952433420831.13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-820952433420831.13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-3420635139253.4629</v>
      </c>
      <c r="L5134" s="444">
        <f t="shared" ca="1" si="202"/>
        <v>-824373068560084.63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-824373068560084.63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-3434887785667.019</v>
      </c>
      <c r="L5135" s="444">
        <f t="shared" ca="1" si="202"/>
        <v>-827807956345751.63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-827807956345751.63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-3449199818107.2983</v>
      </c>
      <c r="L5136" s="444">
        <f t="shared" ca="1" si="202"/>
        <v>-831257156163858.88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-831257156163858.88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-3463571484016.0786</v>
      </c>
      <c r="L5137" s="444">
        <f t="shared" ca="1" si="202"/>
        <v>-834720727647875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-834720727647875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-3478003031866.146</v>
      </c>
      <c r="L5138" s="444">
        <f t="shared" ca="1" si="202"/>
        <v>-838198730679741.13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-838198730679741.13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-3492494711165.5879</v>
      </c>
      <c r="L5139" s="444">
        <f t="shared" ca="1" si="202"/>
        <v>-841691225390906.75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-841691225390906.75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-3507046772462.1113</v>
      </c>
      <c r="L5140" s="444">
        <f t="shared" ca="1" si="202"/>
        <v>-845198272163368.88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-845198272163368.88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-3521659467347.3701</v>
      </c>
      <c r="L5141" s="444">
        <f t="shared" ca="1" si="202"/>
        <v>-848719931630716.25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-848719931630716.25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-3536333048461.3179</v>
      </c>
      <c r="L5142" s="444">
        <f t="shared" ca="1" si="202"/>
        <v>-852256264679177.63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-852256264679177.63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-3551067769496.5732</v>
      </c>
      <c r="L5143" s="444">
        <f t="shared" ca="1" si="202"/>
        <v>-855807332448674.25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-855807332448674.25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-3565863885202.8091</v>
      </c>
      <c r="L5144" s="444">
        <f t="shared" ca="1" si="202"/>
        <v>-859373196333877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-859373196333877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-3580721651391.1543</v>
      </c>
      <c r="L5145" s="444">
        <f t="shared" ca="1" si="202"/>
        <v>-862953917985268.13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-862953917985268.13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-3595641324938.6172</v>
      </c>
      <c r="L5146" s="444">
        <f t="shared" ca="1" si="202"/>
        <v>-866549559310206.75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-866549559310206.75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-3610623163792.5278</v>
      </c>
      <c r="L5147" s="444">
        <f t="shared" ca="1" si="202"/>
        <v>-870160182473999.25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-870160182473999.25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-3625667426974.9966</v>
      </c>
      <c r="L5148" s="444">
        <f t="shared" ca="1" si="202"/>
        <v>-873785849900974.25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-873785849900974.25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-3640774374587.3926</v>
      </c>
      <c r="L5149" s="444">
        <f t="shared" ca="1" si="202"/>
        <v>-877426624275561.63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-877426624275561.63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-3655944267814.8398</v>
      </c>
      <c r="L5150" s="444">
        <f t="shared" ca="1" si="202"/>
        <v>-881082568543376.5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-881082568543376.5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-3671177368930.7354</v>
      </c>
      <c r="L5151" s="444">
        <f t="shared" ca="1" si="202"/>
        <v>-884753745912307.25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-884753745912307.25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-3686473941301.2803</v>
      </c>
      <c r="L5152" s="444">
        <f t="shared" ca="1" si="202"/>
        <v>-888440219853608.5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-888440219853608.5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-3701834249390.0347</v>
      </c>
      <c r="L5153" s="444">
        <f t="shared" ca="1" si="202"/>
        <v>-892142054102998.5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-892142054102998.5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-3717258558762.4937</v>
      </c>
      <c r="L5154" s="444">
        <f t="shared" ca="1" si="202"/>
        <v>-895859312661761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-895859312661761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-3732747136090.6709</v>
      </c>
      <c r="L5155" s="444">
        <f t="shared" ca="1" si="202"/>
        <v>-899592059797851.63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-899592059797851.63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-3748300249157.7148</v>
      </c>
      <c r="L5156" s="444">
        <f t="shared" ca="1" si="202"/>
        <v>-903340360047009.38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-903340360047009.38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-3763918166862.5391</v>
      </c>
      <c r="L5157" s="444">
        <f t="shared" ca="1" si="202"/>
        <v>-907104278213871.88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-907104278213871.88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-3779601159224.4653</v>
      </c>
      <c r="L5158" s="444">
        <f t="shared" ca="1" si="202"/>
        <v>-910883879373096.38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-910883879373096.38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-3795349497387.9014</v>
      </c>
      <c r="L5159" s="444">
        <f t="shared" ca="1" si="202"/>
        <v>-914679228870484.25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-914679228870484.25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-3811163453627.0176</v>
      </c>
      <c r="L5160" s="444">
        <f t="shared" ca="1" si="202"/>
        <v>-918490392324111.25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-918490392324111.25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-3827043301350.4634</v>
      </c>
      <c r="L5161" s="444">
        <f t="shared" ca="1" si="202"/>
        <v>-922317435625461.75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-922317435625461.75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-3842989315106.0903</v>
      </c>
      <c r="L5162" s="444">
        <f t="shared" ca="1" si="202"/>
        <v>-926160424940567.88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-926160424940567.88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-3859001770585.6997</v>
      </c>
      <c r="L5163" s="444">
        <f t="shared" ca="1" si="202"/>
        <v>-930019426711153.63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-930019426711153.63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-3875080944629.8062</v>
      </c>
      <c r="L5164" s="444">
        <f t="shared" ca="1" si="202"/>
        <v>-933894507655783.38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-933894507655783.38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-3891227115232.4307</v>
      </c>
      <c r="L5165" s="444">
        <f t="shared" ca="1" si="202"/>
        <v>-937785734771015.75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-937785734771015.75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-3907440561545.8989</v>
      </c>
      <c r="L5166" s="444">
        <f t="shared" ca="1" si="202"/>
        <v>-941693175332561.63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-941693175332561.63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-3923721563885.6733</v>
      </c>
      <c r="L5167" s="444">
        <f t="shared" ca="1" si="202"/>
        <v>-945616896896447.25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-945616896896447.25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-3940070403735.1963</v>
      </c>
      <c r="L5168" s="444">
        <f t="shared" ca="1" si="202"/>
        <v>-949556967300182.5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-949556967300182.5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-3956487363750.7603</v>
      </c>
      <c r="L5169" s="444">
        <f t="shared" ca="1" si="202"/>
        <v>-953513454663933.25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-953513454663933.25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-3972972727766.3892</v>
      </c>
      <c r="L5170" s="444">
        <f t="shared" ca="1" si="202"/>
        <v>-957486427391699.63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-957486427391699.63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-3989526780798.7485</v>
      </c>
      <c r="L5171" s="444">
        <f t="shared" ca="1" si="202"/>
        <v>-961475954172498.38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-961475954172498.38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-4006149809052.0771</v>
      </c>
      <c r="L5172" s="444">
        <f t="shared" ca="1" si="202"/>
        <v>-965482103981550.5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-965482103981550.5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-4022842099923.127</v>
      </c>
      <c r="L5173" s="444">
        <f t="shared" ca="1" si="202"/>
        <v>-969504946081473.63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-969504946081473.63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-4039603942006.1406</v>
      </c>
      <c r="L5174" s="444">
        <f t="shared" ca="1" si="202"/>
        <v>-973544550023479.75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-973544550023479.75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-4056435625097.832</v>
      </c>
      <c r="L5175" s="444">
        <f t="shared" ca="1" si="202"/>
        <v>-977600985648577.63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-977600985648577.63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-4073337440202.4063</v>
      </c>
      <c r="L5176" s="444">
        <f t="shared" ca="1" si="202"/>
        <v>-981674323088780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-981674323088780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-4090309679536.5835</v>
      </c>
      <c r="L5177" s="444">
        <f t="shared" ca="1" si="202"/>
        <v>-985764632768316.63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-985764632768316.63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-4107352636534.6523</v>
      </c>
      <c r="L5178" s="444">
        <f t="shared" ca="1" si="202"/>
        <v>-989871985404851.25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-989871985404851.25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-4124466605853.5469</v>
      </c>
      <c r="L5179" s="444">
        <f t="shared" ca="1" si="202"/>
        <v>-993996452010704.75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-993996452010704.75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-4141651883377.9365</v>
      </c>
      <c r="L5180" s="444">
        <f t="shared" ca="1" si="202"/>
        <v>-998138103894082.63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-998138103894082.63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-4158908766225.3438</v>
      </c>
      <c r="L5181" s="444">
        <f t="shared" ca="1" si="202"/>
        <v>-1002297012660308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-1002297012660308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-4176237552751.2827</v>
      </c>
      <c r="L5182" s="444">
        <f t="shared" ca="1" si="202"/>
        <v>-1006473250213059.3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-1006473250213059.3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-4193638542554.4131</v>
      </c>
      <c r="L5183" s="444">
        <f t="shared" ca="1" si="202"/>
        <v>-1010666888755613.6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-1010666888755613.6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-4211112036481.7241</v>
      </c>
      <c r="L5184" s="444">
        <f t="shared" ca="1" si="202"/>
        <v>-1014878000792095.4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-1014878000792095.4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-4228658336633.7305</v>
      </c>
      <c r="L5185" s="444">
        <f t="shared" ca="1" si="202"/>
        <v>-1019106659128729.1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-1019106659128729.1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-4246277746369.7041</v>
      </c>
      <c r="L5186" s="444">
        <f t="shared" ca="1" si="202"/>
        <v>-1023352936875098.9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-1023352936875098.9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-4263970570312.9121</v>
      </c>
      <c r="L5187" s="444">
        <f t="shared" ca="1" si="202"/>
        <v>-1027616907445411.8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-1027616907445411.8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-4281737114355.8823</v>
      </c>
      <c r="L5188" s="444">
        <f t="shared" ca="1" si="202"/>
        <v>-1031898644559767.6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-1031898644559767.6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-4299577685665.6978</v>
      </c>
      <c r="L5189" s="444">
        <f t="shared" ca="1" si="202"/>
        <v>-1036198222245433.4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-1036198222245433.4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-4317492592689.3057</v>
      </c>
      <c r="L5190" s="444">
        <f t="shared" ca="1" si="202"/>
        <v>-1040515714838122.6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-1040515714838122.6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-4335482145158.8438</v>
      </c>
      <c r="L5191" s="444">
        <f t="shared" ca="1" si="202"/>
        <v>-1044851196983281.5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-1044851196983281.5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-4353546654097.0063</v>
      </c>
      <c r="L5192" s="444">
        <f t="shared" ca="1" si="202"/>
        <v>-1049204743637378.5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-1049204743637378.5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-4371686431822.4102</v>
      </c>
      <c r="L5193" s="444">
        <f t="shared" ca="1" si="202"/>
        <v>-1053576430069200.9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-1053576430069200.9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-4389901791955.0039</v>
      </c>
      <c r="L5194" s="444">
        <f t="shared" ca="1" si="202"/>
        <v>-1057966331861155.9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-1057966331861155.9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-4408193049421.4824</v>
      </c>
      <c r="L5195" s="444">
        <f t="shared" ca="1" si="202"/>
        <v>-1062374524910577.4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-1062374524910577.4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-4426560520460.7393</v>
      </c>
      <c r="L5196" s="444">
        <f t="shared" ca="1" si="202"/>
        <v>-1066801085431038.1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-1066801085431038.1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-4445004522629.3252</v>
      </c>
      <c r="L5197" s="444">
        <f t="shared" ca="1" si="202"/>
        <v>-1071246089953667.5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-1071246089953667.5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-4463525374806.9482</v>
      </c>
      <c r="L5198" s="444">
        <f t="shared" ca="1" si="202"/>
        <v>-1075709615328474.5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-1075709615328474.5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-4482123397201.9766</v>
      </c>
      <c r="L5199" s="444">
        <f t="shared" ca="1" si="202"/>
        <v>-1080191738725676.5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-1080191738725676.5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-4500798911356.9854</v>
      </c>
      <c r="L5200" s="444">
        <f t="shared" ca="1" si="202"/>
        <v>-1084692537637033.5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-1084692537637033.5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-4519552240154.3066</v>
      </c>
      <c r="L5201" s="444">
        <f t="shared" ca="1" si="202"/>
        <v>-1089212089877187.8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-1089212089877187.8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-4538383707821.6152</v>
      </c>
      <c r="L5202" s="444">
        <f t="shared" ca="1" si="202"/>
        <v>-1093750473585009.4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-1093750473585009.4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-4557293639937.5391</v>
      </c>
      <c r="L5203" s="444">
        <f t="shared" ca="1" si="202"/>
        <v>-1098307767224946.9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-1098307767224946.9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-4576282363437.2783</v>
      </c>
      <c r="L5204" s="444">
        <f t="shared" ca="1" si="202"/>
        <v>-1102884049588384.1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-1102884049588384.1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-4595350206618.2666</v>
      </c>
      <c r="L5205" s="444">
        <f t="shared" ca="1" si="202"/>
        <v>-1107479399795002.4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-1107479399795002.4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-4614497499145.8428</v>
      </c>
      <c r="L5206" s="444">
        <f t="shared" ca="1" si="202"/>
        <v>-1112093897294148.3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-1112093897294148.3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-4633724572058.9512</v>
      </c>
      <c r="L5207" s="444">
        <f t="shared" ca="1" si="202"/>
        <v>-1116727621866207.3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-1116727621866207.3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-4653031757775.8643</v>
      </c>
      <c r="L5208" s="444">
        <f t="shared" ca="1" si="202"/>
        <v>-1121380653623983.1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-1121380653623983.1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-4672419390099.9297</v>
      </c>
      <c r="L5209" s="444">
        <f t="shared" ca="1" si="202"/>
        <v>-1126053073014083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-1126053073014083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-4691887804225.3457</v>
      </c>
      <c r="L5210" s="444">
        <f t="shared" ca="1" si="202"/>
        <v>-1130744960818308.3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-1130744960818308.3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-4711437336742.9512</v>
      </c>
      <c r="L5211" s="444">
        <f t="shared" ca="1" si="202"/>
        <v>-1135456398155051.3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-1135456398155051.3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-4731068325646.0469</v>
      </c>
      <c r="L5212" s="444">
        <f t="shared" ca="1" si="202"/>
        <v>-1140187466480697.3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-1140187466480697.3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-4750781110336.2383</v>
      </c>
      <c r="L5213" s="444">
        <f t="shared" ca="1" si="202"/>
        <v>-1144938247591033.5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-1144938247591033.5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-4770576031629.3066</v>
      </c>
      <c r="L5214" s="444">
        <f t="shared" ca="1" si="202"/>
        <v>-1149708823622662.8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-1149708823622662.8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-4790453431761.0947</v>
      </c>
      <c r="L5215" s="444">
        <f t="shared" ca="1" si="202"/>
        <v>-1154499277054423.8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-1154499277054423.8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-4810413654393.4326</v>
      </c>
      <c r="L5216" s="444">
        <f t="shared" ca="1" si="202"/>
        <v>-1159309690708817.3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-1159309690708817.3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-4830457044620.0723</v>
      </c>
      <c r="L5217" s="444">
        <f t="shared" ca="1" si="202"/>
        <v>-1164140147753437.3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-1164140147753437.3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-4850583948972.6553</v>
      </c>
      <c r="L5218" s="444">
        <f t="shared" ca="1" si="202"/>
        <v>-1168990731702410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-1168990731702410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-4870794715426.708</v>
      </c>
      <c r="L5219" s="444">
        <f t="shared" ca="1" si="202"/>
        <v>-1173861526417836.8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-1173861526417836.8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-4891089693407.6533</v>
      </c>
      <c r="L5220" s="444">
        <f t="shared" ca="1" si="202"/>
        <v>-1178752616111244.5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-1178752616111244.5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-4911469233796.8516</v>
      </c>
      <c r="L5221" s="444">
        <f t="shared" ca="1" si="202"/>
        <v>-1183664085345041.3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-1183664085345041.3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-4931933688937.6719</v>
      </c>
      <c r="L5222" s="444">
        <f t="shared" ca="1" si="202"/>
        <v>-1188596019033979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-1188596019033979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-4952483412641.5791</v>
      </c>
      <c r="L5223" s="444">
        <f t="shared" ca="1" si="202"/>
        <v>-1193548502446620.5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-1193548502446620.5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-4973118760194.252</v>
      </c>
      <c r="L5224" s="444">
        <f t="shared" ca="1" si="202"/>
        <v>-1198521621206814.8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-1198521621206814.8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-4993840088361.7285</v>
      </c>
      <c r="L5225" s="444">
        <f t="shared" ca="1" si="202"/>
        <v>-1203515461295176.5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-1203515461295176.5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-5014647755396.5684</v>
      </c>
      <c r="L5226" s="444">
        <f t="shared" ca="1" si="202"/>
        <v>-1208530109050573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-1208530109050573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-5035542121044.0537</v>
      </c>
      <c r="L5227" s="444">
        <f t="shared" ca="1" si="202"/>
        <v>-1213565651171617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-1213565651171617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-5056523546548.4043</v>
      </c>
      <c r="L5228" s="444">
        <f t="shared" ca="1" si="202"/>
        <v>-1218622174718165.5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-1218622174718165.5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-5077592394659.0225</v>
      </c>
      <c r="L5229" s="444">
        <f t="shared" ca="1" si="202"/>
        <v>-1223699767112824.5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-1223699767112824.5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-5098749029636.7686</v>
      </c>
      <c r="L5230" s="444">
        <f t="shared" ca="1" si="202"/>
        <v>-1228798516142461.3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-1228798516142461.3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-5119993817260.2549</v>
      </c>
      <c r="L5231" s="444">
        <f t="shared" ca="1" si="202"/>
        <v>-1233918509959721.5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-1233918509959721.5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-5141327124832.1729</v>
      </c>
      <c r="L5232" s="444">
        <f t="shared" ca="1" si="202"/>
        <v>-1239059837084553.8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-1239059837084553.8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-5162749321185.6406</v>
      </c>
      <c r="L5233" s="444">
        <f t="shared" ca="1" si="202"/>
        <v>-1244222586405739.5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-1244222586405739.5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-5184260776690.5811</v>
      </c>
      <c r="L5234" s="444">
        <f t="shared" ca="1" si="202"/>
        <v>-1249406847182430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-1249406847182430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-5205861863260.125</v>
      </c>
      <c r="L5235" s="444">
        <f t="shared" ca="1" si="202"/>
        <v>-1254612709045690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-1254612709045690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-5227552954357.042</v>
      </c>
      <c r="L5236" s="444">
        <f t="shared" ca="1" si="202"/>
        <v>-1259840262000047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-1259840262000047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-5249334425000.1953</v>
      </c>
      <c r="L5237" s="444">
        <f t="shared" ca="1" si="202"/>
        <v>-1265089596425047.3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-1265089596425047.3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-5271206651771.0303</v>
      </c>
      <c r="L5238" s="444">
        <f t="shared" ca="1" si="202"/>
        <v>-1270360803076818.3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-1270360803076818.3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-5293170012820.0762</v>
      </c>
      <c r="L5239" s="444">
        <f t="shared" ca="1" si="202"/>
        <v>-1275653973089638.3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-1275653973089638.3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-5315224887873.4922</v>
      </c>
      <c r="L5240" s="444">
        <f t="shared" ca="1" si="202"/>
        <v>-1280969197977511.8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-1280969197977511.8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-5337371658239.6318</v>
      </c>
      <c r="L5241" s="444">
        <f t="shared" ca="1" si="202"/>
        <v>-1286306569635751.5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-1286306569635751.5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-5359610706815.6309</v>
      </c>
      <c r="L5242" s="444">
        <f t="shared" ca="1" si="202"/>
        <v>-1291666180342567.3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-1291666180342567.3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-5381942418094.0303</v>
      </c>
      <c r="L5243" s="444">
        <f t="shared" ca="1" si="202"/>
        <v>-1297048122760661.3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-1297048122760661.3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-5404367178169.4219</v>
      </c>
      <c r="L5244" s="444">
        <f t="shared" ca="1" si="202"/>
        <v>-1302452489938830.8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-1302452489938830.8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-5426885374745.1279</v>
      </c>
      <c r="L5245" s="444">
        <f t="shared" ca="1" si="202"/>
        <v>-1307879375313576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-1307879375313576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-5449497397139.9004</v>
      </c>
      <c r="L5246" s="444">
        <f t="shared" ca="1" si="202"/>
        <v>-1313328872710716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-1313328872710716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-5472203636294.6504</v>
      </c>
      <c r="L5247" s="444">
        <f t="shared" ca="1" si="202"/>
        <v>-1318801076347010.8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-1318801076347010.8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-5495004484779.2109</v>
      </c>
      <c r="L5248" s="444">
        <f t="shared" ca="1" si="202"/>
        <v>-1324296080831790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-1324296080831790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-5517900336799.125</v>
      </c>
      <c r="L5249" s="444">
        <f t="shared" ca="1" si="202"/>
        <v>-1329813981168589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-1329813981168589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-5540891588202.4541</v>
      </c>
      <c r="L5250" s="444">
        <f t="shared" ca="1" si="202"/>
        <v>-1335354872756791.5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-1335354872756791.5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-5563978636486.6309</v>
      </c>
      <c r="L5251" s="444">
        <f t="shared" ca="1" si="202"/>
        <v>-1340918851393278.3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-1340918851393278.3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-5587161880805.3262</v>
      </c>
      <c r="L5252" s="444">
        <f t="shared" ca="1" si="202"/>
        <v>-1346506013274083.5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-1346506013274083.5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-5610441721975.3477</v>
      </c>
      <c r="L5253" s="444">
        <f t="shared" ca="1" si="202"/>
        <v>-1352116454996058.8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-1352116454996058.8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-5633818562483.5781</v>
      </c>
      <c r="L5254" s="444">
        <f t="shared" ca="1" si="202"/>
        <v>-1357750273558542.3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-1357750273558542.3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-5657292806493.9258</v>
      </c>
      <c r="L5255" s="444">
        <f t="shared" ca="1" si="202"/>
        <v>-1363407566365036.3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-1363407566365036.3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-5680864859854.3174</v>
      </c>
      <c r="L5256" s="444">
        <f t="shared" ca="1" si="202"/>
        <v>-1369088431224890.5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-1369088431224890.5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-5704535130103.71</v>
      </c>
      <c r="L5257" s="444">
        <f t="shared" ca="1" si="202"/>
        <v>-1374792966354994.3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-1374792966354994.3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-5728304026479.1426</v>
      </c>
      <c r="L5258" s="444">
        <f t="shared" ca="1" si="202"/>
        <v>-1380521270381473.5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-1380521270381473.5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-5752171959922.8066</v>
      </c>
      <c r="L5259" s="444">
        <f t="shared" ca="1" si="202"/>
        <v>-1386273442341396.3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-1386273442341396.3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-5776139343089.1514</v>
      </c>
      <c r="L5260" s="444">
        <f t="shared" ca="1" si="202"/>
        <v>-1392049581684485.5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-1392049581684485.5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-5800206590352.0225</v>
      </c>
      <c r="L5261" s="444">
        <f t="shared" ca="1" si="202"/>
        <v>-1397849788274837.5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-1397849788274837.5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-5824374117811.8232</v>
      </c>
      <c r="L5262" s="444">
        <f t="shared" ca="1" si="202"/>
        <v>-1403674162392649.3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-1403674162392649.3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-5848642343302.7051</v>
      </c>
      <c r="L5263" s="444">
        <f t="shared" ca="1" si="202"/>
        <v>-1409522804735952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-1409522804735952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-5873011686399.7998</v>
      </c>
      <c r="L5264" s="444">
        <f t="shared" ca="1" si="202"/>
        <v>-1415395816422351.8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-1415395816422351.8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-5897482568426.4658</v>
      </c>
      <c r="L5265" s="444">
        <f t="shared" ca="1" si="202"/>
        <v>-1421293298990778.3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-1421293298990778.3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-5922055412461.5762</v>
      </c>
      <c r="L5266" s="444">
        <f t="shared" ca="1" si="202"/>
        <v>-1427215354403239.8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-1427215354403239.8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-5946730643346.832</v>
      </c>
      <c r="L5267" s="444">
        <f t="shared" ca="1" si="202"/>
        <v>-1433162085046586.5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-1433162085046586.5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-5971508687694.1104</v>
      </c>
      <c r="L5268" s="444">
        <f t="shared" ca="1" si="202"/>
        <v>-1439133593734280.5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-1439133593734280.5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-5996389973892.835</v>
      </c>
      <c r="L5269" s="444">
        <f t="shared" ca="1" si="202"/>
        <v>-1445129983708173.3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-1445129983708173.3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-6021374932117.3887</v>
      </c>
      <c r="L5270" s="444">
        <f t="shared" ca="1" si="202"/>
        <v>-1451151358640290.8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-1451151358640290.8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-6046463994334.5449</v>
      </c>
      <c r="L5271" s="444">
        <f t="shared" ca="1" si="202"/>
        <v>-1457197822634625.3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-1457197822634625.3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-6071657594310.9385</v>
      </c>
      <c r="L5272" s="444">
        <f t="shared" ca="1" si="202"/>
        <v>-1463269480228936.3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-1463269480228936.3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-6096956167620.5674</v>
      </c>
      <c r="L5273" s="444">
        <f t="shared" ca="1" si="202"/>
        <v>-1469366436396556.8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-1469366436396556.8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-6122360151652.3193</v>
      </c>
      <c r="L5274" s="444">
        <f t="shared" ca="1" si="202"/>
        <v>-1475488796548209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-1475488796548209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-6147869985617.5371</v>
      </c>
      <c r="L5275" s="444">
        <f t="shared" ca="1" si="202"/>
        <v>-1481636666533826.5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-1481636666533826.5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-6173486110557.6104</v>
      </c>
      <c r="L5276" s="444">
        <f t="shared" ca="1" si="202"/>
        <v>-1487810152644384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-1487810152644384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-6199208969351.5996</v>
      </c>
      <c r="L5277" s="444">
        <f t="shared" ca="1" si="202"/>
        <v>-1494009361613735.5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-1494009361613735.5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-6225039006723.8975</v>
      </c>
      <c r="L5278" s="444">
        <f t="shared" ca="1" si="202"/>
        <v>-1500234400620459.5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-1500234400620459.5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-6250976669251.9141</v>
      </c>
      <c r="L5279" s="444">
        <f t="shared" ca="1" si="202"/>
        <v>-1506485377289711.5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-1506485377289711.5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-6277022405373.7979</v>
      </c>
      <c r="L5280" s="444">
        <f t="shared" ca="1" si="202"/>
        <v>-1512762399695085.3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-1512762399695085.3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-6303176665396.1885</v>
      </c>
      <c r="L5281" s="444">
        <f t="shared" ca="1" si="202"/>
        <v>-1519065576360481.5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-1519065576360481.5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-6329439901502.0059</v>
      </c>
      <c r="L5282" s="444">
        <f t="shared" ca="1" si="202"/>
        <v>-1525395016261983.5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-1525395016261983.5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-6355812567758.2646</v>
      </c>
      <c r="L5283" s="444">
        <f t="shared" ca="1" si="202"/>
        <v>-1531750828829741.8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-1531750828829741.8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-6382295120123.9238</v>
      </c>
      <c r="L5284" s="444">
        <f t="shared" ca="1" si="202"/>
        <v>-1538133123949865.8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-1538133123949865.8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-6408888016457.7734</v>
      </c>
      <c r="L5285" s="444">
        <f t="shared" ca="1" si="202"/>
        <v>-1544542011966323.5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-1544542011966323.5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-6435591716526.3477</v>
      </c>
      <c r="L5286" s="444">
        <f t="shared" ca="1" si="202"/>
        <v>-1550977603682849.8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-1550977603682849.8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-6462406682011.874</v>
      </c>
      <c r="L5287" s="444">
        <f t="shared" ca="1" si="202"/>
        <v>-1557440010364861.5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-1557440010364861.5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-6489333376520.2559</v>
      </c>
      <c r="L5288" s="444">
        <f t="shared" ca="1" si="202"/>
        <v>-1563929343741381.8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-1563929343741381.8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-6516372265589.0908</v>
      </c>
      <c r="L5289" s="444">
        <f t="shared" ca="1" si="202"/>
        <v>-1570445716006970.8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-1570445716006970.8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-6543523816695.7109</v>
      </c>
      <c r="L5290" s="444">
        <f t="shared" ca="1" si="202"/>
        <v>-1576989239823666.5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-1576989239823666.5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-6570788499265.2773</v>
      </c>
      <c r="L5291" s="444">
        <f t="shared" ca="1" si="202"/>
        <v>-1583560028322931.8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-1583560028322931.8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-6598166784678.8818</v>
      </c>
      <c r="L5292" s="444">
        <f t="shared" ca="1" si="202"/>
        <v>-1590158195107610.8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-1590158195107610.8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-6625659146281.7109</v>
      </c>
      <c r="L5293" s="444">
        <f t="shared" ca="1" si="202"/>
        <v>-1596783854253892.5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-1596783854253892.5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-6653266059391.2188</v>
      </c>
      <c r="L5294" s="444">
        <f t="shared" ca="1" si="202"/>
        <v>-1603437120313283.8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-1603437120313283.8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-6680988001305.3486</v>
      </c>
      <c r="L5295" s="444">
        <f t="shared" ca="1" si="202"/>
        <v>-1610118108314589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-1610118108314589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-6708825451310.7871</v>
      </c>
      <c r="L5296" s="444">
        <f t="shared" ca="1" si="202"/>
        <v>-1616826933765899.8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-1616826933765899.8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-6736778890691.249</v>
      </c>
      <c r="L5297" s="444">
        <f t="shared" ca="1" si="202"/>
        <v>-1623563712656591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-1623563712656591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-6764848802735.7959</v>
      </c>
      <c r="L5298" s="444">
        <f t="shared" ca="1" si="202"/>
        <v>-1630328561459326.8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-1630328561459326.8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-6793035672747.1943</v>
      </c>
      <c r="L5299" s="444">
        <f t="shared" ca="1" si="202"/>
        <v>-1637121597132074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-1637121597132074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-6821339988050.3086</v>
      </c>
      <c r="L5300" s="444">
        <f t="shared" ca="1" si="202"/>
        <v>-1643942937120124.3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-1643942937120124.3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-6849762238000.5176</v>
      </c>
      <c r="L5301" s="444">
        <f t="shared" ca="1" si="202"/>
        <v>-1650792699358124.8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-1650792699358124.8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-6878302913992.1865</v>
      </c>
      <c r="L5302" s="444">
        <f t="shared" ca="1" si="202"/>
        <v>-1657671002272117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-1657671002272117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-6906962509467.1543</v>
      </c>
      <c r="L5303" s="444">
        <f t="shared" ca="1" si="202"/>
        <v>-1664577964781584.3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-1664577964781584.3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-6935741519923.2676</v>
      </c>
      <c r="L5304" s="444">
        <f t="shared" ca="1" si="202"/>
        <v>-1671513706301507.5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-1671513706301507.5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-6964640442922.9482</v>
      </c>
      <c r="L5305" s="444">
        <f t="shared" ca="1" si="202"/>
        <v>-1678478346744430.5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-1678478346744430.5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-6993659778101.7939</v>
      </c>
      <c r="L5306" s="444">
        <f t="shared" ca="1" si="202"/>
        <v>-1685472006522532.3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-1685472006522532.3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-7022800027177.2178</v>
      </c>
      <c r="L5307" s="444">
        <f t="shared" ca="1" si="202"/>
        <v>-1692494806549709.5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-1692494806549709.5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-7052061693957.123</v>
      </c>
      <c r="L5308" s="444">
        <f t="shared" ca="1" si="202"/>
        <v>-1699546868243666.5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-1699546868243666.5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-7081445284348.6104</v>
      </c>
      <c r="L5309" s="444">
        <f t="shared" ca="1" si="202"/>
        <v>-1706628313528015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-1706628313528015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-7110951306366.7295</v>
      </c>
      <c r="L5310" s="444">
        <f t="shared" ca="1" si="202"/>
        <v>-1713739264834381.8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-1713739264834381.8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-7140580270143.2568</v>
      </c>
      <c r="L5311" s="444">
        <f t="shared" ca="1" si="202"/>
        <v>-1720879845104525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-1720879845104525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-7170332687935.5205</v>
      </c>
      <c r="L5312" s="444">
        <f t="shared" ca="1" si="202"/>
        <v>-1728050177792460.5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-1728050177792460.5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-7200209074135.252</v>
      </c>
      <c r="L5313" s="444">
        <f t="shared" ca="1" si="202"/>
        <v>-1735250386866595.8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-1735250386866595.8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-7230209945277.4824</v>
      </c>
      <c r="L5314" s="444">
        <f t="shared" ca="1" si="202"/>
        <v>-1742480596811873.3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-1742480596811873.3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-7260335820049.4717</v>
      </c>
      <c r="L5315" s="444">
        <f t="shared" ca="1" si="202"/>
        <v>-1749740932631922.8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-1749740932631922.8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-7290587219299.6777</v>
      </c>
      <c r="L5316" s="444">
        <f t="shared" ca="1" si="202"/>
        <v>-1757031519851222.5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-1757031519851222.5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-7320964666046.7617</v>
      </c>
      <c r="L5317" s="444">
        <f t="shared" ca="1" si="202"/>
        <v>-1764352484517269.3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-1764352484517269.3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-7351468685488.6221</v>
      </c>
      <c r="L5318" s="444">
        <f t="shared" ca="1" si="202"/>
        <v>-1771703953202757.8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-1771703953202757.8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-7382099805011.4902</v>
      </c>
      <c r="L5319" s="444">
        <f t="shared" ca="1" si="202"/>
        <v>-1779086053007769.3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-1779086053007769.3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-7412858554199.0381</v>
      </c>
      <c r="L5320" s="444">
        <f t="shared" ca="1" si="202"/>
        <v>-1786498911561968.3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-1786498911561968.3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-7443745464841.5332</v>
      </c>
      <c r="L5321" s="444">
        <f t="shared" ca="1" si="202"/>
        <v>-1793942657026809.8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-1793942657026809.8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-7474761070945.0391</v>
      </c>
      <c r="L5322" s="444">
        <f t="shared" ca="1" si="202"/>
        <v>-1801417418097754.8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-1801417418097754.8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-7505905908740.6436</v>
      </c>
      <c r="L5323" s="444">
        <f t="shared" ca="1" si="202"/>
        <v>-1808923324006495.5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-1808923324006495.5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-7537180516693.7324</v>
      </c>
      <c r="L5324" s="444">
        <f t="shared" ca="1" si="202"/>
        <v>-1816460504523189.3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-1816460504523189.3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-7568585435513.2881</v>
      </c>
      <c r="L5325" s="444">
        <f t="shared" ca="1" si="202"/>
        <v>-1824029089958702.5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-1824029089958702.5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-7600121208161.2607</v>
      </c>
      <c r="L5326" s="444">
        <f t="shared" ca="1" si="202"/>
        <v>-1831629211166863.8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-1831629211166863.8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-7631788379861.9326</v>
      </c>
      <c r="L5327" s="444">
        <f t="shared" ca="1" si="202"/>
        <v>-1839260999546725.8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-1839260999546725.8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-7663587498111.3574</v>
      </c>
      <c r="L5328" s="444">
        <f t="shared" ca="1" si="202"/>
        <v>-1846924587044837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-1846924587044837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-7695519112686.8203</v>
      </c>
      <c r="L5329" s="444">
        <f t="shared" ca="1" si="202"/>
        <v>-1854620106157523.8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-1854620106157523.8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-7727583775656.3496</v>
      </c>
      <c r="L5330" s="444">
        <f t="shared" ca="1" si="202"/>
        <v>-1862347689933180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-1862347689933180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-7759782041388.25</v>
      </c>
      <c r="L5331" s="444">
        <f t="shared" ca="1" si="202"/>
        <v>-1870107471974568.3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-1870107471974568.3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-7792114466560.7021</v>
      </c>
      <c r="L5332" s="444">
        <f t="shared" ca="1" si="202"/>
        <v>-1877899586441129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-1877899586441129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-7824581610171.3711</v>
      </c>
      <c r="L5333" s="444">
        <f t="shared" ca="1" si="202"/>
        <v>-1885724168051300.3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-1885724168051300.3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-7857184033547.083</v>
      </c>
      <c r="L5334" s="444">
        <f t="shared" ca="1" si="202"/>
        <v>-1893581352084847.3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-1893581352084847.3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-7889922300353.5303</v>
      </c>
      <c r="L5335" s="444">
        <f t="shared" ca="1" si="202"/>
        <v>-1901471274385200.8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-1901471274385200.8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-7922796976605.0029</v>
      </c>
      <c r="L5336" s="444">
        <f t="shared" ca="1" si="202"/>
        <v>-1909394071361805.8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-1909394071361805.8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-7955808630674.1904</v>
      </c>
      <c r="L5337" s="444">
        <f t="shared" ca="1" si="202"/>
        <v>-1917349879992480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-1917349879992480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-7988957833302</v>
      </c>
      <c r="L5338" s="444">
        <f t="shared" ca="1" si="202"/>
        <v>-1925338837825782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-1925338837825782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-8022245157607.4248</v>
      </c>
      <c r="L5339" s="444">
        <f t="shared" ca="1" si="202"/>
        <v>-1933361082983389.5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-1933361082983389.5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-8055671179097.4561</v>
      </c>
      <c r="L5340" s="444">
        <f t="shared" ca="1" si="202"/>
        <v>-1941416754162487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-1941416754162487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-8089236475677.0293</v>
      </c>
      <c r="L5341" s="444">
        <f t="shared" ca="1" si="202"/>
        <v>-1949505990638164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-1949505990638164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-8122941627659.0166</v>
      </c>
      <c r="L5342" s="444">
        <f t="shared" ca="1" si="202"/>
        <v>-1957628932265823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-1957628932265823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-8156787217774.2627</v>
      </c>
      <c r="L5343" s="444">
        <f t="shared" ca="1" si="202"/>
        <v>-1965785719483597.3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-1965785719483597.3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-8190773831181.6553</v>
      </c>
      <c r="L5344" s="444">
        <f t="shared" ca="1" si="202"/>
        <v>-1973976493314779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-1973976493314779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-8224902055478.2451</v>
      </c>
      <c r="L5345" s="444">
        <f t="shared" ca="1" si="202"/>
        <v>-1982201395370257.3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-1982201395370257.3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-8259172480709.4053</v>
      </c>
      <c r="L5346" s="444">
        <f t="shared" ca="1" si="202"/>
        <v>-1990460567850966.8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-1990460567850966.8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-8293585699379.0283</v>
      </c>
      <c r="L5347" s="444">
        <f t="shared" ca="1" si="202"/>
        <v>-1998754153550345.8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-1998754153550345.8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-8328142306459.7734</v>
      </c>
      <c r="L5348" s="444">
        <f t="shared" ca="1" si="202"/>
        <v>-2007082295856805.5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-2007082295856805.5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-8362842899403.3564</v>
      </c>
      <c r="L5349" s="444">
        <f t="shared" ca="1" si="202"/>
        <v>-2015445138756208.8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-2015445138756208.8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-8397688078150.8682</v>
      </c>
      <c r="L5350" s="444">
        <f t="shared" ca="1" si="202"/>
        <v>-2023842826834359.5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-2023842826834359.5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-8432678445143.1641</v>
      </c>
      <c r="L5351" s="444">
        <f t="shared" ca="1" si="202"/>
        <v>-2032275505279502.8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-2032275505279502.8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-8467814605331.2617</v>
      </c>
      <c r="L5352" s="444">
        <f t="shared" ca="1" si="202"/>
        <v>-2040743319884834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-2040743319884834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-8503097166186.8086</v>
      </c>
      <c r="L5353" s="444">
        <f t="shared" ca="1" si="202"/>
        <v>-2049246417051020.8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-2049246417051020.8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-8538526737712.5859</v>
      </c>
      <c r="L5354" s="444">
        <f t="shared" ca="1" si="202"/>
        <v>-2057784943788733.3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-2057784943788733.3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-8574103932453.0547</v>
      </c>
      <c r="L5355" s="444">
        <f t="shared" ca="1" si="202"/>
        <v>-2066359047721186.3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-2066359047721186.3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-8609829365504.9424</v>
      </c>
      <c r="L5356" s="444">
        <f t="shared" ca="1" si="202"/>
        <v>-2074968877086691.3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-2074968877086691.3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-8645703654527.8789</v>
      </c>
      <c r="L5357" s="444">
        <f t="shared" ca="1" si="202"/>
        <v>-2083614580741219.3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-2083614580741219.3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-8681727419755.0801</v>
      </c>
      <c r="L5358" s="444">
        <f t="shared" ca="1" si="202"/>
        <v>-2092296308160974.3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-2092296308160974.3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-8717901284004.0586</v>
      </c>
      <c r="L5359" s="444">
        <f t="shared" ca="1" si="202"/>
        <v>-2101014209444978.3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-2101014209444978.3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-8754225872687.4092</v>
      </c>
      <c r="L5360" s="444">
        <f t="shared" ca="1" si="202"/>
        <v>-2109768435317665.8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-2109768435317665.8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-8790701813823.6074</v>
      </c>
      <c r="L5361" s="444">
        <f t="shared" ca="1" si="202"/>
        <v>-2118559137131489.3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-2118559137131489.3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-8827329738047.8711</v>
      </c>
      <c r="L5362" s="444">
        <f t="shared" ca="1" si="202"/>
        <v>-2127386466869537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-2127386466869537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-8864110278623.0723</v>
      </c>
      <c r="L5363" s="444">
        <f t="shared" ref="L5363:L5617" ca="1" si="207">I5363-J5363+K5363</f>
        <v>-2136250577148160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-2136250577148160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-8901044071450.666</v>
      </c>
      <c r="L5364" s="444">
        <f t="shared" ca="1" si="207"/>
        <v>-2145151621219610.8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-2145151621219610.8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-8938131755081.7109</v>
      </c>
      <c r="L5365" s="444">
        <f t="shared" ca="1" si="207"/>
        <v>-2154089752974692.5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-2154089752974692.5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-8975373970727.8848</v>
      </c>
      <c r="L5366" s="444">
        <f t="shared" ca="1" si="207"/>
        <v>-2163065126945420.5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-2163065126945420.5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-9012771362272.5859</v>
      </c>
      <c r="L5367" s="444">
        <f t="shared" ca="1" si="207"/>
        <v>-2172077898307693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-2172077898307693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-9050324576282.0547</v>
      </c>
      <c r="L5368" s="444">
        <f t="shared" ca="1" si="207"/>
        <v>-2181128222883975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-2181128222883975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-9088034262016.5625</v>
      </c>
      <c r="L5369" s="444">
        <f t="shared" ca="1" si="207"/>
        <v>-2190216257145991.5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-2190216257145991.5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-9125901071441.6309</v>
      </c>
      <c r="L5370" s="444">
        <f t="shared" ca="1" si="207"/>
        <v>-2199342158217433.3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-2199342158217433.3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-9163925659239.3047</v>
      </c>
      <c r="L5371" s="444">
        <f t="shared" ca="1" si="207"/>
        <v>-2208506083876672.5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-2208506083876672.5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-9202108682819.4688</v>
      </c>
      <c r="L5372" s="444">
        <f t="shared" ca="1" si="207"/>
        <v>-2217708192559492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-2217708192559492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-9240450802331.2168</v>
      </c>
      <c r="L5373" s="444">
        <f t="shared" ca="1" si="207"/>
        <v>-2226948643361823.3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-2226948643361823.3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-9278952680674.2637</v>
      </c>
      <c r="L5374" s="444">
        <f t="shared" ca="1" si="207"/>
        <v>-2236227596042497.5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-2236227596042497.5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-9317614983510.4063</v>
      </c>
      <c r="L5375" s="444">
        <f t="shared" ca="1" si="207"/>
        <v>-2245545211026008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-2245545211026008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-9356438379275.0332</v>
      </c>
      <c r="L5376" s="444">
        <f t="shared" ca="1" si="207"/>
        <v>-2254901649405283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-2254901649405283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-9395423539188.6797</v>
      </c>
      <c r="L5377" s="444">
        <f t="shared" ca="1" si="207"/>
        <v>-2264297072944471.5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-2264297072944471.5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-9434571137268.6309</v>
      </c>
      <c r="L5378" s="444">
        <f t="shared" ca="1" si="207"/>
        <v>-2273731644081740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-2273731644081740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-9473881850340.584</v>
      </c>
      <c r="L5379" s="444">
        <f t="shared" ca="1" si="207"/>
        <v>-2283205525932080.5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-2283205525932080.5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-9513356358050.3359</v>
      </c>
      <c r="L5380" s="444">
        <f t="shared" ca="1" si="207"/>
        <v>-2292718882290131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-2292718882290131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-9552995342875.5449</v>
      </c>
      <c r="L5381" s="444">
        <f t="shared" ca="1" si="207"/>
        <v>-2302271877633006.5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-2302271877633006.5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-9592799490137.5273</v>
      </c>
      <c r="L5382" s="444">
        <f t="shared" ca="1" si="207"/>
        <v>-2311864677123144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-2311864677123144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-9632769488013.0996</v>
      </c>
      <c r="L5383" s="444">
        <f t="shared" ca="1" si="207"/>
        <v>-2321497446611157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-2321497446611157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-9672906027546.4883</v>
      </c>
      <c r="L5384" s="444">
        <f t="shared" ca="1" si="207"/>
        <v>-2331170352638703.5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-2331170352638703.5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-9713209802661.2637</v>
      </c>
      <c r="L5385" s="444">
        <f t="shared" ca="1" si="207"/>
        <v>-2340883562441365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-2340883562441365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-9753681510172.3535</v>
      </c>
      <c r="L5386" s="444">
        <f t="shared" ca="1" si="207"/>
        <v>-2350637243951537.5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-2350637243951537.5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-9794321849798.0723</v>
      </c>
      <c r="L5387" s="444">
        <f t="shared" ca="1" si="207"/>
        <v>-2360431565801335.5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-2360431565801335.5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-9835131524172.2305</v>
      </c>
      <c r="L5388" s="444">
        <f t="shared" ca="1" si="207"/>
        <v>-2370266697325507.5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-2370266697325507.5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-9876111238856.2813</v>
      </c>
      <c r="L5389" s="444">
        <f t="shared" ca="1" si="207"/>
        <v>-2380142808564364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-2380142808564364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-9917261702351.5156</v>
      </c>
      <c r="L5390" s="444">
        <f t="shared" ca="1" si="207"/>
        <v>-2390060070266715.5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-2390060070266715.5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-9958583626111.3145</v>
      </c>
      <c r="L5391" s="444">
        <f t="shared" ca="1" si="207"/>
        <v>-2400018653892827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-2400018653892827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-10000077724553.445</v>
      </c>
      <c r="L5392" s="444">
        <f t="shared" ca="1" si="207"/>
        <v>-2410018731617380.5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-2410018731617380.5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-10041744715072.418</v>
      </c>
      <c r="L5393" s="444">
        <f t="shared" ca="1" si="207"/>
        <v>-2420060476332453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-2420060476332453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-10083585318051.887</v>
      </c>
      <c r="L5394" s="444">
        <f t="shared" ca="1" si="207"/>
        <v>-2430144061650505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-2430144061650505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-10125600256877.104</v>
      </c>
      <c r="L5395" s="444">
        <f t="shared" ca="1" si="207"/>
        <v>-2440269661907382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-2440269661907382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-10167790257947.426</v>
      </c>
      <c r="L5396" s="444">
        <f t="shared" ca="1" si="207"/>
        <v>-2450437452165329.5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-2450437452165329.5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-10210156050688.873</v>
      </c>
      <c r="L5397" s="444">
        <f t="shared" ca="1" si="207"/>
        <v>-2460647608216018.5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-2460647608216018.5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-10252698367566.744</v>
      </c>
      <c r="L5398" s="444">
        <f t="shared" ca="1" si="207"/>
        <v>-2470900306583585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-2470900306583585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-10295417944098.271</v>
      </c>
      <c r="L5399" s="444">
        <f t="shared" ca="1" si="207"/>
        <v>-2481195724527683.5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-2481195724527683.5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-10338315518865.348</v>
      </c>
      <c r="L5400" s="444">
        <f t="shared" ca="1" si="207"/>
        <v>-2491534040046549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-2491534040046549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-10381391833527.287</v>
      </c>
      <c r="L5401" s="444">
        <f t="shared" ca="1" si="207"/>
        <v>-2501915431880076.5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-2501915431880076.5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-10424647632833.652</v>
      </c>
      <c r="L5402" s="444">
        <f t="shared" ca="1" si="207"/>
        <v>-2512340079512910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-2512340079512910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-10468083664637.125</v>
      </c>
      <c r="L5403" s="444">
        <f t="shared" ca="1" si="207"/>
        <v>-2522808163177547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-2522808163177547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-10511700679906.445</v>
      </c>
      <c r="L5404" s="444">
        <f t="shared" ca="1" si="207"/>
        <v>-2533319863857453.5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-2533319863857453.5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-10555499432739.389</v>
      </c>
      <c r="L5405" s="444">
        <f t="shared" ca="1" si="207"/>
        <v>-2543875363290193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-2543875363290193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-10599480680375.805</v>
      </c>
      <c r="L5406" s="444">
        <f t="shared" ca="1" si="207"/>
        <v>-2554474843970569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-2554474843970569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-10643645183210.703</v>
      </c>
      <c r="L5407" s="444">
        <f t="shared" ca="1" si="207"/>
        <v>-2565118489153779.5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-2565118489153779.5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-10687993704807.414</v>
      </c>
      <c r="L5408" s="444">
        <f t="shared" ca="1" si="207"/>
        <v>-2575806482858587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-2575806482858587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-10732527011910.779</v>
      </c>
      <c r="L5409" s="444">
        <f t="shared" ca="1" si="207"/>
        <v>-2586539009870498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-2586539009870498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-10777245874460.408</v>
      </c>
      <c r="L5410" s="444">
        <f t="shared" ca="1" si="207"/>
        <v>-2597316255744958.5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-2597316255744958.5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-10822151065603.994</v>
      </c>
      <c r="L5411" s="444">
        <f t="shared" ca="1" si="207"/>
        <v>-2608138406810562.5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-2608138406810562.5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-10867243361710.678</v>
      </c>
      <c r="L5412" s="444">
        <f t="shared" ca="1" si="207"/>
        <v>-2619005650172273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-2619005650172273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-10912523542384.471</v>
      </c>
      <c r="L5413" s="444">
        <f t="shared" ca="1" si="207"/>
        <v>-2629918173714657.5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-2629918173714657.5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-10957992390477.74</v>
      </c>
      <c r="L5414" s="444">
        <f t="shared" ca="1" si="207"/>
        <v>-2640876166105135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-2640876166105135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-11003650692104.729</v>
      </c>
      <c r="L5415" s="444">
        <f t="shared" ca="1" si="207"/>
        <v>-2651879816797239.5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-2651879816797239.5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-11049499236655.164</v>
      </c>
      <c r="L5416" s="444">
        <f t="shared" ca="1" si="207"/>
        <v>-2662929316033894.5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-2662929316033894.5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-11095538816807.895</v>
      </c>
      <c r="L5417" s="444">
        <f t="shared" ca="1" si="207"/>
        <v>-2674024854850702.5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-2674024854850702.5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-11141770228544.594</v>
      </c>
      <c r="L5418" s="444">
        <f t="shared" ca="1" si="207"/>
        <v>-2685166625079247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-2685166625079247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-11188194271163.529</v>
      </c>
      <c r="L5419" s="444">
        <f t="shared" ca="1" si="207"/>
        <v>-2696354819350410.5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-2696354819350410.5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-11234811747293.377</v>
      </c>
      <c r="L5420" s="444">
        <f t="shared" ca="1" si="207"/>
        <v>-2707589631097704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-2707589631097704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-11281623462907.1</v>
      </c>
      <c r="L5421" s="444">
        <f t="shared" ca="1" si="207"/>
        <v>-2718871254560611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-2718871254560611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-11328630227335.879</v>
      </c>
      <c r="L5422" s="444">
        <f t="shared" ca="1" si="207"/>
        <v>-2730199884787947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-2730199884787947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-11375832853283.113</v>
      </c>
      <c r="L5423" s="444">
        <f t="shared" ca="1" si="207"/>
        <v>-2741575717641230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-2741575717641230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-11423232156838.459</v>
      </c>
      <c r="L5424" s="444">
        <f t="shared" ca="1" si="207"/>
        <v>-2752998949798068.5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-2752998949798068.5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-11470828957491.951</v>
      </c>
      <c r="L5425" s="444">
        <f t="shared" ca="1" si="207"/>
        <v>-2764469778755560.5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-2764469778755560.5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-11518624078148.168</v>
      </c>
      <c r="L5426" s="444">
        <f t="shared" ca="1" si="207"/>
        <v>-2775988402833708.5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-2775988402833708.5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-11566618345140.451</v>
      </c>
      <c r="L5427" s="444">
        <f t="shared" ca="1" si="207"/>
        <v>-2787555021178849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-2787555021178849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-11614812588245.203</v>
      </c>
      <c r="L5428" s="444">
        <f t="shared" ca="1" si="207"/>
        <v>-2799169833767094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-2799169833767094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-11663207640696.225</v>
      </c>
      <c r="L5429" s="444">
        <f t="shared" ca="1" si="207"/>
        <v>-2810833041407790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-2810833041407790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-11711804339199.125</v>
      </c>
      <c r="L5430" s="444">
        <f t="shared" ca="1" si="207"/>
        <v>-2822544845746989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-2822544845746989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-11760603523945.787</v>
      </c>
      <c r="L5431" s="444">
        <f t="shared" ca="1" si="207"/>
        <v>-2834305449270935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-2834305449270935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-11809606038628.896</v>
      </c>
      <c r="L5432" s="444">
        <f t="shared" ca="1" si="207"/>
        <v>-2846115055309564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-2846115055309564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-11858812730456.516</v>
      </c>
      <c r="L5433" s="444">
        <f t="shared" ca="1" si="207"/>
        <v>-2857973868040020.5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-2857973868040020.5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-11908224450166.752</v>
      </c>
      <c r="L5434" s="444">
        <f t="shared" ca="1" si="207"/>
        <v>-2869882092490187.5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-2869882092490187.5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-11957842052042.447</v>
      </c>
      <c r="L5435" s="444">
        <f t="shared" ca="1" si="207"/>
        <v>-2881839934542230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-2881839934542230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-12007666393925.959</v>
      </c>
      <c r="L5436" s="444">
        <f t="shared" ca="1" si="207"/>
        <v>-2893847600936156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-2893847600936156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-12057698337233.982</v>
      </c>
      <c r="L5437" s="444">
        <f t="shared" ca="1" si="207"/>
        <v>-2905905299273390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-2905905299273390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-12107938746972.459</v>
      </c>
      <c r="L5438" s="444">
        <f t="shared" ca="1" si="207"/>
        <v>-2918013238020362.5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-2918013238020362.5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-12158388491751.51</v>
      </c>
      <c r="L5439" s="444">
        <f t="shared" ca="1" si="207"/>
        <v>-2930171626512114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-2930171626512114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-12209048443800.475</v>
      </c>
      <c r="L5440" s="444">
        <f t="shared" ca="1" si="207"/>
        <v>-2942380674955914.5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-2942380674955914.5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-12259919478982.977</v>
      </c>
      <c r="L5441" s="444">
        <f t="shared" ca="1" si="207"/>
        <v>-2954640594434897.5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-2954640594434897.5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-12311002476812.072</v>
      </c>
      <c r="L5442" s="444">
        <f t="shared" ca="1" si="207"/>
        <v>-2966951596911709.5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-2966951596911709.5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-12362298320465.457</v>
      </c>
      <c r="L5443" s="444">
        <f t="shared" ca="1" si="207"/>
        <v>-2979313895232175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-2979313895232175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-12413807896800.729</v>
      </c>
      <c r="L5444" s="444">
        <f t="shared" ca="1" si="207"/>
        <v>-2991727703128975.5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-2991727703128975.5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-12465532096370.73</v>
      </c>
      <c r="L5445" s="444">
        <f t="shared" ca="1" si="207"/>
        <v>-3004193235225346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-3004193235225346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-12517471813438.941</v>
      </c>
      <c r="L5446" s="444">
        <f t="shared" ca="1" si="207"/>
        <v>-3016710707038785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-3016710707038785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-12569627945994.938</v>
      </c>
      <c r="L5447" s="444">
        <f t="shared" ca="1" si="207"/>
        <v>-3029280334984780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-3029280334984780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-12622001395769.916</v>
      </c>
      <c r="L5448" s="444">
        <f t="shared" ca="1" si="207"/>
        <v>-3041902336380550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-3041902336380550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-12674593068252.291</v>
      </c>
      <c r="L5449" s="444">
        <f t="shared" ca="1" si="207"/>
        <v>-3054576929448802.5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-3054576929448802.5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-12727403872703.344</v>
      </c>
      <c r="L5450" s="444">
        <f t="shared" ca="1" si="207"/>
        <v>-3067304333321506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-3067304333321506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-12780434722172.941</v>
      </c>
      <c r="L5451" s="444">
        <f t="shared" ca="1" si="207"/>
        <v>-3080084768043679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-3080084768043679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-12833686533515.328</v>
      </c>
      <c r="L5452" s="444">
        <f t="shared" ca="1" si="207"/>
        <v>-3092918454577194.5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-3092918454577194.5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-12887160227404.977</v>
      </c>
      <c r="L5453" s="444">
        <f t="shared" ca="1" si="207"/>
        <v>-3105805614804599.5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-3105805614804599.5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-12940856728352.498</v>
      </c>
      <c r="L5454" s="444">
        <f t="shared" ca="1" si="207"/>
        <v>-3118746471532952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-3118746471532952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-12994776964720.633</v>
      </c>
      <c r="L5455" s="444">
        <f t="shared" ca="1" si="207"/>
        <v>-3131741248497672.5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-3131741248497672.5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-13048921868740.303</v>
      </c>
      <c r="L5456" s="444">
        <f t="shared" ca="1" si="207"/>
        <v>-3144790170366413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-3144790170366413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-13103292376526.721</v>
      </c>
      <c r="L5457" s="444">
        <f t="shared" ca="1" si="207"/>
        <v>-3157893462742939.5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-3157893462742939.5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-13157889428095.582</v>
      </c>
      <c r="L5458" s="444">
        <f t="shared" ca="1" si="207"/>
        <v>-3171051352171035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-3171051352171035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-13212713967379.313</v>
      </c>
      <c r="L5459" s="444">
        <f t="shared" ca="1" si="207"/>
        <v>-3184264066138414.5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-3184264066138414.5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-13267766942243.395</v>
      </c>
      <c r="L5460" s="444">
        <f t="shared" ca="1" si="207"/>
        <v>-3197531833080658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-3197531833080658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-13323049304502.742</v>
      </c>
      <c r="L5461" s="444">
        <f t="shared" ca="1" si="207"/>
        <v>-3210854882385160.5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-3210854882385160.5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-13378562009938.168</v>
      </c>
      <c r="L5462" s="444">
        <f t="shared" ca="1" si="207"/>
        <v>-3224233444395098.5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-3224233444395098.5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-13434306018312.91</v>
      </c>
      <c r="L5463" s="444">
        <f t="shared" ca="1" si="207"/>
        <v>-3237667750413411.5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-3237667750413411.5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-13490282293389.215</v>
      </c>
      <c r="L5464" s="444">
        <f t="shared" ca="1" si="207"/>
        <v>-3251158032706800.5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-3251158032706800.5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-13546491802945.002</v>
      </c>
      <c r="L5465" s="444">
        <f t="shared" ca="1" si="207"/>
        <v>-3264704524509745.5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-3264704524509745.5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-13602935518790.605</v>
      </c>
      <c r="L5466" s="444">
        <f t="shared" ca="1" si="207"/>
        <v>-3278307460028536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-3278307460028536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-13659614416785.566</v>
      </c>
      <c r="L5467" s="444">
        <f t="shared" ca="1" si="207"/>
        <v>-3291967074445321.5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-3291967074445321.5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-13716529476855.506</v>
      </c>
      <c r="L5468" s="444">
        <f t="shared" ca="1" si="207"/>
        <v>-3305683603922177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-3305683603922177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-13773681683009.07</v>
      </c>
      <c r="L5469" s="444">
        <f t="shared" ca="1" si="207"/>
        <v>-3319457285605186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-3319457285605186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-13831072023354.941</v>
      </c>
      <c r="L5470" s="444">
        <f t="shared" ca="1" si="207"/>
        <v>-3333288357628541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-3333288357628541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-13888701490118.92</v>
      </c>
      <c r="L5471" s="444">
        <f t="shared" ca="1" si="207"/>
        <v>-3347177059118660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-3347177059118660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-13946571079661.084</v>
      </c>
      <c r="L5472" s="444">
        <f t="shared" ca="1" si="207"/>
        <v>-3361123630198321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-3361123630198321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-14004681792493.004</v>
      </c>
      <c r="L5473" s="444">
        <f t="shared" ca="1" si="207"/>
        <v>-3375128311990814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-3375128311990814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-14063034633295.059</v>
      </c>
      <c r="L5474" s="444">
        <f t="shared" ca="1" si="207"/>
        <v>-3389191346624109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-3389191346624109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-14121630610933.787</v>
      </c>
      <c r="L5475" s="444">
        <f t="shared" ca="1" si="207"/>
        <v>-3403312977235043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-3403312977235043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-14180470738479.346</v>
      </c>
      <c r="L5476" s="444">
        <f t="shared" ca="1" si="207"/>
        <v>-3417493447973522.5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-3417493447973522.5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-14239556033223.01</v>
      </c>
      <c r="L5477" s="444">
        <f t="shared" ca="1" si="207"/>
        <v>-3431733004006745.5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-3431733004006745.5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-14298887516694.773</v>
      </c>
      <c r="L5478" s="444">
        <f t="shared" ca="1" si="207"/>
        <v>-3446031891523440.5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-3446031891523440.5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-14358466214681.002</v>
      </c>
      <c r="L5479" s="444">
        <f t="shared" ca="1" si="207"/>
        <v>-3460390357738121.5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-3460390357738121.5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-14418293157242.172</v>
      </c>
      <c r="L5480" s="444">
        <f t="shared" ca="1" si="207"/>
        <v>-3474808650895363.5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-3474808650895363.5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-14478369378730.682</v>
      </c>
      <c r="L5481" s="444">
        <f t="shared" ca="1" si="207"/>
        <v>-3489287020274094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-3489287020274094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-14538695917808.725</v>
      </c>
      <c r="L5482" s="444">
        <f t="shared" ca="1" si="207"/>
        <v>-3503825716191902.5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-3503825716191902.5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-14599273817466.26</v>
      </c>
      <c r="L5483" s="444">
        <f t="shared" ca="1" si="207"/>
        <v>-3518424990009369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-3518424990009369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-14660104125039.035</v>
      </c>
      <c r="L5484" s="444">
        <f t="shared" ca="1" si="207"/>
        <v>-3533085094134408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-3533085094134408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-14721187892226.699</v>
      </c>
      <c r="L5485" s="444">
        <f t="shared" ca="1" si="207"/>
        <v>-3547806282026634.5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-3547806282026634.5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-14782526175110.977</v>
      </c>
      <c r="L5486" s="444">
        <f t="shared" ca="1" si="207"/>
        <v>-3562588808201745.5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-3562588808201745.5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-14844120034173.939</v>
      </c>
      <c r="L5487" s="444">
        <f t="shared" ca="1" si="207"/>
        <v>-3577432928235919.5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-3577432928235919.5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-14905970534316.33</v>
      </c>
      <c r="L5488" s="444">
        <f t="shared" ca="1" si="207"/>
        <v>-3592338898770236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-3592338898770236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-14968078744875.984</v>
      </c>
      <c r="L5489" s="444">
        <f t="shared" ca="1" si="207"/>
        <v>-3607306977515112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-3607306977515112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-15030445739646.297</v>
      </c>
      <c r="L5490" s="444">
        <f t="shared" ca="1" si="207"/>
        <v>-3622337423254758.5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-3622337423254758.5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-15093072596894.826</v>
      </c>
      <c r="L5491" s="444">
        <f t="shared" ca="1" si="207"/>
        <v>-3637430495851653.5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-3637430495851653.5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-15155960399381.889</v>
      </c>
      <c r="L5492" s="444">
        <f t="shared" ca="1" si="207"/>
        <v>-3652586456251035.5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-3652586456251035.5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-15219110234379.314</v>
      </c>
      <c r="L5493" s="444">
        <f t="shared" ca="1" si="207"/>
        <v>-3667805566485415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-3667805566485415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-15282523193689.229</v>
      </c>
      <c r="L5494" s="444">
        <f t="shared" ca="1" si="207"/>
        <v>-3683088089679104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-3683088089679104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-15346200373662.934</v>
      </c>
      <c r="L5495" s="444">
        <f t="shared" ca="1" si="207"/>
        <v>-3698434290052767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-3698434290052767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-15410142875219.861</v>
      </c>
      <c r="L5496" s="444">
        <f t="shared" ca="1" si="207"/>
        <v>-3713844432927987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-3713844432927987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-15474351803866.611</v>
      </c>
      <c r="L5497" s="444">
        <f t="shared" ca="1" si="207"/>
        <v>-3729318784731853.5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-3729318784731853.5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-15538828269716.057</v>
      </c>
      <c r="L5498" s="444">
        <f t="shared" ca="1" si="207"/>
        <v>-3744857613001569.5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-3744857613001569.5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-15603573387506.539</v>
      </c>
      <c r="L5499" s="444">
        <f t="shared" ca="1" si="207"/>
        <v>-3760461186389076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-3760461186389076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-15668588276621.15</v>
      </c>
      <c r="L5500" s="444">
        <f t="shared" ca="1" si="207"/>
        <v>-3776129774665697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-3776129774665697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-15733874061107.07</v>
      </c>
      <c r="L5501" s="444">
        <f t="shared" ca="1" si="207"/>
        <v>-3791863648726804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-3791863648726804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-15799431869695.016</v>
      </c>
      <c r="L5502" s="444">
        <f t="shared" ca="1" si="207"/>
        <v>-3807663080596499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-3807663080596499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-15865262835818.748</v>
      </c>
      <c r="L5503" s="444">
        <f t="shared" ca="1" si="207"/>
        <v>-3823528343432317.5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-3823528343432317.5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-15931368097634.656</v>
      </c>
      <c r="L5504" s="444">
        <f t="shared" ca="1" si="207"/>
        <v>-3839459711529952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-3839459711529952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-15997748798041.465</v>
      </c>
      <c r="L5505" s="444">
        <f t="shared" ca="1" si="207"/>
        <v>-3855457460327993.5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-3855457460327993.5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-16064406084699.975</v>
      </c>
      <c r="L5506" s="444">
        <f t="shared" ca="1" si="207"/>
        <v>-3871521866412693.5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-3871521866412693.5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-16131341110052.889</v>
      </c>
      <c r="L5507" s="444">
        <f t="shared" ca="1" si="207"/>
        <v>-3887653207522746.5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-3887653207522746.5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-16198555031344.777</v>
      </c>
      <c r="L5508" s="444">
        <f t="shared" ca="1" si="207"/>
        <v>-3903851762554091.5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-3903851762554091.5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-16266049010642.045</v>
      </c>
      <c r="L5509" s="444">
        <f t="shared" ca="1" si="207"/>
        <v>-3920117811564733.5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-3920117811564733.5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-16333824214853.057</v>
      </c>
      <c r="L5510" s="444">
        <f t="shared" ca="1" si="207"/>
        <v>-3936451635779586.5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-3936451635779586.5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-16401881815748.277</v>
      </c>
      <c r="L5511" s="444">
        <f t="shared" ca="1" si="207"/>
        <v>-3952853517595335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-3952853517595335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-16470222989980.563</v>
      </c>
      <c r="L5512" s="444">
        <f t="shared" ca="1" si="207"/>
        <v>-3969323740585315.5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-3969323740585315.5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-16538848919105.48</v>
      </c>
      <c r="L5513" s="444">
        <f t="shared" ca="1" si="207"/>
        <v>-3985862589504421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-3985862589504421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-16607760789601.754</v>
      </c>
      <c r="L5514" s="444">
        <f t="shared" ca="1" si="207"/>
        <v>-4002470350294023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-4002470350294023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-16676959792891.76</v>
      </c>
      <c r="L5515" s="444">
        <f t="shared" ca="1" si="207"/>
        <v>-4019147310086915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-4019147310086915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-16746447125362.143</v>
      </c>
      <c r="L5516" s="444">
        <f t="shared" ca="1" si="207"/>
        <v>-4035893757212277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-4035893757212277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-16816223988384.486</v>
      </c>
      <c r="L5517" s="444">
        <f t="shared" ca="1" si="207"/>
        <v>-4052709981200661.5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-4052709981200661.5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-16886291588336.09</v>
      </c>
      <c r="L5518" s="444">
        <f t="shared" ca="1" si="207"/>
        <v>-4069596272788997.5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-4069596272788997.5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-16956651136620.822</v>
      </c>
      <c r="L5519" s="444">
        <f t="shared" ca="1" si="207"/>
        <v>-4086552923925618.5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-4086552923925618.5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-17027303849690.076</v>
      </c>
      <c r="L5520" s="444">
        <f t="shared" ca="1" si="207"/>
        <v>-4103580227775308.5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-4103580227775308.5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-17098250949063.785</v>
      </c>
      <c r="L5521" s="444">
        <f t="shared" ca="1" si="207"/>
        <v>-4120678478724372.5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-4120678478724372.5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-17169493661351.553</v>
      </c>
      <c r="L5522" s="444">
        <f t="shared" ca="1" si="207"/>
        <v>-4137847972385724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-4137847972385724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-17241033218273.852</v>
      </c>
      <c r="L5523" s="444">
        <f t="shared" ca="1" si="207"/>
        <v>-4155089005603998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-4155089005603998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-17312870856683.324</v>
      </c>
      <c r="L5524" s="444">
        <f t="shared" ca="1" si="207"/>
        <v>-4172401876460681.5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-4172401876460681.5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-17385007818586.172</v>
      </c>
      <c r="L5525" s="444">
        <f t="shared" ca="1" si="207"/>
        <v>-4189786884279267.5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-4189786884279267.5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-17457445351163.611</v>
      </c>
      <c r="L5526" s="444">
        <f t="shared" ca="1" si="207"/>
        <v>-4207244329630431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-4207244329630431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-17530184706793.463</v>
      </c>
      <c r="L5527" s="444">
        <f t="shared" ca="1" si="207"/>
        <v>-4224774514337224.5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-4224774514337224.5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-17603227143071.77</v>
      </c>
      <c r="L5528" s="444">
        <f t="shared" ca="1" si="207"/>
        <v>-4242377741480296.5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-4242377741480296.5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-17676573922834.57</v>
      </c>
      <c r="L5529" s="444">
        <f t="shared" ca="1" si="207"/>
        <v>-4260054315403131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-4260054315403131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-17750226314179.711</v>
      </c>
      <c r="L5530" s="444">
        <f t="shared" ca="1" si="207"/>
        <v>-4277804541717310.5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-4277804541717310.5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-17824185590488.793</v>
      </c>
      <c r="L5531" s="444">
        <f t="shared" ca="1" si="207"/>
        <v>-4295628727307799.5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-4295628727307799.5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-17898453030449.164</v>
      </c>
      <c r="L5532" s="444">
        <f t="shared" ca="1" si="207"/>
        <v>-4313527180338248.5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-4313527180338248.5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-17973029918076.039</v>
      </c>
      <c r="L5533" s="444">
        <f t="shared" ca="1" si="207"/>
        <v>-4331500210256324.5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-4331500210256324.5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-18047917542734.688</v>
      </c>
      <c r="L5534" s="444">
        <f t="shared" ca="1" si="207"/>
        <v>-4349548127799059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-4349548127799059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-18123117199162.746</v>
      </c>
      <c r="L5535" s="444">
        <f t="shared" ca="1" si="207"/>
        <v>-4367671244998221.5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-4367671244998221.5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-18198630187492.59</v>
      </c>
      <c r="L5536" s="444">
        <f t="shared" ca="1" si="207"/>
        <v>-4385869875185714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-4385869875185714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-18274457813273.809</v>
      </c>
      <c r="L5537" s="444">
        <f t="shared" ca="1" si="207"/>
        <v>-4404144332998988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-4404144332998988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-18350601387495.785</v>
      </c>
      <c r="L5538" s="444">
        <f t="shared" ca="1" si="207"/>
        <v>-4422494934386484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-4422494934386484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-18427062226610.352</v>
      </c>
      <c r="L5539" s="444">
        <f t="shared" ca="1" si="207"/>
        <v>-4440921996613094.5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-4440921996613094.5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-18503841652554.563</v>
      </c>
      <c r="L5540" s="444">
        <f t="shared" ca="1" si="207"/>
        <v>-4459425838265649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-4459425838265649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-18580940992773.539</v>
      </c>
      <c r="L5541" s="444">
        <f t="shared" ca="1" si="207"/>
        <v>-4478006779258422.5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-4478006779258422.5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-18658361580243.426</v>
      </c>
      <c r="L5542" s="444">
        <f t="shared" ca="1" si="207"/>
        <v>-4496665140838666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-4496665140838666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-18736104753494.441</v>
      </c>
      <c r="L5543" s="444">
        <f t="shared" ca="1" si="207"/>
        <v>-4515401245592160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-4515401245592160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-18814171856634</v>
      </c>
      <c r="L5544" s="444">
        <f t="shared" ca="1" si="207"/>
        <v>-4534215417448794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-4534215417448794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-18892564239369.977</v>
      </c>
      <c r="L5545" s="444">
        <f t="shared" ca="1" si="207"/>
        <v>-4553107981688164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-4553107981688164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-18971283257034.016</v>
      </c>
      <c r="L5546" s="444">
        <f t="shared" ca="1" si="207"/>
        <v>-4572079264945198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-4572079264945198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-19050330270604.992</v>
      </c>
      <c r="L5547" s="444">
        <f t="shared" ca="1" si="207"/>
        <v>-4591129595215803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-4591129595215803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-19129706646732.512</v>
      </c>
      <c r="L5548" s="444">
        <f t="shared" ca="1" si="207"/>
        <v>-4610259301862536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-4610259301862536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-19209413757760.566</v>
      </c>
      <c r="L5549" s="444">
        <f t="shared" ca="1" si="207"/>
        <v>-4629468715620297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-4629468715620297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-19289452981751.238</v>
      </c>
      <c r="L5550" s="444">
        <f t="shared" ca="1" si="207"/>
        <v>-4648758168602048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-4648758168602048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-19369825702508.531</v>
      </c>
      <c r="L5551" s="444">
        <f t="shared" ca="1" si="207"/>
        <v>-4668127994304557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-4668127994304557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-19450533309602.32</v>
      </c>
      <c r="L5552" s="444">
        <f t="shared" ca="1" si="207"/>
        <v>-4687578527614159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-4687578527614159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-19531577198392.328</v>
      </c>
      <c r="L5553" s="444">
        <f t="shared" ca="1" si="207"/>
        <v>-4707110104812551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-4707110104812551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-19612958770052.297</v>
      </c>
      <c r="L5554" s="444">
        <f t="shared" ca="1" si="207"/>
        <v>-4726723063582603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-4726723063582603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-19694679431594.18</v>
      </c>
      <c r="L5555" s="444">
        <f t="shared" ca="1" si="207"/>
        <v>-4746417743014197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-4746417743014197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-19776740595892.488</v>
      </c>
      <c r="L5556" s="444">
        <f t="shared" ca="1" si="207"/>
        <v>-4766194483610089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-4766194483610089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-19859143681708.703</v>
      </c>
      <c r="L5557" s="444">
        <f t="shared" ca="1" si="207"/>
        <v>-4786053627291798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-4786053627291798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-19941890113715.824</v>
      </c>
      <c r="L5558" s="444">
        <f t="shared" ca="1" si="207"/>
        <v>-4805995517405514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-4805995517405514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-20024981322522.977</v>
      </c>
      <c r="L5559" s="444">
        <f t="shared" ca="1" si="207"/>
        <v>-4826020498728037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-4826020498728037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-20108418744700.152</v>
      </c>
      <c r="L5560" s="444">
        <f t="shared" ca="1" si="207"/>
        <v>-4846128917472737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-4846128917472737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-20192203822803.07</v>
      </c>
      <c r="L5561" s="444">
        <f t="shared" ca="1" si="207"/>
        <v>-4866321121295540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-4866321121295540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-20276338005398.082</v>
      </c>
      <c r="L5562" s="444">
        <f t="shared" ca="1" si="207"/>
        <v>-4886597459300938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-4886597459300938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-20360822747087.242</v>
      </c>
      <c r="L5563" s="444">
        <f t="shared" ca="1" si="207"/>
        <v>-4906958282048025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-4906958282048025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-20445659508533.438</v>
      </c>
      <c r="L5564" s="444">
        <f t="shared" ca="1" si="207"/>
        <v>-4927403941556558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-4927403941556558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-20530849756485.656</v>
      </c>
      <c r="L5565" s="444">
        <f t="shared" ca="1" si="207"/>
        <v>-4947934791313044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-4947934791313044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-20616394963804.352</v>
      </c>
      <c r="L5566" s="444">
        <f t="shared" ca="1" si="207"/>
        <v>-4968551186276848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-4968551186276848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-20702296609486.867</v>
      </c>
      <c r="L5567" s="444">
        <f t="shared" ca="1" si="207"/>
        <v>-4989253482886335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-4989253482886335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-20788556178693.063</v>
      </c>
      <c r="L5568" s="444">
        <f t="shared" ca="1" si="207"/>
        <v>-5010042039065028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-5010042039065028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-20875175162770.949</v>
      </c>
      <c r="L5569" s="444">
        <f t="shared" ca="1" si="207"/>
        <v>-5030917214227799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-5030917214227799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-20962155059282.496</v>
      </c>
      <c r="L5570" s="444">
        <f t="shared" ca="1" si="207"/>
        <v>-5051879369287081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-5051879369287081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-21049497372029.504</v>
      </c>
      <c r="L5571" s="444">
        <f t="shared" ca="1" si="207"/>
        <v>-5072928866659111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-5072928866659111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-21137203611079.629</v>
      </c>
      <c r="L5572" s="444">
        <f t="shared" ca="1" si="207"/>
        <v>-5094066070270191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-5094066070270191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-21225275292792.461</v>
      </c>
      <c r="L5573" s="444">
        <f t="shared" ca="1" si="207"/>
        <v>-5115291345562983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-5115291345562983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-21313713939845.762</v>
      </c>
      <c r="L5574" s="444">
        <f t="shared" ca="1" si="207"/>
        <v>-5136605059502829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-5136605059502829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-21402521081261.789</v>
      </c>
      <c r="L5575" s="444">
        <f t="shared" ca="1" si="207"/>
        <v>-5158007580584091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-5158007580584091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-21491698252433.711</v>
      </c>
      <c r="L5576" s="444">
        <f t="shared" ca="1" si="207"/>
        <v>-5179499278836525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-5179499278836525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-21581246995152.188</v>
      </c>
      <c r="L5577" s="444">
        <f t="shared" ca="1" si="207"/>
        <v>-5201080525831677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-5201080525831677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-21671168857631.988</v>
      </c>
      <c r="L5578" s="444">
        <f t="shared" ca="1" si="207"/>
        <v>-5222751694689309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-5222751694689309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-21761465394538.789</v>
      </c>
      <c r="L5579" s="444">
        <f t="shared" ca="1" si="207"/>
        <v>-5244513160083848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-5244513160083848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-21852138167016.031</v>
      </c>
      <c r="L5580" s="444">
        <f t="shared" ca="1" si="207"/>
        <v>-5266365298250864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-5266365298250864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-21943188742711.934</v>
      </c>
      <c r="L5581" s="444">
        <f t="shared" ca="1" si="207"/>
        <v>-5288308486993576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-5288308486993576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-22034618695806.566</v>
      </c>
      <c r="L5582" s="444">
        <f t="shared" ca="1" si="207"/>
        <v>-5310343105689383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-5310343105689383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-22126429607039.094</v>
      </c>
      <c r="L5583" s="444">
        <f t="shared" ca="1" si="207"/>
        <v>-5332469535296422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-5332469535296422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-22218623063735.09</v>
      </c>
      <c r="L5584" s="444">
        <f t="shared" ca="1" si="207"/>
        <v>-5354688158360157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-5354688158360157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-22311200659833.988</v>
      </c>
      <c r="L5585" s="444">
        <f t="shared" ca="1" si="207"/>
        <v>-5376999359019991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-5376999359019991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-22404163995916.629</v>
      </c>
      <c r="L5586" s="444">
        <f t="shared" ca="1" si="207"/>
        <v>-5399403523015908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-5399403523015908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-22497514679232.949</v>
      </c>
      <c r="L5587" s="444">
        <f t="shared" ca="1" si="207"/>
        <v>-5421901037695141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-5421901037695141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-22591254323729.754</v>
      </c>
      <c r="L5588" s="444">
        <f t="shared" ca="1" si="207"/>
        <v>-5444492292018871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-5444492292018871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-22685384550078.629</v>
      </c>
      <c r="L5589" s="444">
        <f t="shared" ca="1" si="207"/>
        <v>-5467177676568950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-5467177676568950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-22779906985703.957</v>
      </c>
      <c r="L5590" s="444">
        <f t="shared" ca="1" si="207"/>
        <v>-5489957583554654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-5489957583554654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-22874823264811.059</v>
      </c>
      <c r="L5591" s="444">
        <f t="shared" ca="1" si="207"/>
        <v>-5512832406819465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-5512832406819465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-22970135028414.438</v>
      </c>
      <c r="L5592" s="444">
        <f t="shared" ca="1" si="207"/>
        <v>-5535802541847879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-5535802541847879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-23065843924366.164</v>
      </c>
      <c r="L5593" s="444">
        <f t="shared" ca="1" si="207"/>
        <v>-5558868385772245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-5558868385772245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-23161951607384.355</v>
      </c>
      <c r="L5594" s="444">
        <f t="shared" ca="1" si="207"/>
        <v>-5582030337379629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-5582030337379629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-23258459739081.789</v>
      </c>
      <c r="L5595" s="444">
        <f t="shared" ca="1" si="207"/>
        <v>-5605288797118711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-5605288797118711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-23355369987994.629</v>
      </c>
      <c r="L5596" s="444">
        <f t="shared" ca="1" si="207"/>
        <v>-5628644167106706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-5628644167106706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-23452684029611.273</v>
      </c>
      <c r="L5597" s="444">
        <f t="shared" ca="1" si="207"/>
        <v>-5652096851136317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-5652096851136317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-23550403546401.32</v>
      </c>
      <c r="L5598" s="444">
        <f t="shared" ca="1" si="207"/>
        <v>-5675647254682718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-5675647254682718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-23648530227844.656</v>
      </c>
      <c r="L5599" s="444">
        <f t="shared" ca="1" si="207"/>
        <v>-5699295784910563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-5699295784910563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-23747065770460.68</v>
      </c>
      <c r="L5600" s="444">
        <f t="shared" ca="1" si="207"/>
        <v>-5723042850681024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-5723042850681024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-23846011877837.602</v>
      </c>
      <c r="L5601" s="444">
        <f t="shared" ca="1" si="207"/>
        <v>-5746888862558862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-5746888862558862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-23945370260661.926</v>
      </c>
      <c r="L5602" s="444">
        <f t="shared" ca="1" si="207"/>
        <v>-5770834232819524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-5770834232819524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-24045142636748.016</v>
      </c>
      <c r="L5603" s="444">
        <f t="shared" ca="1" si="207"/>
        <v>-5794879375456272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-5794879375456272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-24145330731067.801</v>
      </c>
      <c r="L5604" s="444">
        <f t="shared" ca="1" si="207"/>
        <v>-5819024706187340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-5819024706187340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-24245936275780.582</v>
      </c>
      <c r="L5605" s="444">
        <f t="shared" ca="1" si="207"/>
        <v>-5843270642463121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-5843270642463121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-24346961010263.004</v>
      </c>
      <c r="L5606" s="444">
        <f t="shared" ca="1" si="207"/>
        <v>-5867617603473384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-5867617603473384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-24448406681139.102</v>
      </c>
      <c r="L5607" s="444">
        <f t="shared" ca="1" si="207"/>
        <v>-5892066010154523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-5892066010154523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-24550275042310.512</v>
      </c>
      <c r="L5608" s="444">
        <f t="shared" ca="1" si="207"/>
        <v>-5916616285196834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-5916616285196834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-24652567854986.809</v>
      </c>
      <c r="L5609" s="444">
        <f t="shared" ca="1" si="207"/>
        <v>-5941268853051821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-5941268853051821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-24755286887715.922</v>
      </c>
      <c r="L5610" s="444">
        <f t="shared" ca="1" si="207"/>
        <v>-5966024139939537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-5966024139939537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-24858433916414.738</v>
      </c>
      <c r="L5611" s="444">
        <f t="shared" ca="1" si="207"/>
        <v>-5990882573855952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-5990882573855952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-24962010724399.801</v>
      </c>
      <c r="L5612" s="444">
        <f t="shared" ca="1" si="207"/>
        <v>-6015844584580352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-6015844584580352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-25066019102418.133</v>
      </c>
      <c r="L5613" s="444">
        <f t="shared" ca="1" si="207"/>
        <v>-6040910603682770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-6040910603682770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-25170460848678.207</v>
      </c>
      <c r="L5614" s="444">
        <f t="shared" ca="1" si="207"/>
        <v>-6066081064531448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-6066081064531448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-25275337768881.031</v>
      </c>
      <c r="L5615" s="444">
        <f t="shared" ca="1" si="207"/>
        <v>-6091356402300329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-6091356402300329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-25380651676251.371</v>
      </c>
      <c r="L5616" s="444">
        <f t="shared" ca="1" si="207"/>
        <v>-6116737053976580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-6116737053976580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-25486404391569.082</v>
      </c>
      <c r="L5617" s="444">
        <f t="shared" ca="1" si="207"/>
        <v>-6142223458368149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-6142223458368149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-25592597743200.621</v>
      </c>
      <c r="L5618" s="444">
        <f t="shared" ref="L5618:L5872" ca="1" si="212">I5618-J5618+K5618</f>
        <v>-6167816056111350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-6167816056111350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-25699233567130.625</v>
      </c>
      <c r="L5619" s="444">
        <f t="shared" ca="1" si="212"/>
        <v>-6193515289678481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-6193515289678481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-25806313706993.672</v>
      </c>
      <c r="L5620" s="444">
        <f t="shared" ca="1" si="212"/>
        <v>-6219321603385475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-6219321603385475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-25913840014106.145</v>
      </c>
      <c r="L5621" s="444">
        <f t="shared" ca="1" si="212"/>
        <v>-6245235443399581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-6245235443399581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-26021814347498.254</v>
      </c>
      <c r="L5622" s="444">
        <f t="shared" ca="1" si="212"/>
        <v>-6271257257747079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-6271257257747079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-26130238573946.164</v>
      </c>
      <c r="L5623" s="444">
        <f t="shared" ca="1" si="212"/>
        <v>-6297387496321025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-6297387496321025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-26239114568004.27</v>
      </c>
      <c r="L5624" s="444">
        <f t="shared" ca="1" si="212"/>
        <v>-6323626610889029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-6323626610889029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-26348444212037.621</v>
      </c>
      <c r="L5625" s="444">
        <f t="shared" ca="1" si="212"/>
        <v>-6349975055101067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-6349975055101067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-26458229396254.445</v>
      </c>
      <c r="L5626" s="444">
        <f t="shared" ca="1" si="212"/>
        <v>-6376433284497321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-6376433284497321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-26568472018738.836</v>
      </c>
      <c r="L5627" s="444">
        <f t="shared" ca="1" si="212"/>
        <v>-6403001756516060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-6403001756516060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-26679173985483.582</v>
      </c>
      <c r="L5628" s="444">
        <f t="shared" ca="1" si="212"/>
        <v>-6429680930501544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-6429680930501544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-26790337210423.102</v>
      </c>
      <c r="L5629" s="444">
        <f t="shared" ca="1" si="212"/>
        <v>-6456471267711967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-6456471267711967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-26901963615466.527</v>
      </c>
      <c r="L5630" s="444">
        <f t="shared" ca="1" si="212"/>
        <v>-6483373231327434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-6483373231327434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-27014055130530.977</v>
      </c>
      <c r="L5631" s="444">
        <f t="shared" ca="1" si="212"/>
        <v>-6510387286457965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-6510387286457965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-27126613693574.855</v>
      </c>
      <c r="L5632" s="444">
        <f t="shared" ca="1" si="212"/>
        <v>-6537513900151540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-6537513900151540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-27239641250631.418</v>
      </c>
      <c r="L5633" s="444">
        <f t="shared" ca="1" si="212"/>
        <v>-6564753541402171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-6564753541402171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-27353139755842.379</v>
      </c>
      <c r="L5634" s="444">
        <f t="shared" ca="1" si="212"/>
        <v>-6592106681158013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-6592106681158013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-27467111171491.719</v>
      </c>
      <c r="L5635" s="444">
        <f t="shared" ca="1" si="212"/>
        <v>-6619573792329505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-6619573792329505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-27581557468039.605</v>
      </c>
      <c r="L5636" s="444">
        <f t="shared" ca="1" si="212"/>
        <v>-6647155349797545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-6647155349797545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-27696480624156.438</v>
      </c>
      <c r="L5637" s="444">
        <f t="shared" ca="1" si="212"/>
        <v>-6674851830421701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-6674851830421701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-27811882626757.086</v>
      </c>
      <c r="L5638" s="444">
        <f t="shared" ca="1" si="212"/>
        <v>-6702663713048458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-6702663713048458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-27927765471035.242</v>
      </c>
      <c r="L5639" s="444">
        <f t="shared" ca="1" si="212"/>
        <v>-6730591478519493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-6730591478519493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-28044131160497.887</v>
      </c>
      <c r="L5640" s="444">
        <f t="shared" ca="1" si="212"/>
        <v>-6758635609679991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-6758635609679991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-28160981706999.961</v>
      </c>
      <c r="L5641" s="444">
        <f t="shared" ca="1" si="212"/>
        <v>-6786796591386991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-6786796591386991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-28278319130779.129</v>
      </c>
      <c r="L5642" s="444">
        <f t="shared" ca="1" si="212"/>
        <v>-6815074910517770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-6815074910517770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-28396145460490.707</v>
      </c>
      <c r="L5643" s="444">
        <f t="shared" ca="1" si="212"/>
        <v>-6843471055978261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-6843471055978261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-28514462733242.754</v>
      </c>
      <c r="L5644" s="444">
        <f t="shared" ca="1" si="212"/>
        <v>-6871985518711504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-6871985518711504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-28633272994631.266</v>
      </c>
      <c r="L5645" s="444">
        <f t="shared" ca="1" si="212"/>
        <v>-6900618791706135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-6900618791706135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-28752578298775.563</v>
      </c>
      <c r="L5646" s="444">
        <f t="shared" ca="1" si="212"/>
        <v>-6929371370004911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-6929371370004911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-28872380708353.797</v>
      </c>
      <c r="L5647" s="444">
        <f t="shared" ca="1" si="212"/>
        <v>-6958243750713265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-6958243750713265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-28992682294638.605</v>
      </c>
      <c r="L5648" s="444">
        <f t="shared" ca="1" si="212"/>
        <v>-6987236433007904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-6987236433007904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-29113485137532.934</v>
      </c>
      <c r="L5649" s="444">
        <f t="shared" ca="1" si="212"/>
        <v>-7016349918145437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-7016349918145437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-29234791325605.984</v>
      </c>
      <c r="L5650" s="444">
        <f t="shared" ca="1" si="212"/>
        <v>-7045584709471043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-7045584709471043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-29356602956129.344</v>
      </c>
      <c r="L5651" s="444">
        <f t="shared" ca="1" si="212"/>
        <v>-7074941312427172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-7074941312427172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-29478922135113.211</v>
      </c>
      <c r="L5652" s="444">
        <f t="shared" ca="1" si="212"/>
        <v>-7104420234562285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-7104420234562285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-29601750977342.848</v>
      </c>
      <c r="L5653" s="444">
        <f t="shared" ca="1" si="212"/>
        <v>-7134021985539628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-7134021985539628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-29725091606415.121</v>
      </c>
      <c r="L5654" s="444">
        <f t="shared" ca="1" si="212"/>
        <v>-7163747077146043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-7163747077146043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-29848946154775.18</v>
      </c>
      <c r="L5655" s="444">
        <f t="shared" ca="1" si="212"/>
        <v>-7193596023300818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-7193596023300818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-29973316763753.41</v>
      </c>
      <c r="L5656" s="444">
        <f t="shared" ca="1" si="212"/>
        <v>-7223569340064571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-7223569340064571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-30098205583602.383</v>
      </c>
      <c r="L5657" s="444">
        <f t="shared" ca="1" si="212"/>
        <v>-7253667545648173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-7253667545648173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-30223614773534.055</v>
      </c>
      <c r="L5658" s="444">
        <f t="shared" ca="1" si="212"/>
        <v>-7283891160421707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-7283891160421707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-30349546501757.113</v>
      </c>
      <c r="L5659" s="444">
        <f t="shared" ca="1" si="212"/>
        <v>-7314240706923464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-7314240706923464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-30476002945514.43</v>
      </c>
      <c r="L5660" s="444">
        <f t="shared" ca="1" si="212"/>
        <v>-7344716709868978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-7344716709868978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-30602986291120.746</v>
      </c>
      <c r="L5661" s="444">
        <f t="shared" ca="1" si="212"/>
        <v>-7375319696160099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-7375319696160099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-30730498734000.406</v>
      </c>
      <c r="L5662" s="444">
        <f t="shared" ca="1" si="212"/>
        <v>-7406050194894099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-7406050194894099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-30858542478725.41</v>
      </c>
      <c r="L5663" s="444">
        <f t="shared" ca="1" si="212"/>
        <v>-7436908737372824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-7436908737372824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-30987119739053.434</v>
      </c>
      <c r="L5664" s="444">
        <f t="shared" ca="1" si="212"/>
        <v>-7467895857111877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-7467895857111877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-31116232737966.152</v>
      </c>
      <c r="L5665" s="444">
        <f t="shared" ca="1" si="212"/>
        <v>-7499012089849843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-7499012089849843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-31245883707707.676</v>
      </c>
      <c r="L5666" s="444">
        <f t="shared" ca="1" si="212"/>
        <v>-7530257973557551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-7530257973557551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-31376074889823.129</v>
      </c>
      <c r="L5667" s="444">
        <f t="shared" ca="1" si="212"/>
        <v>-7561634048447374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-7561634048447374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-31506808535197.395</v>
      </c>
      <c r="L5668" s="444">
        <f t="shared" ca="1" si="212"/>
        <v>-7593140856982571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-7593140856982571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-31638086904094.051</v>
      </c>
      <c r="L5669" s="444">
        <f t="shared" ca="1" si="212"/>
        <v>-7624778943886665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-7624778943886665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-31769912266194.438</v>
      </c>
      <c r="L5670" s="444">
        <f t="shared" ca="1" si="212"/>
        <v>-7656548856152859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-7656548856152859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-31902286900636.91</v>
      </c>
      <c r="L5671" s="444">
        <f t="shared" ca="1" si="212"/>
        <v>-7688451143053496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-7688451143053496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-32035213096056.234</v>
      </c>
      <c r="L5672" s="444">
        <f t="shared" ca="1" si="212"/>
        <v>-7720486356149552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-7720486356149552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-32168693150623.133</v>
      </c>
      <c r="L5673" s="444">
        <f t="shared" ca="1" si="212"/>
        <v>-7752655049300175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-7752655049300175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-32302729372084.066</v>
      </c>
      <c r="L5674" s="444">
        <f t="shared" ca="1" si="212"/>
        <v>-7784957778672259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-7784957778672259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-32437324077801.078</v>
      </c>
      <c r="L5675" s="444">
        <f t="shared" ca="1" si="212"/>
        <v>-7817395102750060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-7817395102750060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-32572479594791.918</v>
      </c>
      <c r="L5676" s="444">
        <f t="shared" ca="1" si="212"/>
        <v>-7849967582344852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-7849967582344852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-32708198259770.215</v>
      </c>
      <c r="L5677" s="444">
        <f t="shared" ca="1" si="212"/>
        <v>-7882675780604622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-7882675780604622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-32844482419185.926</v>
      </c>
      <c r="L5678" s="444">
        <f t="shared" ca="1" si="212"/>
        <v>-7915520263023808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-7915520263023808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-32981334429265.867</v>
      </c>
      <c r="L5679" s="444">
        <f t="shared" ca="1" si="212"/>
        <v>-7948501597453074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-7948501597453074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-33118756656054.469</v>
      </c>
      <c r="L5680" s="444">
        <f t="shared" ca="1" si="212"/>
        <v>-7981620354109128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-7981620354109128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-33256751475454.699</v>
      </c>
      <c r="L5681" s="444">
        <f t="shared" ca="1" si="212"/>
        <v>-8014877105584583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-8014877105584583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-33395321273269.09</v>
      </c>
      <c r="L5682" s="444">
        <f t="shared" ca="1" si="212"/>
        <v>-8048272426857852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-8048272426857852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-33534468445241.051</v>
      </c>
      <c r="L5683" s="444">
        <f t="shared" ca="1" si="212"/>
        <v>-8081806895303093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-8081806895303093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-33674195397096.219</v>
      </c>
      <c r="L5684" s="444">
        <f t="shared" ca="1" si="212"/>
        <v>-8115481090700189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-8115481090700189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-33814504544584.117</v>
      </c>
      <c r="L5685" s="444">
        <f t="shared" ca="1" si="212"/>
        <v>-8149295595244773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-8149295595244773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-33955398313519.887</v>
      </c>
      <c r="L5686" s="444">
        <f t="shared" ca="1" si="212"/>
        <v>-8183250993558293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-8183250993558293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-34096879139826.215</v>
      </c>
      <c r="L5687" s="444">
        <f t="shared" ca="1" si="212"/>
        <v>-8217347872698119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-8217347872698119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-34238949469575.496</v>
      </c>
      <c r="L5688" s="444">
        <f t="shared" ca="1" si="212"/>
        <v>-8251586822167694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-8251586822167694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-34381611759032.063</v>
      </c>
      <c r="L5689" s="444">
        <f t="shared" ca="1" si="212"/>
        <v>-8285968433926726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-8285968433926726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-34524868474694.691</v>
      </c>
      <c r="L5690" s="444">
        <f t="shared" ca="1" si="212"/>
        <v>-8320493302401421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-8320493302401421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-34668722093339.254</v>
      </c>
      <c r="L5691" s="444">
        <f t="shared" ca="1" si="212"/>
        <v>-8355162024494760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-8355162024494760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-34813175102061.5</v>
      </c>
      <c r="L5692" s="444">
        <f t="shared" ca="1" si="212"/>
        <v>-8389975199596822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-8389975199596822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-34958229998320.094</v>
      </c>
      <c r="L5693" s="444">
        <f t="shared" ca="1" si="212"/>
        <v>-8424933429595142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-8424933429595142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-35103889289979.758</v>
      </c>
      <c r="L5694" s="444">
        <f t="shared" ca="1" si="212"/>
        <v>-8460037318885122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-8460037318885122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-35250155495354.672</v>
      </c>
      <c r="L5695" s="444">
        <f t="shared" ca="1" si="212"/>
        <v>-8495287474380477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-8495287474380477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-35397031143251.984</v>
      </c>
      <c r="L5696" s="444">
        <f t="shared" ca="1" si="212"/>
        <v>-8530684505523729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-8530684505523729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-35544518773015.539</v>
      </c>
      <c r="L5697" s="444">
        <f t="shared" ca="1" si="212"/>
        <v>-8566229024296745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-8566229024296745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-35692620934569.773</v>
      </c>
      <c r="L5698" s="444">
        <f t="shared" ca="1" si="212"/>
        <v>-8601921645231315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-8601921645231315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-35841340188463.813</v>
      </c>
      <c r="L5699" s="444">
        <f t="shared" ca="1" si="212"/>
        <v>-8637762985419779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-8637762985419779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-35990679105915.742</v>
      </c>
      <c r="L5700" s="444">
        <f t="shared" ca="1" si="212"/>
        <v>-8673753664525695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-8673753664525695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-36140640268857.063</v>
      </c>
      <c r="L5701" s="444">
        <f t="shared" ca="1" si="212"/>
        <v>-8709894304794552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-8709894304794552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-36291226269977.297</v>
      </c>
      <c r="L5702" s="444">
        <f t="shared" ca="1" si="212"/>
        <v>-8746185531064529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-8746185531064529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-36442439712768.867</v>
      </c>
      <c r="L5703" s="444">
        <f t="shared" ca="1" si="212"/>
        <v>-8782627970777298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-8782627970777298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-36594283211572.078</v>
      </c>
      <c r="L5704" s="444">
        <f t="shared" ca="1" si="212"/>
        <v>-8819222253988870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-8819222253988870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-36746759391620.297</v>
      </c>
      <c r="L5705" s="444">
        <f t="shared" ca="1" si="212"/>
        <v>-8855969013380490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-8855969013380490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-36899870889085.367</v>
      </c>
      <c r="L5706" s="444">
        <f t="shared" ca="1" si="212"/>
        <v>-8892868884269575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-8892868884269575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-37053620351123.227</v>
      </c>
      <c r="L5707" s="444">
        <f t="shared" ca="1" si="212"/>
        <v>-8929922504620698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-8929922504620698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-37208010435919.578</v>
      </c>
      <c r="L5708" s="444">
        <f t="shared" ca="1" si="212"/>
        <v>-8967130515056618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-8967130515056618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-37363043812735.906</v>
      </c>
      <c r="L5709" s="444">
        <f t="shared" ca="1" si="212"/>
        <v>-9004493558869354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-9004493558869354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-37518723161955.641</v>
      </c>
      <c r="L5710" s="444">
        <f t="shared" ca="1" si="212"/>
        <v>-9042012282031310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-9042012282031310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-37675051175130.461</v>
      </c>
      <c r="L5711" s="444">
        <f t="shared" ca="1" si="212"/>
        <v>-9079687333206440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-9079687333206440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-37832030555026.836</v>
      </c>
      <c r="L5712" s="444">
        <f t="shared" ca="1" si="212"/>
        <v>-9117519363761466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-9117519363761466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-37989664015672.773</v>
      </c>
      <c r="L5713" s="444">
        <f t="shared" ca="1" si="212"/>
        <v>-9155509027777138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-9155509027777138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-38147954282404.742</v>
      </c>
      <c r="L5714" s="444">
        <f t="shared" ca="1" si="212"/>
        <v>-9193656982059542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-9193656982059542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-38306904091914.758</v>
      </c>
      <c r="L5715" s="444">
        <f t="shared" ca="1" si="212"/>
        <v>-9231963886151456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-9231963886151456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-38466516192297.734</v>
      </c>
      <c r="L5716" s="444">
        <f t="shared" ca="1" si="212"/>
        <v>-9270430402343754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-9270430402343754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-38626793343098.977</v>
      </c>
      <c r="L5717" s="444">
        <f t="shared" ca="1" si="212"/>
        <v>-9309057195686852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-9309057195686852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-38787738315361.883</v>
      </c>
      <c r="L5718" s="444">
        <f t="shared" ca="1" si="212"/>
        <v>-9347844934002214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-9347844934002214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-38949353891675.891</v>
      </c>
      <c r="L5719" s="444">
        <f t="shared" ca="1" si="212"/>
        <v>-9386794287893890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-9386794287893890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-39111642866224.539</v>
      </c>
      <c r="L5720" s="444">
        <f t="shared" ca="1" si="212"/>
        <v>-9425905930760114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-9425905930760114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-39274608044833.805</v>
      </c>
      <c r="L5721" s="444">
        <f t="shared" ca="1" si="212"/>
        <v>-9465180538804948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-9465180538804948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-39438252245020.617</v>
      </c>
      <c r="L5722" s="444">
        <f t="shared" ca="1" si="212"/>
        <v>-9504618791049968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-9504618791049968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-39602578296041.531</v>
      </c>
      <c r="L5723" s="444">
        <f t="shared" ca="1" si="212"/>
        <v>-9544221369346010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-9544221369346010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-39767589038941.711</v>
      </c>
      <c r="L5724" s="444">
        <f t="shared" ca="1" si="212"/>
        <v>-9583988958384952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-9583988958384952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-39933287326603.969</v>
      </c>
      <c r="L5725" s="444">
        <f t="shared" ca="1" si="212"/>
        <v>-9623922245711556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-9623922245711556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-40099676023798.148</v>
      </c>
      <c r="L5726" s="444">
        <f t="shared" ca="1" si="212"/>
        <v>-9664021921735354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-9664021921735354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-40266758007230.641</v>
      </c>
      <c r="L5727" s="444">
        <f t="shared" ca="1" si="212"/>
        <v>-9704288679742584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-9704288679742584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-40434536165594.102</v>
      </c>
      <c r="L5728" s="444">
        <f t="shared" ca="1" si="212"/>
        <v>-9744723215908178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-9744723215908178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-40603013399617.406</v>
      </c>
      <c r="L5729" s="444">
        <f t="shared" ca="1" si="212"/>
        <v>-9785326229307796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-9785326229307796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-40772192622115.813</v>
      </c>
      <c r="L5730" s="444">
        <f t="shared" ca="1" si="212"/>
        <v>-9826098421929912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-9826098421929912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-40942076758041.297</v>
      </c>
      <c r="L5731" s="444">
        <f t="shared" ca="1" si="212"/>
        <v>-9867040498687954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-9867040498687954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-41112668744533.141</v>
      </c>
      <c r="L5732" s="444">
        <f t="shared" ca="1" si="212"/>
        <v>-9908153167432488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-9908153167432488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-41283971530968.703</v>
      </c>
      <c r="L5733" s="444">
        <f t="shared" ca="1" si="212"/>
        <v>-9949437138963456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-9949437138963456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-41455988079014.398</v>
      </c>
      <c r="L5734" s="444">
        <f t="shared" ca="1" si="212"/>
        <v>-9990893127042470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-9990893127042470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-41628721362676.961</v>
      </c>
      <c r="L5735" s="444">
        <f t="shared" ca="1" si="212"/>
        <v>-1.0032521848405146E+16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-1.0032521848405146E+16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-41802174368354.773</v>
      </c>
      <c r="L5736" s="444">
        <f t="shared" ca="1" si="212"/>
        <v>-1.00743240227735E+16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-1.00743240227735E+16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-41976350094889.586</v>
      </c>
      <c r="L5737" s="444">
        <f t="shared" ca="1" si="212"/>
        <v>-1.011630037286839E+16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-1.011630037286839E+16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-42151251553618.289</v>
      </c>
      <c r="L5738" s="444">
        <f t="shared" ca="1" si="212"/>
        <v>-1.0158451624422008E+16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-1.0158451624422008E+16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-42326881768425.031</v>
      </c>
      <c r="L5739" s="444">
        <f t="shared" ca="1" si="212"/>
        <v>-1.0200778506190434E+16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-1.0200778506190434E+16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-42503243775793.477</v>
      </c>
      <c r="L5740" s="444">
        <f t="shared" ca="1" si="212"/>
        <v>-1.0243281749966228E+16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-1.0243281749966228E+16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-42680340624859.281</v>
      </c>
      <c r="L5741" s="444">
        <f t="shared" ca="1" si="212"/>
        <v>-1.0285962090591088E+16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-1.0285962090591088E+16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-42858175377462.867</v>
      </c>
      <c r="L5742" s="444">
        <f t="shared" ca="1" si="212"/>
        <v>-1.032882026596855E+16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-1.032882026596855E+16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-43036751108202.289</v>
      </c>
      <c r="L5743" s="444">
        <f t="shared" ca="1" si="212"/>
        <v>-1.0371857017076752E+16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-1.0371857017076752E+16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-43216070904486.469</v>
      </c>
      <c r="L5744" s="444">
        <f t="shared" ca="1" si="212"/>
        <v>-1.0415073087981238E+16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-1.0415073087981238E+16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-43396137866588.492</v>
      </c>
      <c r="L5745" s="444">
        <f t="shared" ca="1" si="212"/>
        <v>-1.0458469225847826E+16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-1.0458469225847826E+16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-43576955107699.273</v>
      </c>
      <c r="L5746" s="444">
        <f t="shared" ca="1" si="212"/>
        <v>-1.0502046180955526E+16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-1.0502046180955526E+16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-43758525753981.359</v>
      </c>
      <c r="L5747" s="444">
        <f t="shared" ca="1" si="212"/>
        <v>-1.0545804706709508E+16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-1.0545804706709508E+16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-43940852944622.953</v>
      </c>
      <c r="L5748" s="444">
        <f t="shared" ca="1" si="212"/>
        <v>-1.058974555965413E+16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-1.058974555965413E+16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-44123939831892.211</v>
      </c>
      <c r="L5749" s="444">
        <f t="shared" ca="1" si="212"/>
        <v>-1.0633869499486022E+16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-1.0633869499486022E+16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-44307789581191.758</v>
      </c>
      <c r="L5750" s="444">
        <f t="shared" ca="1" si="212"/>
        <v>-1.0678177289067214E+16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-1.0678177289067214E+16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-44492405371113.391</v>
      </c>
      <c r="L5751" s="444">
        <f t="shared" ca="1" si="212"/>
        <v>-1.0722669694438328E+16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-1.0722669694438328E+16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-44677790393493.031</v>
      </c>
      <c r="L5752" s="444">
        <f t="shared" ca="1" si="212"/>
        <v>-1.0767347484831822E+16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-1.0767347484831822E+16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-44863947853465.922</v>
      </c>
      <c r="L5753" s="444">
        <f t="shared" ca="1" si="212"/>
        <v>-1.0812211432685288E+16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-1.0812211432685288E+16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-45050880969522.031</v>
      </c>
      <c r="L5754" s="444">
        <f t="shared" ca="1" si="212"/>
        <v>-1.085726231365481E+16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-1.085726231365481E+16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-45238592973561.711</v>
      </c>
      <c r="L5755" s="444">
        <f t="shared" ca="1" si="212"/>
        <v>-1.0902500906628372E+16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-1.0902500906628372E+16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-45427087110951.547</v>
      </c>
      <c r="L5756" s="444">
        <f t="shared" ca="1" si="212"/>
        <v>-1.0947927993739324E+16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-1.0947927993739324E+16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-45616366640580.516</v>
      </c>
      <c r="L5757" s="444">
        <f t="shared" ca="1" si="212"/>
        <v>-1.0993544360379904E+16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-1.0993544360379904E+16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-45806434834916.266</v>
      </c>
      <c r="L5758" s="444">
        <f t="shared" ca="1" si="212"/>
        <v>-1.103935079521482E+16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-1.103935079521482E+16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-45997294980061.75</v>
      </c>
      <c r="L5759" s="444">
        <f t="shared" ca="1" si="212"/>
        <v>-1.1085348090194882E+16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-1.1085348090194882E+16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-46188950375812.008</v>
      </c>
      <c r="L5760" s="444">
        <f t="shared" ca="1" si="212"/>
        <v>-1.1131537040570694E+16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-1.1131537040570694E+16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-46381404335711.227</v>
      </c>
      <c r="L5761" s="444">
        <f t="shared" ca="1" si="212"/>
        <v>-1.1177918444906406E+16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-1.1177918444906406E+16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-46574660187110.023</v>
      </c>
      <c r="L5762" s="444">
        <f t="shared" ca="1" si="212"/>
        <v>-1.1224493105093516E+16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-1.1224493105093516E+16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-46768721271222.984</v>
      </c>
      <c r="L5763" s="444">
        <f t="shared" ca="1" si="212"/>
        <v>-1.1271261826364738E+16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-1.1271261826364738E+16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-46963590943186.406</v>
      </c>
      <c r="L5764" s="444">
        <f t="shared" ca="1" si="212"/>
        <v>-1.1318225417307924E+16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-1.1318225417307924E+16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-47159272572116.352</v>
      </c>
      <c r="L5765" s="444">
        <f t="shared" ca="1" si="212"/>
        <v>-1.136538468988004E+16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-1.136538468988004E+16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-47355769541166.836</v>
      </c>
      <c r="L5766" s="444">
        <f t="shared" ca="1" si="212"/>
        <v>-1.1412740459421206E+16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-1.1412740459421206E+16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-47553085247588.359</v>
      </c>
      <c r="L5767" s="444">
        <f t="shared" ca="1" si="212"/>
        <v>-1.1460293544668794E+16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-1.1460293544668794E+16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-47751223102786.641</v>
      </c>
      <c r="L5768" s="444">
        <f t="shared" ca="1" si="212"/>
        <v>-1.150804476777158E+16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-1.150804476777158E+16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-47950186532381.586</v>
      </c>
      <c r="L5769" s="444">
        <f t="shared" ca="1" si="212"/>
        <v>-1.1555994954303962E+16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-1.1555994954303962E+16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-48149978976266.508</v>
      </c>
      <c r="L5770" s="444">
        <f t="shared" ca="1" si="212"/>
        <v>-1.1604144933280228E+16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-1.1604144933280228E+16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-48350603888667.617</v>
      </c>
      <c r="L5771" s="444">
        <f t="shared" ca="1" si="212"/>
        <v>-1.1652495537168896E+16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-1.1652495537168896E+16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-48552064738203.734</v>
      </c>
      <c r="L5772" s="444">
        <f t="shared" ca="1" si="212"/>
        <v>-1.17010476019071E+16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-1.17010476019071E+16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-48754365007946.25</v>
      </c>
      <c r="L5773" s="444">
        <f t="shared" ca="1" si="212"/>
        <v>-1.1749801966915046E+16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-1.1749801966915046E+16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-48957508195479.359</v>
      </c>
      <c r="L5774" s="444">
        <f t="shared" ca="1" si="212"/>
        <v>-1.1798759475110526E+16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-1.1798759475110526E+16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-49161497812960.523</v>
      </c>
      <c r="L5775" s="444">
        <f t="shared" ca="1" si="212"/>
        <v>-1.1847920972923486E+16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-1.1847920972923486E+16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-49366337387181.188</v>
      </c>
      <c r="L5776" s="444">
        <f t="shared" ca="1" si="212"/>
        <v>-1.1897287310310668E+16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-1.1897287310310668E+16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-49572030459627.781</v>
      </c>
      <c r="L5777" s="444">
        <f t="shared" ca="1" si="212"/>
        <v>-1.1946859340770296E+16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-1.1946859340770296E+16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-49778580586542.898</v>
      </c>
      <c r="L5778" s="444">
        <f t="shared" ca="1" si="212"/>
        <v>-1.1996637921356838E+16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-1.1996637921356838E+16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-49985991338986.828</v>
      </c>
      <c r="L5779" s="444">
        <f t="shared" ca="1" si="212"/>
        <v>-1.2046623912695824E+16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-1.2046623912695824E+16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-50194266302899.266</v>
      </c>
      <c r="L5780" s="444">
        <f t="shared" ca="1" si="212"/>
        <v>-1.2096818178998724E+16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-1.2096818178998724E+16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-50403409079161.352</v>
      </c>
      <c r="L5781" s="444">
        <f t="shared" ca="1" si="212"/>
        <v>-1.2147221588077886E+16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-1.2147221588077886E+16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-50613423283657.859</v>
      </c>
      <c r="L5782" s="444">
        <f t="shared" ca="1" si="212"/>
        <v>-1.2197835011361544E+16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-1.2197835011361544E+16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-50824312547339.766</v>
      </c>
      <c r="L5783" s="444">
        <f t="shared" ca="1" si="212"/>
        <v>-1.2248659323908884E+16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-1.2248659323908884E+16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-51036080516287.016</v>
      </c>
      <c r="L5784" s="444">
        <f t="shared" ca="1" si="212"/>
        <v>-1.2299695404425172E+16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-1.2299695404425172E+16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-51248730851771.547</v>
      </c>
      <c r="L5785" s="444">
        <f t="shared" ca="1" si="212"/>
        <v>-1.2350944135276944E+16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-1.2350944135276944E+16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-51462267230320.602</v>
      </c>
      <c r="L5786" s="444">
        <f t="shared" ca="1" si="212"/>
        <v>-1.2402406402507264E+16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-1.2402406402507264E+16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-51676693343780.266</v>
      </c>
      <c r="L5787" s="444">
        <f t="shared" ca="1" si="212"/>
        <v>-1.2454083095851044E+16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-1.2454083095851044E+16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-51892012899379.352</v>
      </c>
      <c r="L5788" s="444">
        <f t="shared" ca="1" si="212"/>
        <v>-1.2505975108750424E+16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-1.2505975108750424E+16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-52108229619793.43</v>
      </c>
      <c r="L5789" s="444">
        <f t="shared" ca="1" si="212"/>
        <v>-1.2558083338370218E+16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-1.2558083338370218E+16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-52325347243209.242</v>
      </c>
      <c r="L5790" s="444">
        <f t="shared" ca="1" si="212"/>
        <v>-1.2610408685613428E+16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-1.2610408685613428E+16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-52543369523389.281</v>
      </c>
      <c r="L5791" s="444">
        <f t="shared" ca="1" si="212"/>
        <v>-1.2662952055136818E+16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-1.2662952055136818E+16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-52762300229736.742</v>
      </c>
      <c r="L5792" s="444">
        <f t="shared" ca="1" si="212"/>
        <v>-1.2715714355366554E+16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-1.2715714355366554E+16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-52982143147360.641</v>
      </c>
      <c r="L5793" s="444">
        <f t="shared" ca="1" si="212"/>
        <v>-1.2768696498513914E+16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-1.2768696498513914E+16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-53202902077141.305</v>
      </c>
      <c r="L5794" s="444">
        <f t="shared" ca="1" si="212"/>
        <v>-1.2821899400591056E+16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-1.2821899400591056E+16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-53424580835796.063</v>
      </c>
      <c r="L5795" s="444">
        <f t="shared" ca="1" si="212"/>
        <v>-1.2875323981426852E+16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-1.2875323981426852E+16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-53647183255945.219</v>
      </c>
      <c r="L5796" s="444">
        <f t="shared" ca="1" si="212"/>
        <v>-1.2928971164682798E+16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-1.2928971164682798E+16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-53870713186178.328</v>
      </c>
      <c r="L5797" s="444">
        <f t="shared" ca="1" si="212"/>
        <v>-1.2982841877868976E+16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-1.2982841877868976E+16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-54095174491120.734</v>
      </c>
      <c r="L5798" s="444">
        <f t="shared" ca="1" si="212"/>
        <v>-1.3036937052360096E+16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-1.3036937052360096E+16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-54320571051500.398</v>
      </c>
      <c r="L5799" s="444">
        <f t="shared" ca="1" si="212"/>
        <v>-1.3091257623411596E+16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-1.3091257623411596E+16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-54546906764214.984</v>
      </c>
      <c r="L5800" s="444">
        <f t="shared" ca="1" si="212"/>
        <v>-1.314580453017581E+16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-1.314580453017581E+16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-54774185542399.211</v>
      </c>
      <c r="L5801" s="444">
        <f t="shared" ca="1" si="212"/>
        <v>-1.320057871571821E+16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-1.320057871571821E+16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-55002411315492.539</v>
      </c>
      <c r="L5802" s="444">
        <f t="shared" ca="1" si="212"/>
        <v>-1.3255581127033702E+16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-1.3255581127033702E+16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-55231588029307.094</v>
      </c>
      <c r="L5803" s="444">
        <f t="shared" ca="1" si="212"/>
        <v>-1.331081271506301E+16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-1.331081271506301E+16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-55461719646095.875</v>
      </c>
      <c r="L5804" s="444">
        <f t="shared" ca="1" si="212"/>
        <v>-1.3366274434709106E+16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-1.3366274434709106E+16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-55692810144621.273</v>
      </c>
      <c r="L5805" s="444">
        <f t="shared" ca="1" si="212"/>
        <v>-1.3421967244853728E+16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-1.3421967244853728E+16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-55924863520223.867</v>
      </c>
      <c r="L5806" s="444">
        <f t="shared" ca="1" si="212"/>
        <v>-1.3477892108373952E+16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-1.3477892108373952E+16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-56157883784891.469</v>
      </c>
      <c r="L5807" s="444">
        <f t="shared" ca="1" si="212"/>
        <v>-1.3534049992158844E+16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-1.3534049992158844E+16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-56391874967328.516</v>
      </c>
      <c r="L5808" s="444">
        <f t="shared" ca="1" si="212"/>
        <v>-1.3590441867126172E+16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-1.3590441867126172E+16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-56626841113025.719</v>
      </c>
      <c r="L5809" s="444">
        <f t="shared" ca="1" si="212"/>
        <v>-1.3647068708239198E+16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-1.3647068708239198E+16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-56862786284329.992</v>
      </c>
      <c r="L5810" s="444">
        <f t="shared" ca="1" si="212"/>
        <v>-1.3703931494523528E+16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-1.3703931494523528E+16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-57099714560514.695</v>
      </c>
      <c r="L5811" s="444">
        <f t="shared" ca="1" si="212"/>
        <v>-1.3761031209084042E+16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-1.3761031209084042E+16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-57337630037850.172</v>
      </c>
      <c r="L5812" s="444">
        <f t="shared" ca="1" si="212"/>
        <v>-1.3818368839121892E+16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-1.3818368839121892E+16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-57576536829674.547</v>
      </c>
      <c r="L5813" s="444">
        <f t="shared" ca="1" si="212"/>
        <v>-1.3875945375951566E+16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-1.3875945375951566E+16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-57816439066464.859</v>
      </c>
      <c r="L5814" s="444">
        <f t="shared" ca="1" si="212"/>
        <v>-1.393376181501803E+16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-1.393376181501803E+16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-58057340895908.461</v>
      </c>
      <c r="L5815" s="444">
        <f t="shared" ca="1" si="212"/>
        <v>-1.3991819155913938E+16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-1.3991819155913938E+16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-58299246482974.742</v>
      </c>
      <c r="L5816" s="444">
        <f t="shared" ca="1" si="212"/>
        <v>-1.4050118402396912E+16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-1.4050118402396912E+16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-58542160009987.133</v>
      </c>
      <c r="L5817" s="444">
        <f t="shared" ca="1" si="212"/>
        <v>-1.41086605624069E+16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-1.41086605624069E+16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-58786085676695.414</v>
      </c>
      <c r="L5818" s="444">
        <f t="shared" ca="1" si="212"/>
        <v>-1.4167446648083596E+16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-1.4167446648083596E+16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-59031027700348.305</v>
      </c>
      <c r="L5819" s="444">
        <f t="shared" ca="1" si="212"/>
        <v>-1.4226477675783944E+16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-1.4226477675783944E+16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-59276990315766.438</v>
      </c>
      <c r="L5820" s="444">
        <f t="shared" ca="1" si="212"/>
        <v>-1.428575466609971E+16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-1.428575466609971E+16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-59523977775415.461</v>
      </c>
      <c r="L5821" s="444">
        <f t="shared" ca="1" si="212"/>
        <v>-1.4345278643875126E+16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-1.4345278643875126E+16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-59771994349479.695</v>
      </c>
      <c r="L5822" s="444">
        <f t="shared" ca="1" si="212"/>
        <v>-1.4405050638224606E+16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-1.4405050638224606E+16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-60021044325935.859</v>
      </c>
      <c r="L5823" s="444">
        <f t="shared" ca="1" si="212"/>
        <v>-1.4465071682550542E+16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-1.4465071682550542E+16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-60271132010627.258</v>
      </c>
      <c r="L5824" s="444">
        <f t="shared" ca="1" si="212"/>
        <v>-1.452534281456117E+16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-1.452534281456117E+16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-60522261727338.211</v>
      </c>
      <c r="L5825" s="444">
        <f t="shared" ca="1" si="212"/>
        <v>-1.4585865076288508E+16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-1.4585865076288508E+16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-60774437817868.781</v>
      </c>
      <c r="L5826" s="444">
        <f t="shared" ca="1" si="212"/>
        <v>-1.4646639514106376E+16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-1.4646639514106376E+16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-61027664642109.891</v>
      </c>
      <c r="L5827" s="444">
        <f t="shared" ca="1" si="212"/>
        <v>-1.4707667178748486E+16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-1.4707667178748486E+16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-61281946578118.688</v>
      </c>
      <c r="L5828" s="444">
        <f t="shared" ca="1" si="212"/>
        <v>-1.4768949125326604E+16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-1.4768949125326604E+16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-61537288022194.172</v>
      </c>
      <c r="L5829" s="444">
        <f t="shared" ca="1" si="212"/>
        <v>-1.4830486413348798E+16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-1.4830486413348798E+16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-61793693388953.32</v>
      </c>
      <c r="L5830" s="444">
        <f t="shared" ca="1" si="212"/>
        <v>-1.4892280106737752E+16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-1.4892280106737752E+16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-62051167111407.297</v>
      </c>
      <c r="L5831" s="444">
        <f t="shared" ca="1" si="212"/>
        <v>-1.495433127384916E+16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-1.495433127384916E+16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-62309713641038.164</v>
      </c>
      <c r="L5832" s="444">
        <f t="shared" ca="1" si="212"/>
        <v>-1.5016640987490198E+16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-1.5016640987490198E+16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-62569337447875.836</v>
      </c>
      <c r="L5833" s="444">
        <f t="shared" ca="1" si="212"/>
        <v>-1.5079210324938074E+16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-1.5079210324938074E+16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-62830043020575.305</v>
      </c>
      <c r="L5834" s="444">
        <f t="shared" ca="1" si="212"/>
        <v>-1.514204036795865E+16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-1.514204036795865E+16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-63091834866494.367</v>
      </c>
      <c r="L5835" s="444">
        <f t="shared" ca="1" si="212"/>
        <v>-1.5205132202825144E+16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-1.5205132202825144E+16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-63354717511771.43</v>
      </c>
      <c r="L5836" s="444">
        <f t="shared" ca="1" si="212"/>
        <v>-1.5268486920336916E+16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-1.5268486920336916E+16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-63618695501403.82</v>
      </c>
      <c r="L5837" s="444">
        <f t="shared" ca="1" si="212"/>
        <v>-1.533210561583832E+16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-1.533210561583832E+16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-63883773399326.336</v>
      </c>
      <c r="L5838" s="444">
        <f t="shared" ca="1" si="212"/>
        <v>-1.5395989389237646E+16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-1.5395989389237646E+16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-64149955788490.188</v>
      </c>
      <c r="L5839" s="444">
        <f t="shared" ca="1" si="212"/>
        <v>-1.5460139345026136E+16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-1.5460139345026136E+16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-64417247270942.234</v>
      </c>
      <c r="L5840" s="444">
        <f t="shared" ca="1" si="212"/>
        <v>-1.5524556592297078E+16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-1.5524556592297078E+16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-64685652467904.492</v>
      </c>
      <c r="L5841" s="444">
        <f t="shared" ca="1" si="212"/>
        <v>-1.5589242244764982E+16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-1.5589242244764982E+16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-64955176019854.086</v>
      </c>
      <c r="L5842" s="444">
        <f t="shared" ca="1" si="212"/>
        <v>-1.5654197420784836E+16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-1.5654197420784836E+16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-65225822586603.484</v>
      </c>
      <c r="L5843" s="444">
        <f t="shared" ca="1" si="212"/>
        <v>-1.571942324337144E+16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-1.571942324337144E+16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-65497596847381</v>
      </c>
      <c r="L5844" s="444">
        <f t="shared" ca="1" si="212"/>
        <v>-1.578492084021882E+16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-1.578492084021882E+16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-65770503500911.758</v>
      </c>
      <c r="L5845" s="444">
        <f t="shared" ca="1" si="212"/>
        <v>-1.5850691343719732E+16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-1.5850691343719732E+16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-66044547265498.883</v>
      </c>
      <c r="L5846" s="444">
        <f t="shared" ca="1" si="212"/>
        <v>-1.591673589098523E+16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-1.591673589098523E+16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-66319732879105.125</v>
      </c>
      <c r="L5847" s="444">
        <f t="shared" ca="1" si="212"/>
        <v>-1.5983055623864336E+16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-1.5983055623864336E+16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-66596065099434.734</v>
      </c>
      <c r="L5848" s="444">
        <f t="shared" ca="1" si="212"/>
        <v>-1.604965168896377E+16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-1.604965168896377E+16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-66873548704015.711</v>
      </c>
      <c r="L5849" s="444">
        <f t="shared" ca="1" si="212"/>
        <v>-1.6116525237667786E+16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-1.6116525237667786E+16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-67152188490282.43</v>
      </c>
      <c r="L5850" s="444">
        <f t="shared" ca="1" si="212"/>
        <v>-1.6183677426158068E+16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-1.6183677426158068E+16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-67431989275658.617</v>
      </c>
      <c r="L5851" s="444">
        <f t="shared" ca="1" si="212"/>
        <v>-1.6251109415433726E+16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-1.6251109415433726E+16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-67712955897640.523</v>
      </c>
      <c r="L5852" s="444">
        <f t="shared" ca="1" si="212"/>
        <v>-1.6318822371331366E+16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-1.6318822371331366E+16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-67995093213880.695</v>
      </c>
      <c r="L5853" s="444">
        <f t="shared" ca="1" si="212"/>
        <v>-1.6386817464545246E+16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-1.6386817464545246E+16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-68278406102271.859</v>
      </c>
      <c r="L5854" s="444">
        <f t="shared" ca="1" si="212"/>
        <v>-1.6455095870647518E+16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-1.6455095870647518E+16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-68562899461031.32</v>
      </c>
      <c r="L5855" s="444">
        <f t="shared" ca="1" si="212"/>
        <v>-1.652365877010855E+16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-1.652365877010855E+16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-68848578208785.625</v>
      </c>
      <c r="L5856" s="444">
        <f t="shared" ca="1" si="212"/>
        <v>-1.6592507348317336E+16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-1.6592507348317336E+16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-69135447284655.57</v>
      </c>
      <c r="L5857" s="444">
        <f t="shared" ca="1" si="212"/>
        <v>-1.6661642795601992E+16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-1.6661642795601992E+16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-69423511648341.633</v>
      </c>
      <c r="L5858" s="444">
        <f t="shared" ca="1" si="212"/>
        <v>-1.6731066307250334E+16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-1.6731066307250334E+16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-69712776280209.734</v>
      </c>
      <c r="L5859" s="444">
        <f t="shared" ca="1" si="212"/>
        <v>-1.6800779083530544E+16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-1.6800779083530544E+16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-70003246181377.266</v>
      </c>
      <c r="L5860" s="444">
        <f t="shared" ca="1" si="212"/>
        <v>-1.6870782329711922E+16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-1.6870782329711922E+16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-70294926373799.672</v>
      </c>
      <c r="L5861" s="444">
        <f t="shared" ca="1" si="212"/>
        <v>-1.6941077256085722E+16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-1.6941077256085722E+16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-70587821900357.172</v>
      </c>
      <c r="L5862" s="444">
        <f t="shared" ca="1" si="212"/>
        <v>-1.701166507798608E+16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-1.701166507798608E+16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-70881937824941.984</v>
      </c>
      <c r="L5863" s="444">
        <f t="shared" ca="1" si="212"/>
        <v>-1.7082547015811022E+16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-1.7082547015811022E+16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-71177279232545.922</v>
      </c>
      <c r="L5864" s="444">
        <f t="shared" ca="1" si="212"/>
        <v>-1.7153724295043568E+16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-1.7153724295043568E+16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-71473851229348.188</v>
      </c>
      <c r="L5865" s="444">
        <f t="shared" ca="1" si="212"/>
        <v>-1.7225198146272916E+16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-1.7225198146272916E+16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-71771658942803.828</v>
      </c>
      <c r="L5866" s="444">
        <f t="shared" ca="1" si="212"/>
        <v>-1.729696980521572E+16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-1.729696980521572E+16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-72070707521732.172</v>
      </c>
      <c r="L5867" s="444">
        <f t="shared" ca="1" si="212"/>
        <v>-1.7369040512737452E+16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-1.7369040512737452E+16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-72371002136406.047</v>
      </c>
      <c r="L5868" s="444">
        <f t="shared" ca="1" si="212"/>
        <v>-1.7441411514873858E+16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-1.7441411514873858E+16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-72672547978641.078</v>
      </c>
      <c r="L5869" s="444">
        <f t="shared" ca="1" si="212"/>
        <v>-1.75140840628525E+16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-1.75140840628525E+16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-72975350261885.422</v>
      </c>
      <c r="L5870" s="444">
        <f t="shared" ca="1" si="212"/>
        <v>-1.7587059413114386E+16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-1.7587059413114386E+16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-73279414221309.938</v>
      </c>
      <c r="L5871" s="444">
        <f t="shared" ca="1" si="212"/>
        <v>-1.7660338827335696E+16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-1.7660338827335696E+16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-73584745113898.734</v>
      </c>
      <c r="L5872" s="444">
        <f t="shared" ca="1" si="212"/>
        <v>-1.7733923572449594E+16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-1.7733923572449594E+16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-73891348218539.984</v>
      </c>
      <c r="L5873" s="444">
        <f t="shared" ref="L5873:L6127" ca="1" si="217">I5873-J5873+K5873</f>
        <v>-1.7807814920668134E+16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-1.7807814920668134E+16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-74199228836117.219</v>
      </c>
      <c r="L5874" s="444">
        <f t="shared" ca="1" si="217"/>
        <v>-1.7882014149504252E+16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-1.7882014149504252E+16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-74508392289601.047</v>
      </c>
      <c r="L5875" s="444">
        <f t="shared" ca="1" si="217"/>
        <v>-1.7956522541793854E+16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-1.7956522541793854E+16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-74818843924141.063</v>
      </c>
      <c r="L5876" s="444">
        <f t="shared" ca="1" si="217"/>
        <v>-1.8031341385717996E+16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-1.8031341385717996E+16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-75130589107158.313</v>
      </c>
      <c r="L5877" s="444">
        <f t="shared" ca="1" si="217"/>
        <v>-1.8106471974825156E+16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-1.8106471974825156E+16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-75443633228438.156</v>
      </c>
      <c r="L5878" s="444">
        <f t="shared" ca="1" si="217"/>
        <v>-1.8181915608053596E+16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-1.8181915608053596E+16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-75757981700223.313</v>
      </c>
      <c r="L5879" s="444">
        <f t="shared" ca="1" si="217"/>
        <v>-1.825767358975382E+16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-1.825767358975382E+16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-76073639957307.578</v>
      </c>
      <c r="L5880" s="444">
        <f t="shared" ca="1" si="217"/>
        <v>-1.8333747229711128E+16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-1.8333747229711128E+16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-76390613457129.703</v>
      </c>
      <c r="L5881" s="444">
        <f t="shared" ca="1" si="217"/>
        <v>-1.8410137843168256E+16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-1.8410137843168256E+16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-76708907679867.734</v>
      </c>
      <c r="L5882" s="444">
        <f t="shared" ca="1" si="217"/>
        <v>-1.8486846750848124E+16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-1.8486846750848124E+16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-77028528128533.844</v>
      </c>
      <c r="L5883" s="444">
        <f t="shared" ca="1" si="217"/>
        <v>-1.8563875278976656E+16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-1.8563875278976656E+16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-77349480329069.406</v>
      </c>
      <c r="L5884" s="444">
        <f t="shared" ca="1" si="217"/>
        <v>-1.8641224759305724E+16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-1.8641224759305724E+16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-77671769830440.516</v>
      </c>
      <c r="L5885" s="444">
        <f t="shared" ca="1" si="217"/>
        <v>-1.8718896529136164E+16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-1.8718896529136164E+16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-77995402204734.016</v>
      </c>
      <c r="L5886" s="444">
        <f t="shared" ca="1" si="217"/>
        <v>-1.87968919313409E+16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-1.87968919313409E+16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-78320383047253.75</v>
      </c>
      <c r="L5887" s="444">
        <f t="shared" ca="1" si="217"/>
        <v>-1.8875212314388152E+16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-1.8875212314388152E+16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-78646717976617.297</v>
      </c>
      <c r="L5888" s="444">
        <f t="shared" ca="1" si="217"/>
        <v>-1.8953859032364768E+16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-1.8953859032364768E+16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-78974412634853.203</v>
      </c>
      <c r="L5889" s="444">
        <f t="shared" ca="1" si="217"/>
        <v>-1.903283344499962E+16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-1.903283344499962E+16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-79303472687498.422</v>
      </c>
      <c r="L5890" s="444">
        <f t="shared" ca="1" si="217"/>
        <v>-1.911213691768712E+16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-1.911213691768712E+16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-79633903823696.328</v>
      </c>
      <c r="L5891" s="444">
        <f t="shared" ca="1" si="217"/>
        <v>-1.9191770821510816E+16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-1.9191770821510816E+16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-79965711756295.063</v>
      </c>
      <c r="L5892" s="444">
        <f t="shared" ca="1" si="217"/>
        <v>-1.9271736533267112E+16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-1.9271736533267112E+16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-80298902221946.297</v>
      </c>
      <c r="L5893" s="444">
        <f t="shared" ca="1" si="217"/>
        <v>-1.935203543548906E+16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-1.935203543548906E+16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-80633480981204.422</v>
      </c>
      <c r="L5894" s="444">
        <f t="shared" ca="1" si="217"/>
        <v>-1.9432668916470264E+16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-1.9432668916470264E+16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-80969453818626.094</v>
      </c>
      <c r="L5895" s="444">
        <f t="shared" ca="1" si="217"/>
        <v>-1.9513638370288892E+16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-1.9513638370288892E+16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-81306826542870.375</v>
      </c>
      <c r="L5896" s="444">
        <f t="shared" ca="1" si="217"/>
        <v>-1.9594945196831764E+16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-1.9594945196831764E+16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-81645604986799.016</v>
      </c>
      <c r="L5897" s="444">
        <f t="shared" ca="1" si="217"/>
        <v>-1.9676590801818564E+16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-1.9676590801818564E+16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-81985795007577.344</v>
      </c>
      <c r="L5898" s="444">
        <f t="shared" ca="1" si="217"/>
        <v>-1.975857659682614E+16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-1.975857659682614E+16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-82327402486775.578</v>
      </c>
      <c r="L5899" s="444">
        <f t="shared" ca="1" si="217"/>
        <v>-1.9840903999312916E+16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-1.9840903999312916E+16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-82670433330470.484</v>
      </c>
      <c r="L5900" s="444">
        <f t="shared" ca="1" si="217"/>
        <v>-1.9923574432643388E+16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-1.9923574432643388E+16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-83014893469347.453</v>
      </c>
      <c r="L5901" s="444">
        <f t="shared" ca="1" si="217"/>
        <v>-2.0006589326112736E+16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-2.0006589326112736E+16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-83360788858803.063</v>
      </c>
      <c r="L5902" s="444">
        <f t="shared" ca="1" si="217"/>
        <v>-2.008995011497154E+16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-2.008995011497154E+16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-83708125479048.078</v>
      </c>
      <c r="L5903" s="444">
        <f t="shared" ca="1" si="217"/>
        <v>-2.0173658240450588E+16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-2.0173658240450588E+16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-84056909335210.781</v>
      </c>
      <c r="L5904" s="444">
        <f t="shared" ca="1" si="217"/>
        <v>-2.02577151497858E+16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-2.02577151497858E+16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-84407146457440.828</v>
      </c>
      <c r="L5905" s="444">
        <f t="shared" ca="1" si="217"/>
        <v>-2.034212229624324E+16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-2.034212229624324E+16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-84758842901013.5</v>
      </c>
      <c r="L5906" s="444">
        <f t="shared" ca="1" si="217"/>
        <v>-2.0426881139144252E+16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-2.0426881139144252E+16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-85112004746434.375</v>
      </c>
      <c r="L5907" s="444">
        <f t="shared" ca="1" si="217"/>
        <v>-2.0511993143890688E+16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-2.0511993143890688E+16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-85466638099544.531</v>
      </c>
      <c r="L5908" s="444">
        <f t="shared" ca="1" si="217"/>
        <v>-2.0597459781990232E+16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-2.0597459781990232E+16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-85822749091625.969</v>
      </c>
      <c r="L5909" s="444">
        <f t="shared" ca="1" si="217"/>
        <v>-2.0683282531081856E+16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-2.0683282531081856E+16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-86180343879507.734</v>
      </c>
      <c r="L5910" s="444">
        <f t="shared" ca="1" si="217"/>
        <v>-2.0769462874961364E+16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-2.0769462874961364E+16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-86539428645672.344</v>
      </c>
      <c r="L5911" s="444">
        <f t="shared" ca="1" si="217"/>
        <v>-2.0856002303607036E+16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-2.0856002303607036E+16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-86900009598362.656</v>
      </c>
      <c r="L5912" s="444">
        <f t="shared" ca="1" si="217"/>
        <v>-2.09429023132054E+16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-2.09429023132054E+16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-87262092971689.172</v>
      </c>
      <c r="L5913" s="444">
        <f t="shared" ca="1" si="217"/>
        <v>-2.1030164406177088E+16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-2.1030164406177088E+16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-87625685025737.859</v>
      </c>
      <c r="L5914" s="444">
        <f t="shared" ca="1" si="217"/>
        <v>-2.1117790091202824E+16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-2.1117790091202824E+16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-87990792046678.438</v>
      </c>
      <c r="L5915" s="444">
        <f t="shared" ca="1" si="217"/>
        <v>-2.1205780883249504E+16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-2.1205780883249504E+16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-88357420346872.938</v>
      </c>
      <c r="L5916" s="444">
        <f t="shared" ca="1" si="217"/>
        <v>-2.1294138303596376E+16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-2.1294138303596376E+16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-88725576264984.906</v>
      </c>
      <c r="L5917" s="444">
        <f t="shared" ca="1" si="217"/>
        <v>-2.138286387986136E+16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-2.138286387986136E+16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-89095266166089</v>
      </c>
      <c r="L5918" s="444">
        <f t="shared" ca="1" si="217"/>
        <v>-2.1471959146027448E+16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-2.1471959146027448E+16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-89466496441781.031</v>
      </c>
      <c r="L5919" s="444">
        <f t="shared" ca="1" si="217"/>
        <v>-2.1561425642469228E+16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-2.1561425642469228E+16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-89839273510288.453</v>
      </c>
      <c r="L5920" s="444">
        <f t="shared" ca="1" si="217"/>
        <v>-2.1651264915979516E+16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-2.1651264915979516E+16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-90213603816581.313</v>
      </c>
      <c r="L5921" s="444">
        <f t="shared" ca="1" si="217"/>
        <v>-2.1741478519796096E+16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-2.1741478519796096E+16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-90589493832483.734</v>
      </c>
      <c r="L5922" s="444">
        <f t="shared" ca="1" si="217"/>
        <v>-2.183206801362858E+16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-2.183206801362858E+16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-90966950056785.75</v>
      </c>
      <c r="L5923" s="444">
        <f t="shared" ca="1" si="217"/>
        <v>-2.1923034963685364E+16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-2.1923034963685364E+16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-91345979015355.688</v>
      </c>
      <c r="L5924" s="444">
        <f t="shared" ca="1" si="217"/>
        <v>-2.201438094270072E+16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-2.201438094270072E+16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-91726587261253</v>
      </c>
      <c r="L5925" s="444">
        <f t="shared" ca="1" si="217"/>
        <v>-2.2106107529961972E+16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-2.2106107529961972E+16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-92108781374841.547</v>
      </c>
      <c r="L5926" s="444">
        <f t="shared" ca="1" si="217"/>
        <v>-2.2198216311336812E+16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-2.2198216311336812E+16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-92492567963903.375</v>
      </c>
      <c r="L5927" s="444">
        <f t="shared" ca="1" si="217"/>
        <v>-2.2290708879300716E+16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-2.2290708879300716E+16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-92877953663752.984</v>
      </c>
      <c r="L5928" s="444">
        <f t="shared" ca="1" si="217"/>
        <v>-2.2383586832964468E+16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-2.2383586832964468E+16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-93264945137351.953</v>
      </c>
      <c r="L5929" s="444">
        <f t="shared" ca="1" si="217"/>
        <v>-2.247685177810182E+16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-2.247685177810182E+16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-93653549075424.25</v>
      </c>
      <c r="L5930" s="444">
        <f t="shared" ca="1" si="217"/>
        <v>-2.2570505327177244E+16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-2.2570505327177244E+16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-94043772196571.844</v>
      </c>
      <c r="L5931" s="444">
        <f t="shared" ca="1" si="217"/>
        <v>-2.2664549099373816E+16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-2.2664549099373816E+16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-94435621247390.906</v>
      </c>
      <c r="L5932" s="444">
        <f t="shared" ca="1" si="217"/>
        <v>-2.2758984720621208E+16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-2.2758984720621208E+16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-94829103002588.359</v>
      </c>
      <c r="L5933" s="444">
        <f t="shared" ca="1" si="217"/>
        <v>-2.2853813823623796E+16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-2.2853813823623796E+16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-95224224265099.156</v>
      </c>
      <c r="L5934" s="444">
        <f t="shared" ca="1" si="217"/>
        <v>-2.2949038047888896E+16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-2.2949038047888896E+16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-95620991866203.734</v>
      </c>
      <c r="L5935" s="444">
        <f t="shared" ca="1" si="217"/>
        <v>-2.30446590397551E+16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-2.30446590397551E+16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-96019412665646.25</v>
      </c>
      <c r="L5936" s="444">
        <f t="shared" ca="1" si="217"/>
        <v>-2.3140678452420748E+16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-2.3140678452420748E+16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-96419493551753.109</v>
      </c>
      <c r="L5937" s="444">
        <f t="shared" ca="1" si="217"/>
        <v>-2.32370979459725E+16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-2.32370979459725E+16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-96821241441552.078</v>
      </c>
      <c r="L5938" s="444">
        <f t="shared" ca="1" si="217"/>
        <v>-2.3333919187414052E+16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-2.3333919187414052E+16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-97224663280891.875</v>
      </c>
      <c r="L5939" s="444">
        <f t="shared" ca="1" si="217"/>
        <v>-2.3431143850694944E+16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-2.3431143850694944E+16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-97629766044562.266</v>
      </c>
      <c r="L5940" s="444">
        <f t="shared" ca="1" si="217"/>
        <v>-2.3528773616739508E+16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-2.3528773616739508E+16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-98036556736414.609</v>
      </c>
      <c r="L5941" s="444">
        <f t="shared" ca="1" si="217"/>
        <v>-2.3626810173475924E+16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-2.3626810173475924E+16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-98445042389483.016</v>
      </c>
      <c r="L5942" s="444">
        <f t="shared" ca="1" si="217"/>
        <v>-2.3725255215865408E+16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-2.3725255215865408E+16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-98855230066105.859</v>
      </c>
      <c r="L5943" s="444">
        <f t="shared" ca="1" si="217"/>
        <v>-2.3824110445931512E+16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-2.3824110445931512E+16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-99267126858047.969</v>
      </c>
      <c r="L5944" s="444">
        <f t="shared" ca="1" si="217"/>
        <v>-2.392337757278956E+16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-2.392337757278956E+16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-99680739886623.172</v>
      </c>
      <c r="L5945" s="444">
        <f t="shared" ca="1" si="217"/>
        <v>-2.4023058312676184E+16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-2.4023058312676184E+16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-100096076302817.44</v>
      </c>
      <c r="L5946" s="444">
        <f t="shared" ca="1" si="217"/>
        <v>-2.4123154388979E+16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-2.4123154388979E+16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-100513143287412.5</v>
      </c>
      <c r="L5947" s="444">
        <f t="shared" ca="1" si="217"/>
        <v>-2.4223667532266412E+16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-2.4223667532266412E+16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-100931948051110.05</v>
      </c>
      <c r="L5948" s="444">
        <f t="shared" ca="1" si="217"/>
        <v>-2.4324599480317524E+16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-2.4324599480317524E+16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-101352497834656.34</v>
      </c>
      <c r="L5949" s="444">
        <f t="shared" ca="1" si="217"/>
        <v>-2.442595197815218E+16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-2.442595197815218E+16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-101774799908967.42</v>
      </c>
      <c r="L5950" s="444">
        <f t="shared" ca="1" si="217"/>
        <v>-2.4527726778061148E+16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-2.4527726778061148E+16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-102198861575254.78</v>
      </c>
      <c r="L5951" s="444">
        <f t="shared" ca="1" si="217"/>
        <v>-2.4629925639636404E+16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-2.4629925639636404E+16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-102624690165151.69</v>
      </c>
      <c r="L5952" s="444">
        <f t="shared" ca="1" si="217"/>
        <v>-2.4732550329801556E+16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-2.4732550329801556E+16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-103052293040839.81</v>
      </c>
      <c r="L5953" s="444">
        <f t="shared" ca="1" si="217"/>
        <v>-2.4835602622842396E+16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-2.4835602622842396E+16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-103481677595176.66</v>
      </c>
      <c r="L5954" s="444">
        <f t="shared" ca="1" si="217"/>
        <v>-2.4939084300437572E+16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-2.4939084300437572E+16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-103912851251823.22</v>
      </c>
      <c r="L5955" s="444">
        <f t="shared" ca="1" si="217"/>
        <v>-2.5042997151689396E+16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-2.5042997151689396E+16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-104345821465372.48</v>
      </c>
      <c r="L5956" s="444">
        <f t="shared" ca="1" si="217"/>
        <v>-2.5147342973154768E+16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-2.5147342973154768E+16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-104780595721478.2</v>
      </c>
      <c r="L5957" s="444">
        <f t="shared" ca="1" si="217"/>
        <v>-2.5252123568876248E+16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-2.5252123568876248E+16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-105217181536984.36</v>
      </c>
      <c r="L5958" s="444">
        <f t="shared" ca="1" si="217"/>
        <v>-2.5357340750413232E+16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-2.5357340750413232E+16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-105655586460055.13</v>
      </c>
      <c r="L5959" s="444">
        <f t="shared" ca="1" si="217"/>
        <v>-2.5462996336873288E+16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-2.5462996336873288E+16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-106095818070305.36</v>
      </c>
      <c r="L5960" s="444">
        <f t="shared" ca="1" si="217"/>
        <v>-2.5569092154943592E+16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-2.5569092154943592E+16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-106537883978931.63</v>
      </c>
      <c r="L5961" s="444">
        <f t="shared" ca="1" si="217"/>
        <v>-2.5675630038922524E+16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-2.5675630038922524E+16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-106981791828843.84</v>
      </c>
      <c r="L5962" s="444">
        <f t="shared" ca="1" si="217"/>
        <v>-2.5782611830751368E+16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-2.5782611830751368E+16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-107427549294797.36</v>
      </c>
      <c r="L5963" s="444">
        <f t="shared" ca="1" si="217"/>
        <v>-2.5890039380046164E+16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-2.5890039380046164E+16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-107875164083525.69</v>
      </c>
      <c r="L5964" s="444">
        <f t="shared" ca="1" si="217"/>
        <v>-2.5997914544129688E+16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-2.5997914544129688E+16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-108324643933873.7</v>
      </c>
      <c r="L5965" s="444">
        <f t="shared" ca="1" si="217"/>
        <v>-2.610623918806356E+16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-2.610623918806356E+16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-108775996616931.5</v>
      </c>
      <c r="L5966" s="444">
        <f t="shared" ca="1" si="217"/>
        <v>-2.6215015184680492E+16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-2.6215015184680492E+16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-109229229936168.72</v>
      </c>
      <c r="L5967" s="444">
        <f t="shared" ca="1" si="217"/>
        <v>-2.632424441461666E+16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-2.632424441461666E+16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-109684351727569.42</v>
      </c>
      <c r="L5968" s="444">
        <f t="shared" ca="1" si="217"/>
        <v>-2.6433928766344228E+16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-2.6433928766344228E+16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-110141369859767.61</v>
      </c>
      <c r="L5969" s="444">
        <f t="shared" ca="1" si="217"/>
        <v>-2.6544070136203996E+16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-2.6544070136203996E+16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-110600292234183.31</v>
      </c>
      <c r="L5970" s="444">
        <f t="shared" ca="1" si="217"/>
        <v>-2.665467042843818E+16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-2.665467042843818E+16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-111061126785159.08</v>
      </c>
      <c r="L5971" s="444">
        <f t="shared" ca="1" si="217"/>
        <v>-2.676573155522334E+16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-2.676573155522334E+16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-111523881480097.25</v>
      </c>
      <c r="L5972" s="444">
        <f t="shared" ca="1" si="217"/>
        <v>-2.6877255436703436E+16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-2.6877255436703436E+16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-111988564319597.66</v>
      </c>
      <c r="L5973" s="444">
        <f t="shared" ca="1" si="217"/>
        <v>-2.6989244001023032E+16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-2.6989244001023032E+16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-112455183337595.97</v>
      </c>
      <c r="L5974" s="444">
        <f t="shared" ca="1" si="217"/>
        <v>-2.7101699184360628E+16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-2.7101699184360628E+16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-112923746601502.61</v>
      </c>
      <c r="L5975" s="444">
        <f t="shared" ca="1" si="217"/>
        <v>-2.7214622930962132E+16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-2.7214622930962132E+16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-113394262212342.22</v>
      </c>
      <c r="L5976" s="444">
        <f t="shared" ca="1" si="217"/>
        <v>-2.7328017193174476E+16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-2.7328017193174476E+16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-113866738304893.64</v>
      </c>
      <c r="L5977" s="444">
        <f t="shared" ca="1" si="217"/>
        <v>-2.7441883931479368E+16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-2.7441883931479368E+16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-114341183047830.7</v>
      </c>
      <c r="L5978" s="444">
        <f t="shared" ca="1" si="217"/>
        <v>-2.75562251145272E+16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-2.75562251145272E+16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-114817604643863.33</v>
      </c>
      <c r="L5979" s="444">
        <f t="shared" ca="1" si="217"/>
        <v>-2.7671042719171064E+16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-2.7671042719171064E+16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-115296011329879.44</v>
      </c>
      <c r="L5980" s="444">
        <f t="shared" ca="1" si="217"/>
        <v>-2.7786338730500944E+16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-2.7786338730500944E+16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-115776411377087.27</v>
      </c>
      <c r="L5981" s="444">
        <f t="shared" ca="1" si="217"/>
        <v>-2.7902115141878032E+16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-2.7902115141878032E+16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-116258813091158.47</v>
      </c>
      <c r="L5982" s="444">
        <f t="shared" ca="1" si="217"/>
        <v>-2.8018373954969192E+16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-2.8018373954969192E+16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-116743224812371.63</v>
      </c>
      <c r="L5983" s="444">
        <f t="shared" ca="1" si="217"/>
        <v>-2.8135117179781564E+16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-2.8135117179781564E+16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-117229654915756.5</v>
      </c>
      <c r="L5984" s="444">
        <f t="shared" ca="1" si="217"/>
        <v>-2.825234683469732E+16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-2.825234683469732E+16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-117718111811238.84</v>
      </c>
      <c r="L5985" s="444">
        <f t="shared" ca="1" si="217"/>
        <v>-2.837006494650856E+16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-2.837006494650856E+16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-118208603943785.67</v>
      </c>
      <c r="L5986" s="444">
        <f t="shared" ca="1" si="217"/>
        <v>-2.8488273550452344E+16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-2.8488273550452344E+16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-118701139793551.42</v>
      </c>
      <c r="L5987" s="444">
        <f t="shared" ca="1" si="217"/>
        <v>-2.8606974690245896E+16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-2.8606974690245896E+16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-119195727876024.58</v>
      </c>
      <c r="L5988" s="444">
        <f t="shared" ca="1" si="217"/>
        <v>-2.872617041812192E+16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-2.872617041812192E+16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-119692376742174.67</v>
      </c>
      <c r="L5989" s="444">
        <f t="shared" ca="1" si="217"/>
        <v>-2.8845862794864096E+16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-2.8845862794864096E+16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-120191094978600.42</v>
      </c>
      <c r="L5990" s="444">
        <f t="shared" ca="1" si="217"/>
        <v>-2.8966053889842696E+16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-2.8966053889842696E+16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-120691891207677.89</v>
      </c>
      <c r="L5991" s="444">
        <f t="shared" ca="1" si="217"/>
        <v>-2.9086745781050372E+16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-2.9086745781050372E+16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-121194774087709.88</v>
      </c>
      <c r="L5992" s="444">
        <f t="shared" ca="1" si="217"/>
        <v>-2.920794055513808E+16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-2.920794055513808E+16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-121699752313075.34</v>
      </c>
      <c r="L5993" s="444">
        <f t="shared" ca="1" si="217"/>
        <v>-2.9329640307451156E+16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-2.9329640307451156E+16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-122206834614379.83</v>
      </c>
      <c r="L5994" s="444">
        <f t="shared" ca="1" si="217"/>
        <v>-2.9451847142065536E+16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-2.9451847142065536E+16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-122716029758606.38</v>
      </c>
      <c r="L5995" s="444">
        <f t="shared" ca="1" si="217"/>
        <v>-2.9574563171824144E+16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-2.9574563171824144E+16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-123227346549267.25</v>
      </c>
      <c r="L5996" s="444">
        <f t="shared" ca="1" si="217"/>
        <v>-2.9697790518373412E+16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-2.9697790518373412E+16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-123740793826555.88</v>
      </c>
      <c r="L5997" s="444">
        <f t="shared" ca="1" si="217"/>
        <v>-2.9821531312199968E+16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-2.9821531312199968E+16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-124256380467499.86</v>
      </c>
      <c r="L5998" s="444">
        <f t="shared" ca="1" si="217"/>
        <v>-2.9945787692667468E+16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-2.9945787692667468E+16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-124774115386114.45</v>
      </c>
      <c r="L5999" s="444">
        <f t="shared" ca="1" si="217"/>
        <v>-3.0070561808053584E+16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-3.0070561808053584E+16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-125294007533556.58</v>
      </c>
      <c r="L6000" s="444">
        <f t="shared" ca="1" si="217"/>
        <v>-3.019585581558714E+16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-3.019585581558714E+16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-125816065898279.75</v>
      </c>
      <c r="L6001" s="444">
        <f t="shared" ca="1" si="217"/>
        <v>-3.032167188148542E+16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-3.032167188148542E+16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-126340299506189.23</v>
      </c>
      <c r="L6002" s="444">
        <f t="shared" ca="1" si="217"/>
        <v>-3.0448012180991608E+16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-3.0448012180991608E+16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-126866717420798.36</v>
      </c>
      <c r="L6003" s="444">
        <f t="shared" ca="1" si="217"/>
        <v>-3.0574878898412408E+16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-3.0574878898412408E+16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-127395328743385.03</v>
      </c>
      <c r="L6004" s="444">
        <f t="shared" ca="1" si="217"/>
        <v>-3.0702274227155792E+16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-3.0702274227155792E+16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-127926142613149.13</v>
      </c>
      <c r="L6005" s="444">
        <f t="shared" ca="1" si="217"/>
        <v>-3.083020036976894E+16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-3.083020036976894E+16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-128459168207370.58</v>
      </c>
      <c r="L6006" s="444">
        <f t="shared" ca="1" si="217"/>
        <v>-3.0958659537976312E+16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-3.0958659537976312E+16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-128994414741567.97</v>
      </c>
      <c r="L6007" s="444">
        <f t="shared" ca="1" si="217"/>
        <v>-3.108765395271788E+16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-3.108765395271788E+16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-129531891469657.83</v>
      </c>
      <c r="L6008" s="444">
        <f t="shared" ca="1" si="217"/>
        <v>-3.1217185844187536E+16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-3.1217185844187536E+16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-130071607684114.73</v>
      </c>
      <c r="L6009" s="444">
        <f t="shared" ca="1" si="217"/>
        <v>-3.1347257451871652E+16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-3.1347257451871652E+16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-130613572716131.88</v>
      </c>
      <c r="L6010" s="444">
        <f t="shared" ca="1" si="217"/>
        <v>-3.1477871024587784E+16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-3.1477871024587784E+16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-131157795935782.44</v>
      </c>
      <c r="L6011" s="444">
        <f t="shared" ca="1" si="217"/>
        <v>-3.1609028820523568E+16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-3.1609028820523568E+16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-131704286752181.53</v>
      </c>
      <c r="L6012" s="444">
        <f t="shared" ca="1" si="217"/>
        <v>-3.1740733107275748E+16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-3.1740733107275748E+16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-132253054613648.97</v>
      </c>
      <c r="L6013" s="444">
        <f t="shared" ca="1" si="217"/>
        <v>-3.1872986161889396E+16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-3.1872986161889396E+16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-132804109007872.48</v>
      </c>
      <c r="L6014" s="444">
        <f t="shared" ca="1" si="217"/>
        <v>-3.2005790270897268E+16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-3.2005790270897268E+16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-133357459462071.97</v>
      </c>
      <c r="L6015" s="444">
        <f t="shared" ca="1" si="217"/>
        <v>-3.213914773035934E+16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-3.213914773035934E+16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-133913115543163.92</v>
      </c>
      <c r="L6016" s="444">
        <f t="shared" ca="1" si="217"/>
        <v>-3.2273060845902504E+16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-3.2273060845902504E+16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-134471086857927.09</v>
      </c>
      <c r="L6017" s="444">
        <f t="shared" ca="1" si="217"/>
        <v>-3.2407531932760432E+16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-3.2407531932760432E+16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-135031383053168.47</v>
      </c>
      <c r="L6018" s="444">
        <f t="shared" ca="1" si="217"/>
        <v>-3.25425633158136E+16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-3.25425633158136E+16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-135594013815890.02</v>
      </c>
      <c r="L6019" s="444">
        <f t="shared" ca="1" si="217"/>
        <v>-3.2678157329629492E+16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-3.2678157329629492E+16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-136158988873456.22</v>
      </c>
      <c r="L6020" s="444">
        <f t="shared" ca="1" si="217"/>
        <v>-3.2814316318502948E+16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-3.2814316318502948E+16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-136726317993762.3</v>
      </c>
      <c r="L6021" s="444">
        <f t="shared" ca="1" si="217"/>
        <v>-3.2951042636496712E+16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-3.2951042636496712E+16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-137296010985402.95</v>
      </c>
      <c r="L6022" s="444">
        <f t="shared" ca="1" si="217"/>
        <v>-3.3088338647482116E+16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-3.3088338647482116E+16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-137868077697842.14</v>
      </c>
      <c r="L6023" s="444">
        <f t="shared" ca="1" si="217"/>
        <v>-3.322620672517996E+16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-3.322620672517996E+16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-138442528021583.17</v>
      </c>
      <c r="L6024" s="444">
        <f t="shared" ca="1" si="217"/>
        <v>-3.3364649253201544E+16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-3.3364649253201544E+16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-139019371888339.78</v>
      </c>
      <c r="L6025" s="444">
        <f t="shared" ca="1" si="217"/>
        <v>-3.3503668625089884E+16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-3.3503668625089884E+16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-139598619271207.84</v>
      </c>
      <c r="L6026" s="444">
        <f t="shared" ca="1" si="217"/>
        <v>-3.3643267244361092E+16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-3.3643267244361092E+16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-140180280184837.88</v>
      </c>
      <c r="L6027" s="444">
        <f t="shared" ca="1" si="217"/>
        <v>-3.3783447524545928E+16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-3.3783447524545928E+16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-140764364685608.03</v>
      </c>
      <c r="L6028" s="444">
        <f t="shared" ca="1" si="217"/>
        <v>-3.3924211889231536E+16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-3.3924211889231536E+16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-141350882871798.06</v>
      </c>
      <c r="L6029" s="444">
        <f t="shared" ca="1" si="217"/>
        <v>-3.4065562772103336E+16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-3.4065562772103336E+16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-141939844883763.91</v>
      </c>
      <c r="L6030" s="444">
        <f t="shared" ca="1" si="217"/>
        <v>-3.42075026169871E+16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-3.42075026169871E+16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-142531260904112.94</v>
      </c>
      <c r="L6031" s="444">
        <f t="shared" ca="1" si="217"/>
        <v>-3.4350033877891212E+16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-3.4350033877891212E+16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-143125141157880.06</v>
      </c>
      <c r="L6032" s="444">
        <f t="shared" ca="1" si="217"/>
        <v>-3.4493159019049092E+16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-3.4493159019049092E+16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-143721495912704.53</v>
      </c>
      <c r="L6033" s="444">
        <f t="shared" ca="1" si="217"/>
        <v>-3.4636880514961796E+16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-3.4636880514961796E+16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-144320335479007.47</v>
      </c>
      <c r="L6034" s="444">
        <f t="shared" ca="1" si="217"/>
        <v>-3.4781200850440804E+16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-3.4781200850440804E+16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-144921670210170</v>
      </c>
      <c r="L6035" s="444">
        <f t="shared" ca="1" si="217"/>
        <v>-3.4926122520650976E+16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-3.4926122520650976E+16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-145525510502712.41</v>
      </c>
      <c r="L6036" s="444">
        <f t="shared" ca="1" si="217"/>
        <v>-3.5071648031153688E+16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-3.5071648031153688E+16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-146131866796473.69</v>
      </c>
      <c r="L6037" s="444">
        <f t="shared" ca="1" si="217"/>
        <v>-3.521777989795016E+16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-3.521777989795016E+16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-146740749574792.34</v>
      </c>
      <c r="L6038" s="444">
        <f t="shared" ca="1" si="217"/>
        <v>-3.5364520647524952E+16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-3.5364520647524952E+16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-147352169364687.28</v>
      </c>
      <c r="L6039" s="444">
        <f t="shared" ca="1" si="217"/>
        <v>-3.551187281688964E+16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-3.551187281688964E+16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-147966136737040.16</v>
      </c>
      <c r="L6040" s="444">
        <f t="shared" ca="1" si="217"/>
        <v>-3.565983895362668E+16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-3.565983895362668E+16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-148582662306777.84</v>
      </c>
      <c r="L6041" s="444">
        <f t="shared" ca="1" si="217"/>
        <v>-3.5808421615933456E+16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-3.5808421615933456E+16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-149201756733056.06</v>
      </c>
      <c r="L6042" s="444">
        <f t="shared" ca="1" si="217"/>
        <v>-3.5957623372666512E+16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-3.5957623372666512E+16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-149823430719443.81</v>
      </c>
      <c r="L6043" s="444">
        <f t="shared" ca="1" si="217"/>
        <v>-3.6107446803385952E+16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-3.6107446803385952E+16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-150447695014108.13</v>
      </c>
      <c r="L6044" s="444">
        <f t="shared" ca="1" si="217"/>
        <v>-3.6257894498400064E+16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-3.6257894498400064E+16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-151074560410000.25</v>
      </c>
      <c r="L6045" s="444">
        <f t="shared" ca="1" si="217"/>
        <v>-3.6408969058810064E+16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-3.6408969058810064E+16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-151704037745041.94</v>
      </c>
      <c r="L6046" s="444">
        <f t="shared" ca="1" si="217"/>
        <v>-3.6560673096555104E+16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-3.6560673096555104E+16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-152336137902312.94</v>
      </c>
      <c r="L6047" s="444">
        <f t="shared" ca="1" si="217"/>
        <v>-3.6713009234457416E+16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-3.6713009234457416E+16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-152970871810239.22</v>
      </c>
      <c r="L6048" s="444">
        <f t="shared" ca="1" si="217"/>
        <v>-3.6865980106267656E+16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-3.6865980106267656E+16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-153608250442781.91</v>
      </c>
      <c r="L6049" s="444">
        <f t="shared" ca="1" si="217"/>
        <v>-3.701958835671044E+16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-3.701958835671044E+16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-154248284819626.84</v>
      </c>
      <c r="L6050" s="444">
        <f t="shared" ca="1" si="217"/>
        <v>-3.7173836641530064E+16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-3.7173836641530064E+16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-154890986006375.25</v>
      </c>
      <c r="L6051" s="444">
        <f t="shared" ca="1" si="217"/>
        <v>-3.732872762753644E+16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-3.732872762753644E+16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-155536365114735.16</v>
      </c>
      <c r="L6052" s="444">
        <f t="shared" ca="1" si="217"/>
        <v>-3.7484263992651176E+16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-3.7484263992651176E+16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-156184433302713.22</v>
      </c>
      <c r="L6053" s="444">
        <f t="shared" ca="1" si="217"/>
        <v>-3.7640448425953888E+16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-3.7640448425953888E+16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-156835201774807.88</v>
      </c>
      <c r="L6054" s="444">
        <f t="shared" ca="1" si="217"/>
        <v>-3.7797283627728696E+16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-3.7797283627728696E+16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-157488681782202.91</v>
      </c>
      <c r="L6055" s="444">
        <f t="shared" ca="1" si="217"/>
        <v>-3.7954772309510896E+16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-3.7954772309510896E+16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-158144884622962.06</v>
      </c>
      <c r="L6056" s="444">
        <f t="shared" ca="1" si="217"/>
        <v>-3.8112917194133856E+16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-3.8112917194133856E+16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-158803821642224.41</v>
      </c>
      <c r="L6057" s="444">
        <f t="shared" ca="1" si="217"/>
        <v>-3.827172101577608E+16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-3.827172101577608E+16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-159465504232400.34</v>
      </c>
      <c r="L6058" s="444">
        <f t="shared" ca="1" si="217"/>
        <v>-3.843118652000848E+16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-3.843118652000848E+16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-160129943833368.66</v>
      </c>
      <c r="L6059" s="444">
        <f t="shared" ca="1" si="217"/>
        <v>-3.8591316463841848E+16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-3.8591316463841848E+16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-160797151932674.38</v>
      </c>
      <c r="L6060" s="444">
        <f t="shared" ca="1" si="217"/>
        <v>-3.875211361577452E+16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-3.875211361577452E+16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-161467140065727.16</v>
      </c>
      <c r="L6061" s="444">
        <f t="shared" ca="1" si="217"/>
        <v>-3.8913580755840248E+16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-3.8913580755840248E+16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-162139919816001.03</v>
      </c>
      <c r="L6062" s="444">
        <f t="shared" ca="1" si="217"/>
        <v>-3.9075720675656248E+16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-3.9075720675656248E+16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-162815502815234.38</v>
      </c>
      <c r="L6063" s="444">
        <f t="shared" ca="1" si="217"/>
        <v>-3.923853617847148E+16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-3.923853617847148E+16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-163493900743631.16</v>
      </c>
      <c r="L6064" s="444">
        <f t="shared" ca="1" si="217"/>
        <v>-3.9402030079215112E+16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-3.9402030079215112E+16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-164175125330062.97</v>
      </c>
      <c r="L6065" s="444">
        <f t="shared" ca="1" si="217"/>
        <v>-3.9566205204545176E+16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-3.9566205204545176E+16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-164859188352271.56</v>
      </c>
      <c r="L6066" s="444">
        <f t="shared" ca="1" si="217"/>
        <v>-3.9731064392897448E+16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-3.9731064392897448E+16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-165546101637072.69</v>
      </c>
      <c r="L6067" s="444">
        <f t="shared" ca="1" si="217"/>
        <v>-3.989661049453452E+16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-3.989661049453452E+16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-166235877060560.5</v>
      </c>
      <c r="L6068" s="444">
        <f t="shared" ca="1" si="217"/>
        <v>-4.006284637159508E+16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-4.006284637159508E+16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-166928526548312.84</v>
      </c>
      <c r="L6069" s="444">
        <f t="shared" ca="1" si="217"/>
        <v>-4.0229774898143392E+16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-4.0229774898143392E+16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-167624062075597.47</v>
      </c>
      <c r="L6070" s="444">
        <f t="shared" ca="1" si="217"/>
        <v>-4.0397398960218992E+16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-4.0397398960218992E+16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-168322495667579.13</v>
      </c>
      <c r="L6071" s="444">
        <f t="shared" ca="1" si="217"/>
        <v>-4.0565721455886568E+16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-4.0565721455886568E+16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-169023839399527.38</v>
      </c>
      <c r="L6072" s="444">
        <f t="shared" ca="1" si="217"/>
        <v>-4.0734745295286096E+16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-4.0734745295286096E+16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-169728105397025.41</v>
      </c>
      <c r="L6073" s="444">
        <f t="shared" ca="1" si="217"/>
        <v>-4.090447340068312E+16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-4.090447340068312E+16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-170435305836179.66</v>
      </c>
      <c r="L6074" s="444">
        <f t="shared" ca="1" si="217"/>
        <v>-4.1074908706519296E+16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-4.1074908706519296E+16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-171145452943830.41</v>
      </c>
      <c r="L6075" s="444">
        <f t="shared" ca="1" si="217"/>
        <v>-4.1246054159463128E+16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-4.1246054159463128E+16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-171858558997763.03</v>
      </c>
      <c r="L6076" s="444">
        <f t="shared" ca="1" si="217"/>
        <v>-4.1417912718460888E+16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-4.1417912718460888E+16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-172574636326920.38</v>
      </c>
      <c r="L6077" s="444">
        <f t="shared" ca="1" si="217"/>
        <v>-4.1590487354787808E+16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-4.1590487354787808E+16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-173293697311615.88</v>
      </c>
      <c r="L6078" s="444">
        <f t="shared" ca="1" si="217"/>
        <v>-4.1763781052099424E+16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-4.1763781052099424E+16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-174015754383747.59</v>
      </c>
      <c r="L6079" s="444">
        <f t="shared" ca="1" si="217"/>
        <v>-4.1937796806483168E+16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-4.1937796806483168E+16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-174740820027013.19</v>
      </c>
      <c r="L6080" s="444">
        <f t="shared" ca="1" si="217"/>
        <v>-4.2112537626510184E+16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-4.2112537626510184E+16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-175468906777125.75</v>
      </c>
      <c r="L6081" s="444">
        <f t="shared" ca="1" si="217"/>
        <v>-4.2288006533287312E+16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-4.2288006533287312E+16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-176200027222030.47</v>
      </c>
      <c r="L6082" s="444">
        <f t="shared" ca="1" si="217"/>
        <v>-4.2464206560509344E+16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-4.2464206560509344E+16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-176934194002122.25</v>
      </c>
      <c r="L6083" s="444">
        <f t="shared" ca="1" si="217"/>
        <v>-4.2641140754511464E+16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-4.2641140754511464E+16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-177671419810464.44</v>
      </c>
      <c r="L6084" s="444">
        <f t="shared" ca="1" si="217"/>
        <v>-4.2818812174321928E+16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-4.2818812174321928E+16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-178411717393008.03</v>
      </c>
      <c r="L6085" s="444">
        <f t="shared" ca="1" si="217"/>
        <v>-4.2997223891714936E+16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-4.2997223891714936E+16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-179155099548812.22</v>
      </c>
      <c r="L6086" s="444">
        <f t="shared" ca="1" si="217"/>
        <v>-4.3176378991263752E+16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-4.3176378991263752E+16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-179901579130265.63</v>
      </c>
      <c r="L6087" s="444">
        <f t="shared" ca="1" si="217"/>
        <v>-4.3356280570394016E+16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-4.3356280570394016E+16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-180651169043308.41</v>
      </c>
      <c r="L6088" s="444">
        <f t="shared" ca="1" si="217"/>
        <v>-4.3536931739437328E+16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-4.3536931739437328E+16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-181403882247655.53</v>
      </c>
      <c r="L6089" s="444">
        <f t="shared" ca="1" si="217"/>
        <v>-4.3718335621684984E+16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-4.3718335621684984E+16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-182159731757020.75</v>
      </c>
      <c r="L6090" s="444">
        <f t="shared" ca="1" si="217"/>
        <v>-4.3900495353442008E+16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-4.3900495353442008E+16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-182918730639341.69</v>
      </c>
      <c r="L6091" s="444">
        <f t="shared" ca="1" si="217"/>
        <v>-4.4083414084081352E+16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-4.4083414084081352E+16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-183680892017005.63</v>
      </c>
      <c r="L6092" s="444">
        <f t="shared" ca="1" si="217"/>
        <v>-4.426709497609836E+16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-4.426709497609836E+16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-184446229067076.5</v>
      </c>
      <c r="L6093" s="444">
        <f t="shared" ca="1" si="217"/>
        <v>-4.445154120516544E+16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-4.445154120516544E+16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-185214755021522.66</v>
      </c>
      <c r="L6094" s="444">
        <f t="shared" ca="1" si="217"/>
        <v>-4.463675596018696E+16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-4.463675596018696E+16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-185986483167445.66</v>
      </c>
      <c r="L6095" s="444">
        <f t="shared" ca="1" si="217"/>
        <v>-4.4822742443354408E+16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-4.4822742443354408E+16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-186761426847310.03</v>
      </c>
      <c r="L6096" s="444">
        <f t="shared" ca="1" si="217"/>
        <v>-4.500950387020172E+16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-4.500950387020172E+16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-187539599459173.84</v>
      </c>
      <c r="L6097" s="444">
        <f t="shared" ca="1" si="217"/>
        <v>-4.5197043469660896E+16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-4.5197043469660896E+16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-188321014456920.41</v>
      </c>
      <c r="L6098" s="444">
        <f t="shared" ca="1" si="217"/>
        <v>-4.5385364484117816E+16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-4.5385364484117816E+16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-189105685350490.91</v>
      </c>
      <c r="L6099" s="444">
        <f t="shared" ca="1" si="217"/>
        <v>-4.5574470169468304E+16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-4.5574470169468304E+16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-189893625706117.94</v>
      </c>
      <c r="L6100" s="444">
        <f t="shared" ca="1" si="217"/>
        <v>-4.5764363795174424E+16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-4.5764363795174424E+16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-190684849146560.09</v>
      </c>
      <c r="L6101" s="444">
        <f t="shared" ca="1" si="217"/>
        <v>-4.5955048644320984E+16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-4.5955048644320984E+16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-191479369351337.44</v>
      </c>
      <c r="L6102" s="444">
        <f t="shared" ca="1" si="217"/>
        <v>-4.614652801367232E+16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-4.614652801367232E+16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-192277200056968</v>
      </c>
      <c r="L6103" s="444">
        <f t="shared" ca="1" si="217"/>
        <v>-4.6338805213729288E+16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-4.6338805213729288E+16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-193078355057205.38</v>
      </c>
      <c r="L6104" s="444">
        <f t="shared" ca="1" si="217"/>
        <v>-4.6531883568786496E+16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-4.6531883568786496E+16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-193882848203277.06</v>
      </c>
      <c r="L6105" s="444">
        <f t="shared" ca="1" si="217"/>
        <v>-4.6725766416989776E+16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-4.6725766416989776E+16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-194690693404124.06</v>
      </c>
      <c r="L6106" s="444">
        <f t="shared" ca="1" si="217"/>
        <v>-4.6920457110393904E+16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-4.6920457110393904E+16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-195501904626641.25</v>
      </c>
      <c r="L6107" s="444">
        <f t="shared" ca="1" si="217"/>
        <v>-4.7115959015020544E+16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-4.7115959015020544E+16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-196316495895918.94</v>
      </c>
      <c r="L6108" s="444">
        <f t="shared" ca="1" si="217"/>
        <v>-4.7312275510916464E+16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-4.7312275510916464E+16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-197134481295485.25</v>
      </c>
      <c r="L6109" s="444">
        <f t="shared" ca="1" si="217"/>
        <v>-4.7509409992211952E+16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-4.7509409992211952E+16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-197955874967549.81</v>
      </c>
      <c r="L6110" s="444">
        <f t="shared" ca="1" si="217"/>
        <v>-4.7707365867179504E+16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-4.7707365867179504E+16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-198780691113247.94</v>
      </c>
      <c r="L6111" s="444">
        <f t="shared" ca="1" si="217"/>
        <v>-4.7906146558292752E+16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-4.7906146558292752E+16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-199608943992886.47</v>
      </c>
      <c r="L6112" s="444">
        <f t="shared" ca="1" si="217"/>
        <v>-4.810575550228564E+16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-4.810575550228564E+16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-200440647926190.16</v>
      </c>
      <c r="L6113" s="444">
        <f t="shared" ca="1" si="217"/>
        <v>-4.8306196150211832E+16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-4.8306196150211832E+16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-201275817292549.31</v>
      </c>
      <c r="L6114" s="444">
        <f t="shared" ca="1" si="217"/>
        <v>-4.8507471967504384E+16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-4.8507471967504384E+16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-202114466531268.25</v>
      </c>
      <c r="L6115" s="444">
        <f t="shared" ca="1" si="217"/>
        <v>-4.8709586434035656E+16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-4.8709586434035656E+16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-202956610141815.22</v>
      </c>
      <c r="L6116" s="444">
        <f t="shared" ca="1" si="217"/>
        <v>-4.8912543044177472E+16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-4.8912543044177472E+16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-203802262684072.81</v>
      </c>
      <c r="L6117" s="444">
        <f t="shared" ca="1" si="217"/>
        <v>-4.9116345306861544E+16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-4.9116345306861544E+16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-204651438778589.75</v>
      </c>
      <c r="L6118" s="444">
        <f t="shared" ca="1" si="217"/>
        <v>-4.9320996745640136E+16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-4.9320996745640136E+16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-205504153106833.91</v>
      </c>
      <c r="L6119" s="444">
        <f t="shared" ca="1" si="217"/>
        <v>-4.9526500898746968E+16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-4.9526500898746968E+16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-206360420411445.69</v>
      </c>
      <c r="L6120" s="444">
        <f t="shared" ca="1" si="217"/>
        <v>-4.9732861319158416E+16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-4.9732861319158416E+16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-207220255496493.41</v>
      </c>
      <c r="L6121" s="444">
        <f t="shared" ca="1" si="217"/>
        <v>-4.9940081574654912E+16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-4.9940081574654912E+16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-208083673227728.81</v>
      </c>
      <c r="L6122" s="444">
        <f t="shared" ca="1" si="217"/>
        <v>-5.014816524788264E+16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-5.014816524788264E+16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-208950688532844.34</v>
      </c>
      <c r="L6123" s="444">
        <f t="shared" ca="1" si="217"/>
        <v>-5.0357115936415488E+16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-5.0357115936415488E+16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-209821316401731.19</v>
      </c>
      <c r="L6124" s="444">
        <f t="shared" ca="1" si="217"/>
        <v>-5.0566937252817216E+16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-5.0566937252817216E+16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-210695571886738.41</v>
      </c>
      <c r="L6125" s="444">
        <f t="shared" ca="1" si="217"/>
        <v>-5.0777632824703952E+16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-5.0777632824703952E+16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-211573470102933.13</v>
      </c>
      <c r="L6126" s="444">
        <f t="shared" ca="1" si="217"/>
        <v>-5.0989206294806888E+16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-5.0989206294806888E+16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-212455026228362.03</v>
      </c>
      <c r="L6127" s="444">
        <f t="shared" ca="1" si="217"/>
        <v>-5.1201661321035248E+16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-5.1201661321035248E+16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-213340255504313.53</v>
      </c>
      <c r="L6128" s="444">
        <f t="shared" ref="L6128:L6250" ca="1" si="222">I6128-J6128+K6128</f>
        <v>-5.141500157653956E+16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-5.141500157653956E+16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-214229173235581.5</v>
      </c>
      <c r="L6129" s="444">
        <f t="shared" ca="1" si="222"/>
        <v>-5.1629230749775144E+16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-5.1629230749775144E+16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-215121794790729.75</v>
      </c>
      <c r="L6130" s="444">
        <f t="shared" ca="1" si="222"/>
        <v>-5.1844352544565872E+16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-5.1844352544565872E+16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-216018135602357.81</v>
      </c>
      <c r="L6131" s="444">
        <f t="shared" ca="1" si="222"/>
        <v>-5.2060370680168232E+16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-5.2060370680168232E+16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-216918211167367.63</v>
      </c>
      <c r="L6132" s="444">
        <f t="shared" ca="1" si="222"/>
        <v>-5.22772888913356E+16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-5.22772888913356E+16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-217822037047231.66</v>
      </c>
      <c r="L6133" s="444">
        <f t="shared" ca="1" si="222"/>
        <v>-5.2495110928382832E+16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-5.2495110928382832E+16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-218729628868261.81</v>
      </c>
      <c r="L6134" s="444">
        <f t="shared" ca="1" si="222"/>
        <v>-5.2713840557251096E+16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-5.2713840557251096E+16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-219641002321879.56</v>
      </c>
      <c r="L6135" s="444">
        <f t="shared" ca="1" si="222"/>
        <v>-5.2933481559572976E+16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-5.2933481559572976E+16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-220556173164887.41</v>
      </c>
      <c r="L6136" s="444">
        <f t="shared" ca="1" si="222"/>
        <v>-5.3154037732737864E+16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-5.3154037732737864E+16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-221475157219741.09</v>
      </c>
      <c r="L6137" s="444">
        <f t="shared" ca="1" si="222"/>
        <v>-5.3375512889957608E+16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-5.3375512889957608E+16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-222397970374823.38</v>
      </c>
      <c r="L6138" s="444">
        <f t="shared" ca="1" si="222"/>
        <v>-5.3597910860332432E+16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-5.3597910860332432E+16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-223324628584718.47</v>
      </c>
      <c r="L6139" s="444">
        <f t="shared" ca="1" si="222"/>
        <v>-5.3821235488917152E+16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-5.3821235488917152E+16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-224255147870488.13</v>
      </c>
      <c r="L6140" s="444">
        <f t="shared" ca="1" si="222"/>
        <v>-5.404549063678764E+16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-5.404549063678764E+16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-225189544319948.5</v>
      </c>
      <c r="L6141" s="444">
        <f t="shared" ca="1" si="222"/>
        <v>-5.4270680181107592E+16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-5.4270680181107592E+16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-226127834087948.28</v>
      </c>
      <c r="L6142" s="444">
        <f t="shared" ca="1" si="222"/>
        <v>-5.4496808015195544E+16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-5.4496808015195544E+16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-227070033396648.09</v>
      </c>
      <c r="L6143" s="444">
        <f t="shared" ca="1" si="222"/>
        <v>-5.4723878048592192E+16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-5.4723878048592192E+16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-228016158535800.78</v>
      </c>
      <c r="L6144" s="444">
        <f t="shared" ca="1" si="222"/>
        <v>-5.4951894207127992E+16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-5.4951894207127992E+16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-228966225863033.28</v>
      </c>
      <c r="L6145" s="444">
        <f t="shared" ca="1" si="222"/>
        <v>-5.5180860432991024E+16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-5.5180860432991024E+16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-229920251804129.25</v>
      </c>
      <c r="L6146" s="444">
        <f t="shared" ca="1" si="222"/>
        <v>-5.5410780684795152E+16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-5.5410780684795152E+16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-230878252853313.13</v>
      </c>
      <c r="L6147" s="444">
        <f t="shared" ca="1" si="222"/>
        <v>-5.5641658937648464E+16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-5.5641658937648464E+16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-231840245573535.25</v>
      </c>
      <c r="L6148" s="444">
        <f t="shared" ca="1" si="222"/>
        <v>-5.5873499183222E+16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-5.5873499183222E+16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-232806246596758.34</v>
      </c>
      <c r="L6149" s="444">
        <f t="shared" ca="1" si="222"/>
        <v>-5.610630542981876E+16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-5.610630542981876E+16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-233776272624244.84</v>
      </c>
      <c r="L6150" s="444">
        <f t="shared" ca="1" si="222"/>
        <v>-5.6340081702443008E+16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-5.6340081702443008E+16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-234750340426845.88</v>
      </c>
      <c r="L6151" s="444">
        <f t="shared" ca="1" si="222"/>
        <v>-5.6574832042869856E+16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-5.6574832042869856E+16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-235728466845291.06</v>
      </c>
      <c r="L6152" s="444">
        <f t="shared" ca="1" si="222"/>
        <v>-5.6810560509715144E+16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-5.6810560509715144E+16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-236710668790479.75</v>
      </c>
      <c r="L6153" s="444">
        <f t="shared" ca="1" si="222"/>
        <v>-5.7047271178505624E+16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-5.7047271178505624E+16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-237696963243773.44</v>
      </c>
      <c r="L6154" s="444">
        <f t="shared" ca="1" si="222"/>
        <v>-5.72849681417494E+16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-5.72849681417494E+16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-238687367257289.16</v>
      </c>
      <c r="L6155" s="444">
        <f t="shared" ca="1" si="222"/>
        <v>-5.7523655509006688E+16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-5.7523655509006688E+16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-239681897954194.53</v>
      </c>
      <c r="L6156" s="444">
        <f t="shared" ca="1" si="222"/>
        <v>-5.776333740696088E+16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-5.776333740696088E+16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-240680572529003.66</v>
      </c>
      <c r="L6157" s="444">
        <f t="shared" ca="1" si="222"/>
        <v>-5.800401797948988E+16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-5.800401797948988E+16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-241683408247874.5</v>
      </c>
      <c r="L6158" s="444">
        <f t="shared" ca="1" si="222"/>
        <v>-5.8245701387737752E+16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-5.8245701387737752E+16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-242690422448907.28</v>
      </c>
      <c r="L6159" s="444">
        <f t="shared" ca="1" si="222"/>
        <v>-5.8488391810186656E+16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-5.8488391810186656E+16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-243701632542444.41</v>
      </c>
      <c r="L6160" s="444">
        <f t="shared" ca="1" si="222"/>
        <v>-5.8732093442729104E+16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-5.8732093442729104E+16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-244717056011371.25</v>
      </c>
      <c r="L6161" s="444">
        <f t="shared" ca="1" si="222"/>
        <v>-5.8976810498740472E+16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-5.8976810498740472E+16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-245736710411418.63</v>
      </c>
      <c r="L6162" s="444">
        <f t="shared" ca="1" si="222"/>
        <v>-5.9222547209151888E+16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-5.9222547209151888E+16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-246760613371466.22</v>
      </c>
      <c r="L6163" s="444">
        <f t="shared" ca="1" si="222"/>
        <v>-5.9469307822523352E+16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-5.9469307822523352E+16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-247788782593847.28</v>
      </c>
      <c r="L6164" s="444">
        <f t="shared" ca="1" si="222"/>
        <v>-5.97170966051172E+16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-5.97170966051172E+16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-248821235854655</v>
      </c>
      <c r="L6165" s="444">
        <f t="shared" ca="1" si="222"/>
        <v>-5.9965917840971856E+16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-5.9965917840971856E+16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-249857991004049.41</v>
      </c>
      <c r="L6166" s="444">
        <f t="shared" ca="1" si="222"/>
        <v>-6.0215775831975904E+16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-6.0215775831975904E+16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-250899065966566.25</v>
      </c>
      <c r="L6167" s="444">
        <f t="shared" ca="1" si="222"/>
        <v>-6.0466674897942472E+16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-6.0466674897942472E+16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-251944478741426.94</v>
      </c>
      <c r="L6168" s="444">
        <f t="shared" ca="1" si="222"/>
        <v>-6.0718619376683896E+16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-6.0718619376683896E+16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-252994247402849.56</v>
      </c>
      <c r="L6169" s="444">
        <f t="shared" ca="1" si="222"/>
        <v>-6.0971613624086744E+16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-6.0971613624086744E+16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-254048390100361.44</v>
      </c>
      <c r="L6170" s="444">
        <f t="shared" ca="1" si="222"/>
        <v>-6.1225662014187104E+16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-6.1225662014187104E+16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-255106925059112.91</v>
      </c>
      <c r="L6171" s="444">
        <f t="shared" ca="1" si="222"/>
        <v>-6.1480768939246216E+16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-6.1480768939246216E+16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-256169870580192.56</v>
      </c>
      <c r="L6172" s="444">
        <f t="shared" ca="1" si="222"/>
        <v>-6.1736938809826408E+16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-6.1736938809826408E+16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-257237245040943.41</v>
      </c>
      <c r="L6173" s="444">
        <f t="shared" ca="1" si="222"/>
        <v>-6.1994176054867352E+16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-6.1994176054867352E+16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-258309066895280.63</v>
      </c>
      <c r="L6174" s="444">
        <f t="shared" ca="1" si="222"/>
        <v>-6.2252485121762632E+16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-6.2252485121762632E+16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-259385354674010.97</v>
      </c>
      <c r="L6175" s="444">
        <f t="shared" ca="1" si="222"/>
        <v>-6.251187047643664E+16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-6.251187047643664E+16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-260466126985152.63</v>
      </c>
      <c r="L6176" s="444">
        <f t="shared" ca="1" si="222"/>
        <v>-6.2772336603421792E+16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-6.2772336603421792E+16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-261551402514257.5</v>
      </c>
      <c r="L6177" s="444">
        <f t="shared" ca="1" si="222"/>
        <v>-6.3033888005936048E+16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-6.3033888005936048E+16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-262641200024733.53</v>
      </c>
      <c r="L6178" s="444">
        <f t="shared" ca="1" si="222"/>
        <v>-6.3296529205960784E+16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-6.3296529205960784E+16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-263735538358169.91</v>
      </c>
      <c r="L6179" s="444">
        <f t="shared" ca="1" si="222"/>
        <v>-6.3560264744318952E+16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-6.3560264744318952E+16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-264834436434662.25</v>
      </c>
      <c r="L6180" s="444">
        <f t="shared" ca="1" si="222"/>
        <v>-6.3825099180753616E+16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-6.3825099180753616E+16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-265937913253140.03</v>
      </c>
      <c r="L6181" s="444">
        <f t="shared" ca="1" si="222"/>
        <v>-6.409103709400676E+16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-6.409103709400676E+16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-267045987891694.84</v>
      </c>
      <c r="L6182" s="444">
        <f t="shared" ca="1" si="222"/>
        <v>-6.4358083081898456E+16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-6.4358083081898456E+16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-268158679507910.22</v>
      </c>
      <c r="L6183" s="444">
        <f t="shared" ca="1" si="222"/>
        <v>-6.4626241761406368E+16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-6.4626241761406368E+16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-269276007339193.22</v>
      </c>
      <c r="L6184" s="444">
        <f t="shared" ca="1" si="222"/>
        <v>-6.489551776874556E+16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-6.489551776874556E+16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-270397990703106.5</v>
      </c>
      <c r="L6185" s="444">
        <f t="shared" ca="1" si="222"/>
        <v>-6.5165915759448664E+16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-6.5165915759448664E+16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-271524648997702.75</v>
      </c>
      <c r="L6186" s="444">
        <f t="shared" ca="1" si="222"/>
        <v>-6.5437440408446368E+16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-6.5437440408446368E+16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-272656001701859.88</v>
      </c>
      <c r="L6187" s="444">
        <f t="shared" ca="1" si="222"/>
        <v>-6.5710096410148224E+16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-6.5710096410148224E+16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-273792068375617.59</v>
      </c>
      <c r="L6188" s="444">
        <f t="shared" ca="1" si="222"/>
        <v>-6.598388847852384E+16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-6.598388847852384E+16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-274932868660515.97</v>
      </c>
      <c r="L6189" s="444">
        <f t="shared" ca="1" si="222"/>
        <v>-6.6258821347184352E+16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-6.6258821347184352E+16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-276078422279934.84</v>
      </c>
      <c r="L6190" s="444">
        <f t="shared" ca="1" si="222"/>
        <v>-6.6534899769464288E+16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-6.6534899769464288E+16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-277228749039434.53</v>
      </c>
      <c r="L6191" s="444">
        <f t="shared" ca="1" si="222"/>
        <v>-6.681212851850372E+16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-6.681212851850372E+16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-278383868827098.84</v>
      </c>
      <c r="L6192" s="444">
        <f t="shared" ca="1" si="222"/>
        <v>-6.7090512387330816E+16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-6.7090512387330816E+16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-279543801613878.41</v>
      </c>
      <c r="L6193" s="444">
        <f t="shared" ca="1" si="222"/>
        <v>-6.7370056188944696E+16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-6.7370056188944696E+16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-280708567453936.22</v>
      </c>
      <c r="L6194" s="444">
        <f t="shared" ca="1" si="222"/>
        <v>-6.7650764756398632E+16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-6.7650764756398632E+16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-281878186484994.25</v>
      </c>
      <c r="L6195" s="444">
        <f t="shared" ca="1" si="222"/>
        <v>-6.7932642942883624E+16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-6.7932642942883624E+16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-283052678928681.81</v>
      </c>
      <c r="L6196" s="444">
        <f t="shared" ca="1" si="222"/>
        <v>-6.8215695621812304E+16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-6.8215695621812304E+16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-284232065090884.63</v>
      </c>
      <c r="L6197" s="444">
        <f t="shared" ca="1" si="222"/>
        <v>-6.8499927686903192E+16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-6.8499927686903192E+16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-285416365362096.63</v>
      </c>
      <c r="L6198" s="444">
        <f t="shared" ca="1" si="222"/>
        <v>-6.8785344052265288E+16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-6.8785344052265288E+16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-286605600217772</v>
      </c>
      <c r="L6199" s="444">
        <f t="shared" ca="1" si="222"/>
        <v>-6.9071949652483056E+16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-6.9071949652483056E+16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-287799790218679.38</v>
      </c>
      <c r="L6200" s="444">
        <f t="shared" ca="1" si="222"/>
        <v>-6.9359749442701736E+16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-6.9359749442701736E+16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-288998956011257.25</v>
      </c>
      <c r="L6201" s="444">
        <f t="shared" ca="1" si="222"/>
        <v>-6.9648748398712992E+16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-6.9648748398712992E+16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-290203118327970.81</v>
      </c>
      <c r="L6202" s="444">
        <f t="shared" ca="1" si="222"/>
        <v>-6.993895151704096E+16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-6.993895151704096E+16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-291412297987670.63</v>
      </c>
      <c r="L6203" s="444">
        <f t="shared" ca="1" si="222"/>
        <v>-7.0230363815028632E+16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-7.0230363815028632E+16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-292626515895952.63</v>
      </c>
      <c r="L6204" s="444">
        <f t="shared" ca="1" si="222"/>
        <v>-7.0522990330924584E+16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-7.0522990330924584E+16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-293845793045519.06</v>
      </c>
      <c r="L6205" s="444">
        <f t="shared" ca="1" si="222"/>
        <v>-7.0816836123970104E+16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-7.0816836123970104E+16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-295070150516542.13</v>
      </c>
      <c r="L6206" s="444">
        <f t="shared" ca="1" si="222"/>
        <v>-7.1111906274486648E+16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-7.1111906274486648E+16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-296299609477027.75</v>
      </c>
      <c r="L6207" s="444">
        <f t="shared" ca="1" si="222"/>
        <v>-7.1408205883963672E+16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-7.1408205883963672E+16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-297534191183181.94</v>
      </c>
      <c r="L6208" s="444">
        <f t="shared" ca="1" si="222"/>
        <v>-7.1705740075146856E+16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-7.1705740075146856E+16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-298773916979778.5</v>
      </c>
      <c r="L6209" s="444">
        <f t="shared" ca="1" si="222"/>
        <v>-7.2004513992126632E+16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-7.2004513992126632E+16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-300018808300527.63</v>
      </c>
      <c r="L6210" s="444">
        <f t="shared" ca="1" si="222"/>
        <v>-7.2304532800427152E+16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-7.2304532800427152E+16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-301268886668446.44</v>
      </c>
      <c r="L6211" s="444">
        <f t="shared" ca="1" si="222"/>
        <v>-7.26058016870956E+16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-7.26058016870956E+16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-302524173696231.69</v>
      </c>
      <c r="L6212" s="444">
        <f t="shared" ca="1" si="222"/>
        <v>-7.2908325860791824E+16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-7.2908325860791824E+16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-303784691086632.63</v>
      </c>
      <c r="L6213" s="444">
        <f t="shared" ca="1" si="222"/>
        <v>-7.3212110551878464E+16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-7.3212110551878464E+16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-305050460632826.94</v>
      </c>
      <c r="L6214" s="444">
        <f t="shared" ca="1" si="222"/>
        <v>-7.3517161012511296E+16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-7.3517161012511296E+16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-306321504218797.06</v>
      </c>
      <c r="L6215" s="444">
        <f t="shared" ca="1" si="222"/>
        <v>-7.3823482516730096E+16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-7.3823482516730096E+16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-307597843819708.75</v>
      </c>
      <c r="L6216" s="444">
        <f t="shared" ca="1" si="222"/>
        <v>-7.4131080360549808E+16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-7.4131080360549808E+16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-308879501502290.88</v>
      </c>
      <c r="L6217" s="444">
        <f t="shared" ca="1" si="222"/>
        <v>-7.4439959862052096E+16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-7.4439959862052096E+16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-310166499425217.06</v>
      </c>
      <c r="L6218" s="444">
        <f t="shared" ca="1" si="222"/>
        <v>-7.4750126361477312E+16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-7.4750126361477312E+16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-311458859839488.81</v>
      </c>
      <c r="L6219" s="444">
        <f t="shared" ca="1" si="222"/>
        <v>-7.50615852213168E+16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-7.50615852213168E+16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-312756605088820</v>
      </c>
      <c r="L6220" s="444">
        <f t="shared" ca="1" si="222"/>
        <v>-7.5374341826405616E+16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-7.5374341826405616E+16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-314059757610023.38</v>
      </c>
      <c r="L6221" s="444">
        <f t="shared" ca="1" si="222"/>
        <v>-7.5688401584015632E+16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-7.5688401584015632E+16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-315368339933398.44</v>
      </c>
      <c r="L6222" s="444">
        <f t="shared" ca="1" si="222"/>
        <v>-7.6003769923949024E+16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-7.6003769923949024E+16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-316682374683120.94</v>
      </c>
      <c r="L6223" s="444">
        <f t="shared" ca="1" si="222"/>
        <v>-7.6320452298632144E+16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-7.6320452298632144E+16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-318001884577633.94</v>
      </c>
      <c r="L6224" s="444">
        <f t="shared" ca="1" si="222"/>
        <v>-7.6638454183209776E+16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-7.6638454183209776E+16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-319326892430040.75</v>
      </c>
      <c r="L6225" s="444">
        <f t="shared" ca="1" si="222"/>
        <v>-7.6957781075639824E+16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-7.6957781075639824E+16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-320657421148499.25</v>
      </c>
      <c r="L6226" s="444">
        <f t="shared" ca="1" si="222"/>
        <v>-7.727843849678832E+16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-7.727843849678832E+16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-321993493736618</v>
      </c>
      <c r="L6227" s="444">
        <f t="shared" ca="1" si="222"/>
        <v>-7.7600431990524944E+16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-7.7600431990524944E+16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-323335133293853.94</v>
      </c>
      <c r="L6228" s="444">
        <f t="shared" ca="1" si="222"/>
        <v>-7.79237671238188E+16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-7.79237671238188E+16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-324682363015911.69</v>
      </c>
      <c r="L6229" s="444">
        <f t="shared" ca="1" si="222"/>
        <v>-7.8248449486834704E+16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-7.8248449486834704E+16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-326035206195144.63</v>
      </c>
      <c r="L6230" s="444">
        <f t="shared" ca="1" si="222"/>
        <v>-7.8574484693029856E+16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-7.8574484693029856E+16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-327393686220957.75</v>
      </c>
      <c r="L6231" s="444">
        <f t="shared" ca="1" si="222"/>
        <v>-7.8901878379250816E+16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-7.8901878379250816E+16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-328757826580211.75</v>
      </c>
      <c r="L6232" s="444">
        <f t="shared" ca="1" si="222"/>
        <v>-7.9230636205831024E+16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-7.9230636205831024E+16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-330127650857629.25</v>
      </c>
      <c r="L6233" s="444">
        <f t="shared" ca="1" si="222"/>
        <v>-7.9560763856688656E+16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-7.9560763856688656E+16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-331503182736202.75</v>
      </c>
      <c r="L6234" s="444">
        <f t="shared" ca="1" si="222"/>
        <v>-7.9892267039424864E+16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-7.9892267039424864E+16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-332884445997603.63</v>
      </c>
      <c r="L6235" s="444">
        <f t="shared" ca="1" si="222"/>
        <v>-8.0225151485422464E+16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-8.0225151485422464E+16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-334271464522593.63</v>
      </c>
      <c r="L6236" s="444">
        <f t="shared" ca="1" si="222"/>
        <v>-8.0559422949945056E+16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-8.0559422949945056E+16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-335664262291437.75</v>
      </c>
      <c r="L6237" s="444">
        <f t="shared" ca="1" si="222"/>
        <v>-8.0895087212236496E+16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-8.0895087212236496E+16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-337062863384318.75</v>
      </c>
      <c r="L6238" s="444">
        <f t="shared" ca="1" si="222"/>
        <v>-8.1232150075620816E+16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-8.1232150075620816E+16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-338467291981753.38</v>
      </c>
      <c r="L6239" s="444">
        <f t="shared" ca="1" si="222"/>
        <v>-8.1570617367602576E+16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-8.1570617367602576E+16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-339877572365010.75</v>
      </c>
      <c r="L6240" s="444">
        <f t="shared" ca="1" si="222"/>
        <v>-8.1910494939967584E+16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-8.1910494939967584E+16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-341293728916531.63</v>
      </c>
      <c r="L6241" s="444">
        <f t="shared" ca="1" si="222"/>
        <v>-8.2251788668884112E+16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-8.2251788668884112E+16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-342715786120350.44</v>
      </c>
      <c r="L6242" s="444">
        <f t="shared" ca="1" si="222"/>
        <v>-8.2594504455004464E+16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-8.2594504455004464E+16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-344143768562518.63</v>
      </c>
      <c r="L6243" s="444">
        <f t="shared" ca="1" si="222"/>
        <v>-8.2938648223566976E+16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-8.2938648223566976E+16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-345577700931529.06</v>
      </c>
      <c r="L6244" s="444">
        <f t="shared" ca="1" si="222"/>
        <v>-8.3284225924498512E+16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-8.3284225924498512E+16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-347017608018743.81</v>
      </c>
      <c r="L6245" s="444">
        <f t="shared" ca="1" si="222"/>
        <v>-8.3631243532517248E+16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-8.3631243532517248E+16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-348463514718821.88</v>
      </c>
      <c r="L6246" s="444">
        <f t="shared" ca="1" si="222"/>
        <v>-8.3979707047236064E+16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-8.3979707047236064E+16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-349915446030150.25</v>
      </c>
      <c r="L6247" s="444">
        <f t="shared" ca="1" si="222"/>
        <v>-8.4329622493266208E+16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-8.4329622493266208E+16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-351373427055275.88</v>
      </c>
      <c r="L6248" s="444">
        <f t="shared" ca="1" si="222"/>
        <v>-8.4680995920321488E+16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-8.4680995920321488E+16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-352837483001339.5</v>
      </c>
      <c r="L6249" s="444">
        <f t="shared" ca="1" si="222"/>
        <v>-8.5033833403322832E+16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-8.5033833403322832E+16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-354307639180511.81</v>
      </c>
      <c r="L6250" s="444">
        <f t="shared" ca="1" si="222"/>
        <v>-8.5388141042503344E+16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3144392.9705161769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36.583333333333336</v>
      </c>
      <c r="C4" s="463">
        <f ca="1">(SUMIFS(H:H,I:I,"&gt;0",L:L,"&lt;0"))</f>
        <v>439</v>
      </c>
      <c r="D4" s="456">
        <f t="array" aca="1" ref="D4" ca="1">INDEX(N:N,MATCH(C4,H:H,0),0)</f>
        <v>64620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3144392.9705161769</v>
      </c>
      <c r="C8" s="447">
        <f t="shared" ref="C8:C71" si="0">SUMIF(G:G,A8,J:J)</f>
        <v>0</v>
      </c>
      <c r="D8" s="447">
        <f ca="1">SUMIF(G:G,1,K:K)</f>
        <v>160873.11205758833</v>
      </c>
      <c r="E8" s="447">
        <f t="shared" ref="E8:E71" ca="1" si="1">B8-C8+D8</f>
        <v>3305266.0825737654</v>
      </c>
      <c r="F8" s="431"/>
      <c r="G8" s="459">
        <v>1</v>
      </c>
      <c r="H8" s="459">
        <v>1</v>
      </c>
      <c r="I8" s="444">
        <f ca="1">B1</f>
        <v>3144392.9705161769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13101.637377150737</v>
      </c>
      <c r="L8" s="444">
        <f t="shared" ref="L8:L262" ca="1" si="3">I8-J8+K8</f>
        <v>3157494.6078933277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3305266.0825737654</v>
      </c>
      <c r="C9" s="447">
        <f t="shared" si="0"/>
        <v>0</v>
      </c>
      <c r="D9" s="447">
        <f ca="1">SUMIF(G:G,2,K:K)</f>
        <v>169103.68578859529</v>
      </c>
      <c r="E9" s="447">
        <f t="shared" ca="1" si="1"/>
        <v>3474369.7683623605</v>
      </c>
      <c r="F9" s="431"/>
      <c r="G9" s="459">
        <v>1</v>
      </c>
      <c r="H9" s="459">
        <v>2</v>
      </c>
      <c r="I9" s="444">
        <f t="shared" ref="I9:I263" ca="1" si="5">L8</f>
        <v>3157494.6078933277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13156.227532888865</v>
      </c>
      <c r="L9" s="444">
        <f t="shared" ca="1" si="3"/>
        <v>3170650.8354262165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3474369.7683623605</v>
      </c>
      <c r="C10" s="447">
        <f t="shared" si="0"/>
        <v>0</v>
      </c>
      <c r="D10" s="447">
        <f ca="1">SUMIF(G:G,3,K:K)</f>
        <v>177755.35129233607</v>
      </c>
      <c r="E10" s="447">
        <f t="shared" ca="1" si="1"/>
        <v>3652125.1196546964</v>
      </c>
      <c r="F10" s="431"/>
      <c r="G10" s="459">
        <v>1</v>
      </c>
      <c r="H10" s="459">
        <v>3</v>
      </c>
      <c r="I10" s="444">
        <f t="shared" ca="1" si="5"/>
        <v>3170650.8354262165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13211.045147609235</v>
      </c>
      <c r="L10" s="444">
        <f t="shared" ca="1" si="3"/>
        <v>3183861.8805738259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3652125.1196546964</v>
      </c>
      <c r="C11" s="447">
        <f t="shared" si="0"/>
        <v>0</v>
      </c>
      <c r="D11" s="447">
        <f ca="1">SUMIF(G:G,4,K:K)</f>
        <v>186849.6524230862</v>
      </c>
      <c r="E11" s="447">
        <f t="shared" ca="1" si="1"/>
        <v>3838974.7720777825</v>
      </c>
      <c r="F11" s="431"/>
      <c r="G11" s="459">
        <v>1</v>
      </c>
      <c r="H11" s="459">
        <v>4</v>
      </c>
      <c r="I11" s="444">
        <f t="shared" ca="1" si="5"/>
        <v>3183861.8805738259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13266.091169057609</v>
      </c>
      <c r="L11" s="444">
        <f t="shared" ca="1" si="3"/>
        <v>3197127.9717428833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3838974.7720777825</v>
      </c>
      <c r="C12" s="447">
        <f t="shared" si="0"/>
        <v>0</v>
      </c>
      <c r="D12" s="447">
        <f ca="1">SUMIF(G:G,5,K:K)</f>
        <v>196409.23525959349</v>
      </c>
      <c r="E12" s="447">
        <f t="shared" ca="1" si="1"/>
        <v>4035384.007337376</v>
      </c>
      <c r="F12" s="431"/>
      <c r="G12" s="459">
        <v>1</v>
      </c>
      <c r="H12" s="459">
        <v>5</v>
      </c>
      <c r="I12" s="444">
        <f t="shared" ca="1" si="5"/>
        <v>3197127.9717428833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13321.36654892868</v>
      </c>
      <c r="L12" s="444">
        <f t="shared" ca="1" si="3"/>
        <v>3210449.3382918122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4035384.007337376</v>
      </c>
      <c r="C13" s="447">
        <f t="shared" si="0"/>
        <v>116996.01957289393</v>
      </c>
      <c r="D13" s="447">
        <f ca="1">SUMIF(G:G,6,K:K)</f>
        <v>204987.30409662466</v>
      </c>
      <c r="E13" s="447">
        <f t="shared" ca="1" si="1"/>
        <v>4123375.2918611066</v>
      </c>
      <c r="F13" s="431"/>
      <c r="G13" s="459">
        <v>1</v>
      </c>
      <c r="H13" s="459">
        <v>6</v>
      </c>
      <c r="I13" s="444">
        <f t="shared" ca="1" si="5"/>
        <v>3210449.3382918122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13376.872242882551</v>
      </c>
      <c r="L13" s="444">
        <f t="shared" ca="1" si="3"/>
        <v>3223826.2105346946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4123375.2918611066</v>
      </c>
      <c r="C14" s="447">
        <f t="shared" si="0"/>
        <v>280790.44697494537</v>
      </c>
      <c r="D14" s="447">
        <f ca="1">SUMIF(G:G,7,K:K)</f>
        <v>203237.56141804604</v>
      </c>
      <c r="E14" s="447">
        <f t="shared" ca="1" si="1"/>
        <v>4045822.4063042076</v>
      </c>
      <c r="F14" s="431"/>
      <c r="G14" s="459">
        <v>1</v>
      </c>
      <c r="H14" s="459">
        <v>7</v>
      </c>
      <c r="I14" s="444">
        <f t="shared" ca="1" si="5"/>
        <v>3223826.2105346946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13432.609210561228</v>
      </c>
      <c r="L14" s="444">
        <f t="shared" ca="1" si="3"/>
        <v>3237258.8197452556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4045822.4063042076</v>
      </c>
      <c r="C15" s="447">
        <f t="shared" si="0"/>
        <v>280790.44697494537</v>
      </c>
      <c r="D15" s="447">
        <f ca="1">SUMIF(G:G,8,K:K)</f>
        <v>199269.80860675004</v>
      </c>
      <c r="E15" s="447">
        <f t="shared" ca="1" si="1"/>
        <v>3964301.7679360122</v>
      </c>
      <c r="F15" s="431"/>
      <c r="G15" s="459">
        <v>1</v>
      </c>
      <c r="H15" s="459">
        <v>8</v>
      </c>
      <c r="I15" s="444">
        <f t="shared" ca="1" si="5"/>
        <v>3237258.8197452556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13488.578415605232</v>
      </c>
      <c r="L15" s="444">
        <f t="shared" ca="1" si="3"/>
        <v>3250747.3981608609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3964301.7679360122</v>
      </c>
      <c r="C16" s="447">
        <f t="shared" si="0"/>
        <v>261607.54257494543</v>
      </c>
      <c r="D16" s="447">
        <f ca="1">SUMIF(G:G,9,K:K)</f>
        <v>195585.35423467404</v>
      </c>
      <c r="E16" s="447">
        <f t="shared" ca="1" si="1"/>
        <v>3898279.5795957409</v>
      </c>
      <c r="F16" s="431"/>
      <c r="G16" s="459">
        <v>1</v>
      </c>
      <c r="H16" s="459">
        <v>9</v>
      </c>
      <c r="I16" s="444">
        <f t="shared" ca="1" si="5"/>
        <v>3250747.3981608609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13544.780825670254</v>
      </c>
      <c r="L16" s="444">
        <f t="shared" ca="1" si="3"/>
        <v>3264292.1789865312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3898279.5795957409</v>
      </c>
      <c r="C17" s="447">
        <f t="shared" si="0"/>
        <v>259863.64217494545</v>
      </c>
      <c r="D17" s="447">
        <f ca="1">SUMIF(G:G,10,K:K)</f>
        <v>192296.75503106116</v>
      </c>
      <c r="E17" s="447">
        <f t="shared" ca="1" si="1"/>
        <v>3830712.692451857</v>
      </c>
      <c r="F17" s="431"/>
      <c r="G17" s="459">
        <v>1</v>
      </c>
      <c r="H17" s="459">
        <v>10</v>
      </c>
      <c r="I17" s="444">
        <f t="shared" ca="1" si="5"/>
        <v>3264292.1789865312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13601.217412443881</v>
      </c>
      <c r="L17" s="444">
        <f t="shared" ca="1" si="3"/>
        <v>3277893.396398975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3830712.692451857</v>
      </c>
      <c r="C18" s="447">
        <f t="shared" si="0"/>
        <v>259863.64217494545</v>
      </c>
      <c r="D18" s="447">
        <f ca="1">SUMIF(G:G,11,K:K)</f>
        <v>188839.90485081912</v>
      </c>
      <c r="E18" s="447">
        <f t="shared" ca="1" si="1"/>
        <v>3759688.955127731</v>
      </c>
      <c r="F18" s="431"/>
      <c r="G18" s="459">
        <v>1</v>
      </c>
      <c r="H18" s="459">
        <v>11</v>
      </c>
      <c r="I18" s="444">
        <f t="shared" ca="1" si="5"/>
        <v>3277893.396398975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13657.889151662395</v>
      </c>
      <c r="L18" s="444">
        <f t="shared" ca="1" si="3"/>
        <v>3291551.2855506376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3759688.955127731</v>
      </c>
      <c r="C19" s="447">
        <f t="shared" si="0"/>
        <v>259863.64217494545</v>
      </c>
      <c r="D19" s="447">
        <f ca="1">SUMIF(G:G,12,K:K)</f>
        <v>185206.19565466308</v>
      </c>
      <c r="E19" s="447">
        <f t="shared" ca="1" si="1"/>
        <v>3685031.508607449</v>
      </c>
      <c r="F19" s="431"/>
      <c r="G19" s="459">
        <v>1</v>
      </c>
      <c r="H19" s="459">
        <v>12</v>
      </c>
      <c r="I19" s="444">
        <f t="shared" ca="1" si="5"/>
        <v>3291551.2855506376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13714.797023127654</v>
      </c>
      <c r="L19" s="444">
        <f t="shared" ca="1" si="3"/>
        <v>3305266.0825737654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3685031.508607449</v>
      </c>
      <c r="C20" s="447">
        <f t="shared" si="0"/>
        <v>259863.64217494545</v>
      </c>
      <c r="D20" s="447">
        <f ca="1">SUMIF(G:G,13,K:K)</f>
        <v>181386.57899968143</v>
      </c>
      <c r="E20" s="447">
        <f t="shared" ca="1" si="1"/>
        <v>3606554.4454321852</v>
      </c>
      <c r="F20" s="431"/>
      <c r="G20" s="459">
        <v>2</v>
      </c>
      <c r="H20" s="459">
        <v>13</v>
      </c>
      <c r="I20" s="444">
        <f t="shared" ca="1" si="5"/>
        <v>3305266.0825737654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13771.942010724022</v>
      </c>
      <c r="L20" s="444">
        <f t="shared" ca="1" si="3"/>
        <v>3319038.0245844894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3606554.4454321852</v>
      </c>
      <c r="C21" s="447">
        <f t="shared" si="0"/>
        <v>259863.64217494545</v>
      </c>
      <c r="D21" s="447">
        <f ca="1">SUMIF(G:G,14,K:K)</f>
        <v>177371.5435074502</v>
      </c>
      <c r="E21" s="447">
        <f t="shared" ca="1" si="1"/>
        <v>3524062.3467646902</v>
      </c>
      <c r="F21" s="431"/>
      <c r="G21" s="459">
        <v>2</v>
      </c>
      <c r="H21" s="459">
        <v>14</v>
      </c>
      <c r="I21" s="444">
        <f t="shared" ca="1" si="5"/>
        <v>3319038.0245844894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13829.325102435372</v>
      </c>
      <c r="L21" s="444">
        <f t="shared" ca="1" si="3"/>
        <v>3332867.3496869248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3524062.3467646902</v>
      </c>
      <c r="C22" s="447">
        <f t="shared" si="0"/>
        <v>259863.64217494545</v>
      </c>
      <c r="D22" s="447">
        <f ca="1">SUMIF(G:G,15,K:K)</f>
        <v>173151.09117937397</v>
      </c>
      <c r="E22" s="447">
        <f t="shared" ca="1" si="1"/>
        <v>3437349.7957691192</v>
      </c>
      <c r="F22" s="431"/>
      <c r="G22" s="459">
        <v>2</v>
      </c>
      <c r="H22" s="459">
        <v>15</v>
      </c>
      <c r="I22" s="444">
        <f t="shared" ca="1" si="5"/>
        <v>3332867.3496869248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13886.947290362186</v>
      </c>
      <c r="L22" s="444">
        <f t="shared" ca="1" si="3"/>
        <v>3346754.2969772872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3437349.7957691192</v>
      </c>
      <c r="C23" s="447">
        <f t="shared" si="0"/>
        <v>259863.64217494545</v>
      </c>
      <c r="D23" s="447">
        <f ca="1">SUMIF(G:G,16,K:K)</f>
        <v>168714.71250027386</v>
      </c>
      <c r="E23" s="447">
        <f t="shared" ca="1" si="1"/>
        <v>3346200.8660944472</v>
      </c>
      <c r="F23" s="431"/>
      <c r="G23" s="459">
        <v>2</v>
      </c>
      <c r="H23" s="459">
        <v>16</v>
      </c>
      <c r="I23" s="444">
        <f t="shared" ca="1" si="5"/>
        <v>3346754.2969772872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13944.809570738696</v>
      </c>
      <c r="L23" s="444">
        <f t="shared" ca="1" si="3"/>
        <v>3360699.1065480257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3346200.8660944472</v>
      </c>
      <c r="C24" s="447">
        <f t="shared" si="0"/>
        <v>259863.64217494545</v>
      </c>
      <c r="D24" s="447">
        <f ca="1">SUMIF(G:G,17,K:K)</f>
        <v>164051.36026822898</v>
      </c>
      <c r="E24" s="447">
        <f t="shared" ca="1" si="1"/>
        <v>3250388.5841877307</v>
      </c>
      <c r="F24" s="431"/>
      <c r="G24" s="459">
        <v>2</v>
      </c>
      <c r="H24" s="459">
        <v>17</v>
      </c>
      <c r="I24" s="444">
        <f t="shared" ca="1" si="5"/>
        <v>3360699.1065480257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14002.912943950107</v>
      </c>
      <c r="L24" s="444">
        <f t="shared" ca="1" si="3"/>
        <v>3374702.0194919757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3250388.5841877307</v>
      </c>
      <c r="C25" s="447">
        <f t="shared" si="0"/>
        <v>259863.64217494545</v>
      </c>
      <c r="D25" s="447">
        <f ca="1">SUMIF(G:G,18,K:K)</f>
        <v>159149.42208550172</v>
      </c>
      <c r="E25" s="447">
        <f t="shared" ca="1" si="1"/>
        <v>3149674.3640982867</v>
      </c>
      <c r="F25" s="431"/>
      <c r="G25" s="459">
        <v>2</v>
      </c>
      <c r="H25" s="459">
        <v>18</v>
      </c>
      <c r="I25" s="444">
        <f t="shared" ca="1" si="5"/>
        <v>3374702.0194919757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14061.258414549899</v>
      </c>
      <c r="L25" s="444">
        <f t="shared" ca="1" si="3"/>
        <v>3388763.2779065254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3149674.3640982867</v>
      </c>
      <c r="C26" s="447">
        <f t="shared" si="0"/>
        <v>259863.64217494545</v>
      </c>
      <c r="D26" s="447">
        <f ca="1">SUMIF(G:G,19,K:K)</f>
        <v>153996.69144204719</v>
      </c>
      <c r="E26" s="447">
        <f t="shared" ca="1" si="1"/>
        <v>3043807.4133653883</v>
      </c>
      <c r="F26" s="431"/>
      <c r="G26" s="459">
        <v>2</v>
      </c>
      <c r="H26" s="459">
        <v>19</v>
      </c>
      <c r="I26" s="444">
        <f t="shared" ca="1" si="5"/>
        <v>3388763.2779065254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14119.846991277189</v>
      </c>
      <c r="L26" s="444">
        <f t="shared" ca="1" si="3"/>
        <v>3402883.1248978027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3043807.4133653883</v>
      </c>
      <c r="C27" s="447">
        <f t="shared" si="0"/>
        <v>259863.64217494545</v>
      </c>
      <c r="D27" s="447">
        <f ca="1">SUMIF(G:G,20,K:K)</f>
        <v>148580.33731960019</v>
      </c>
      <c r="E27" s="447">
        <f t="shared" ca="1" si="1"/>
        <v>2932524.1085100435</v>
      </c>
      <c r="F27" s="431"/>
      <c r="G27" s="459">
        <v>2</v>
      </c>
      <c r="H27" s="459">
        <v>20</v>
      </c>
      <c r="I27" s="444">
        <f t="shared" ca="1" si="5"/>
        <v>3402883.1248978027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14178.679687074178</v>
      </c>
      <c r="L27" s="444">
        <f t="shared" ca="1" si="3"/>
        <v>3417061.8045848771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2932524.1085100435</v>
      </c>
      <c r="C28" s="447">
        <f t="shared" si="0"/>
        <v>259863.64217494545</v>
      </c>
      <c r="D28" s="447">
        <f ca="1">SUMIF(G:G,21,K:K)</f>
        <v>142886.87224064916</v>
      </c>
      <c r="E28" s="447">
        <f t="shared" ca="1" si="1"/>
        <v>2815547.3385757473</v>
      </c>
      <c r="F28" s="431"/>
      <c r="G28" s="459">
        <v>2</v>
      </c>
      <c r="H28" s="459">
        <v>21</v>
      </c>
      <c r="I28" s="444">
        <f t="shared" ca="1" si="5"/>
        <v>3417061.8045848771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14237.757519103654</v>
      </c>
      <c r="L28" s="444">
        <f t="shared" ca="1" si="3"/>
        <v>3431299.5621039807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2815547.3385757473</v>
      </c>
      <c r="C29" s="447">
        <f t="shared" si="0"/>
        <v>259863.64217494545</v>
      </c>
      <c r="D29" s="447">
        <f ca="1">SUMIF(G:G,22,K:K)</f>
        <v>136902.11868273566</v>
      </c>
      <c r="E29" s="447">
        <f t="shared" ca="1" si="1"/>
        <v>2692585.8150835373</v>
      </c>
      <c r="F29" s="431"/>
      <c r="G29" s="459">
        <v>2</v>
      </c>
      <c r="H29" s="459">
        <v>22</v>
      </c>
      <c r="I29" s="444">
        <f t="shared" ca="1" si="5"/>
        <v>3431299.5621039807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14297.081508766583</v>
      </c>
      <c r="L29" s="444">
        <f t="shared" ca="1" si="3"/>
        <v>3445596.6436127471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2692585.8150835373</v>
      </c>
      <c r="C30" s="447">
        <f t="shared" si="0"/>
        <v>259863.64217494545</v>
      </c>
      <c r="D30" s="447">
        <f ca="1">SUMIF(G:G,23,K:K)</f>
        <v>130611.17377444485</v>
      </c>
      <c r="E30" s="447">
        <f t="shared" ca="1" si="1"/>
        <v>2563333.346683037</v>
      </c>
      <c r="F30" s="431"/>
      <c r="G30" s="459">
        <v>2</v>
      </c>
      <c r="H30" s="459">
        <v>23</v>
      </c>
      <c r="I30" s="444">
        <f t="shared" ca="1" si="5"/>
        <v>3445596.6436127471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14356.652681719779</v>
      </c>
      <c r="L30" s="444">
        <f t="shared" ca="1" si="3"/>
        <v>3459953.2962944671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2563333.346683037</v>
      </c>
      <c r="C31" s="447">
        <f t="shared" si="0"/>
        <v>259863.64217494545</v>
      </c>
      <c r="D31" s="447">
        <f ca="1">SUMIF(G:G,24,K:K)</f>
        <v>123998.37218517649</v>
      </c>
      <c r="E31" s="447">
        <f t="shared" ca="1" si="1"/>
        <v>2427468.076693268</v>
      </c>
      <c r="F31" s="431"/>
      <c r="G31" s="459">
        <v>2</v>
      </c>
      <c r="H31" s="459">
        <v>24</v>
      </c>
      <c r="I31" s="444">
        <f t="shared" ca="1" si="5"/>
        <v>3459953.2962944671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14416.472067893614</v>
      </c>
      <c r="L31" s="444">
        <f t="shared" ca="1" si="3"/>
        <v>3474369.7683623605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2427468.076693268</v>
      </c>
      <c r="C32" s="447">
        <f t="shared" si="0"/>
        <v>259863.64217494545</v>
      </c>
      <c r="D32" s="447">
        <f ca="1">SUMIF(G:G,25,K:K)</f>
        <v>117047.24711628573</v>
      </c>
      <c r="E32" s="447">
        <f t="shared" ca="1" si="1"/>
        <v>2284651.6816346082</v>
      </c>
      <c r="F32" s="431"/>
      <c r="G32" s="459">
        <v>3</v>
      </c>
      <c r="H32" s="459">
        <v>25</v>
      </c>
      <c r="I32" s="444">
        <f t="shared" ca="1" si="5"/>
        <v>3474369.7683623605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14476.540701509835</v>
      </c>
      <c r="L32" s="444">
        <f t="shared" ca="1" si="3"/>
        <v>3488846.3090638705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2284651.6816346082</v>
      </c>
      <c r="C33" s="447">
        <f t="shared" si="0"/>
        <v>259863.64217494545</v>
      </c>
      <c r="D33" s="447">
        <f ca="1">SUMIF(G:G,26,K:K)</f>
        <v>109740.48929645729</v>
      </c>
      <c r="E33" s="447">
        <f t="shared" ca="1" si="1"/>
        <v>2134528.5287561202</v>
      </c>
      <c r="F33" s="431"/>
      <c r="G33" s="459">
        <v>3</v>
      </c>
      <c r="H33" s="459">
        <v>26</v>
      </c>
      <c r="I33" s="444">
        <f t="shared" ca="1" si="5"/>
        <v>3488846.3090638705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14536.85962109946</v>
      </c>
      <c r="L33" s="444">
        <f t="shared" ca="1" si="3"/>
        <v>3503383.1686849701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2134528.5287561202</v>
      </c>
      <c r="C34" s="447">
        <f t="shared" si="0"/>
        <v>259863.64217494545</v>
      </c>
      <c r="D34" s="447">
        <f ca="1">SUMIF(G:G,27,K:K)</f>
        <v>102059.90387920423</v>
      </c>
      <c r="E34" s="447">
        <f t="shared" ca="1" si="1"/>
        <v>1976724.7904603791</v>
      </c>
      <c r="F34" s="431"/>
      <c r="G34" s="459">
        <v>3</v>
      </c>
      <c r="H34" s="459">
        <v>27</v>
      </c>
      <c r="I34" s="444">
        <f t="shared" ca="1" si="5"/>
        <v>3503383.1686849701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14597.429869520709</v>
      </c>
      <c r="L34" s="444">
        <f t="shared" ca="1" si="3"/>
        <v>3517980.5985544906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1976724.7904603791</v>
      </c>
      <c r="C35" s="447">
        <f t="shared" si="0"/>
        <v>259863.64217494545</v>
      </c>
      <c r="D35" s="447">
        <f ca="1">SUMIF(G:G,28,K:K)</f>
        <v>93986.365135161701</v>
      </c>
      <c r="E35" s="447">
        <f t="shared" ca="1" si="1"/>
        <v>1810847.5134205953</v>
      </c>
      <c r="F35" s="431"/>
      <c r="G35" s="459">
        <v>3</v>
      </c>
      <c r="H35" s="459">
        <v>28</v>
      </c>
      <c r="I35" s="444">
        <f t="shared" ca="1" si="5"/>
        <v>3517980.5985544906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14658.252493977043</v>
      </c>
      <c r="L35" s="444">
        <f t="shared" ca="1" si="3"/>
        <v>3532638.8510484677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1810847.5134205953</v>
      </c>
      <c r="C36" s="447">
        <f t="shared" si="0"/>
        <v>259863.64217494545</v>
      </c>
      <c r="D36" s="447">
        <f ca="1">SUMIF(G:G,29,K:K)</f>
        <v>85499.768826352287</v>
      </c>
      <c r="E36" s="447">
        <f t="shared" ca="1" si="1"/>
        <v>1636483.6400720021</v>
      </c>
      <c r="F36" s="431"/>
      <c r="G36" s="459">
        <v>3</v>
      </c>
      <c r="H36" s="459">
        <v>29</v>
      </c>
      <c r="I36" s="444">
        <f t="shared" ca="1" si="5"/>
        <v>3532638.8510484677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14719.328546035282</v>
      </c>
      <c r="L36" s="444">
        <f t="shared" ca="1" si="3"/>
        <v>3547358.1795945028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1636483.6400720021</v>
      </c>
      <c r="C37" s="447">
        <f t="shared" si="0"/>
        <v>259863.64217494545</v>
      </c>
      <c r="D37" s="447">
        <f ca="1">SUMIF(G:G,30,K:K)</f>
        <v>76578.982143828092</v>
      </c>
      <c r="E37" s="447">
        <f t="shared" ca="1" si="1"/>
        <v>1453198.9800408848</v>
      </c>
      <c r="F37" s="431"/>
      <c r="G37" s="459">
        <v>3</v>
      </c>
      <c r="H37" s="459">
        <v>30</v>
      </c>
      <c r="I37" s="444">
        <f t="shared" ca="1" si="5"/>
        <v>3547358.1795945028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14780.659081643762</v>
      </c>
      <c r="L37" s="444">
        <f t="shared" ca="1" si="3"/>
        <v>3562138.8386761467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1453198.9800408848</v>
      </c>
      <c r="C38" s="447">
        <f t="shared" si="0"/>
        <v>259863.64217494545</v>
      </c>
      <c r="D38" s="447">
        <f ca="1">SUMIF(G:G,31,K:K)</f>
        <v>67201.791084027849</v>
      </c>
      <c r="E38" s="447">
        <f t="shared" ca="1" si="1"/>
        <v>1260537.1289499672</v>
      </c>
      <c r="F38" s="431"/>
      <c r="G38" s="459">
        <v>3</v>
      </c>
      <c r="H38" s="459">
        <v>31</v>
      </c>
      <c r="I38" s="444">
        <f t="shared" ca="1" si="5"/>
        <v>3562138.8386761467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14842.245161150611</v>
      </c>
      <c r="L38" s="444">
        <f t="shared" ca="1" si="3"/>
        <v>3576981.0838372973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1260537.1289499672</v>
      </c>
      <c r="C39" s="447">
        <f t="shared" si="0"/>
        <v>259863.64217494545</v>
      </c>
      <c r="D39" s="447">
        <f ca="1">SUMIF(G:G,32,K:K)</f>
        <v>57344.845132808608</v>
      </c>
      <c r="E39" s="447">
        <f t="shared" ca="1" si="1"/>
        <v>1058018.3319078304</v>
      </c>
      <c r="F39" s="431"/>
      <c r="G39" s="459">
        <v>3</v>
      </c>
      <c r="H39" s="459">
        <v>32</v>
      </c>
      <c r="I39" s="444">
        <f t="shared" ca="1" si="5"/>
        <v>3576981.0838372973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14904.087849322072</v>
      </c>
      <c r="L39" s="444">
        <f t="shared" ca="1" si="3"/>
        <v>3591885.1716866195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1058018.3319078304</v>
      </c>
      <c r="C40" s="447">
        <f t="shared" si="0"/>
        <v>259863.64217494545</v>
      </c>
      <c r="D40" s="447">
        <f ca="1">SUMIF(G:G,33,K:K)</f>
        <v>46983.599119407321</v>
      </c>
      <c r="E40" s="447">
        <f t="shared" ca="1" si="1"/>
        <v>845138.28885229235</v>
      </c>
      <c r="F40" s="431"/>
      <c r="G40" s="459">
        <v>3</v>
      </c>
      <c r="H40" s="459">
        <v>33</v>
      </c>
      <c r="I40" s="444">
        <f t="shared" ca="1" si="5"/>
        <v>3591885.1716866195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14966.188215360913</v>
      </c>
      <c r="L40" s="444">
        <f t="shared" ca="1" si="3"/>
        <v>3606851.3599019805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845138.28885229235</v>
      </c>
      <c r="C41" s="447">
        <f t="shared" si="0"/>
        <v>259863.64217494545</v>
      </c>
      <c r="D41" s="447">
        <f ca="1">SUMIF(G:G,34,K:K)</f>
        <v>36092.252095540913</v>
      </c>
      <c r="E41" s="447">
        <f t="shared" ca="1" si="1"/>
        <v>621366.89877288777</v>
      </c>
      <c r="F41" s="431"/>
      <c r="G41" s="459">
        <v>3</v>
      </c>
      <c r="H41" s="459">
        <v>34</v>
      </c>
      <c r="I41" s="444">
        <f t="shared" ca="1" si="5"/>
        <v>3606851.3599019805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15028.547332924918</v>
      </c>
      <c r="L41" s="444">
        <f t="shared" ca="1" si="3"/>
        <v>3621879.9072349053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621366.89877288777</v>
      </c>
      <c r="C42" s="447">
        <f t="shared" si="0"/>
        <v>259863.64217494545</v>
      </c>
      <c r="D42" s="447">
        <f ca="1">SUMIF(G:G,35,K:K)</f>
        <v>24643.683087444937</v>
      </c>
      <c r="E42" s="447">
        <f t="shared" ca="1" si="1"/>
        <v>386146.93968538725</v>
      </c>
      <c r="F42" s="431"/>
      <c r="G42" s="459">
        <v>3</v>
      </c>
      <c r="H42" s="459">
        <v>35</v>
      </c>
      <c r="I42" s="444">
        <f t="shared" ca="1" si="5"/>
        <v>3621879.9072349053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15091.166280145439</v>
      </c>
      <c r="L42" s="444">
        <f t="shared" ca="1" si="3"/>
        <v>3636971.0735150506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386146.93968538725</v>
      </c>
      <c r="C43" s="447">
        <f t="shared" si="0"/>
        <v>259863.64217494545</v>
      </c>
      <c r="D43" s="447">
        <f ca="1">SUMIF(G:G,36,K:K)</f>
        <v>12609.383560864777</v>
      </c>
      <c r="E43" s="447">
        <f t="shared" ca="1" si="1"/>
        <v>138892.68107130658</v>
      </c>
      <c r="F43" s="431"/>
      <c r="G43" s="459">
        <v>3</v>
      </c>
      <c r="H43" s="459">
        <v>36</v>
      </c>
      <c r="I43" s="444">
        <f t="shared" ca="1" si="5"/>
        <v>3636971.0735150506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15154.046139646043</v>
      </c>
      <c r="L43" s="444">
        <f t="shared" ca="1" si="3"/>
        <v>3652125.1196546964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138892.68107130658</v>
      </c>
      <c r="C44" s="447">
        <f t="shared" si="0"/>
        <v>259863.64217494545</v>
      </c>
      <c r="D44" s="447">
        <f ca="1">SUMIF(G:G,37,K:K)</f>
        <v>-40.613569172464963</v>
      </c>
      <c r="E44" s="447">
        <f t="shared" ca="1" si="1"/>
        <v>-121011.57467281133</v>
      </c>
      <c r="F44" s="431"/>
      <c r="G44" s="459">
        <v>4</v>
      </c>
      <c r="H44" s="459">
        <v>37</v>
      </c>
      <c r="I44" s="444">
        <f t="shared" ca="1" si="5"/>
        <v>3652125.1196546964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15217.187998561234</v>
      </c>
      <c r="L44" s="444">
        <f t="shared" ca="1" si="3"/>
        <v>3667342.3076532576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-121011.57467281133</v>
      </c>
      <c r="C45" s="447">
        <f t="shared" si="0"/>
        <v>259863.64217494545</v>
      </c>
      <c r="D45" s="447">
        <f ca="1">SUMIF(G:G,38,K:K)</f>
        <v>-13337.808560580894</v>
      </c>
      <c r="E45" s="447">
        <f t="shared" ca="1" si="1"/>
        <v>-394213.02540833765</v>
      </c>
      <c r="F45" s="431"/>
      <c r="G45" s="459">
        <v>4</v>
      </c>
      <c r="H45" s="459">
        <v>38</v>
      </c>
      <c r="I45" s="444">
        <f t="shared" ca="1" si="5"/>
        <v>3667342.3076532576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15280.592948555241</v>
      </c>
      <c r="L45" s="444">
        <f t="shared" ca="1" si="3"/>
        <v>3682622.9006018126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-394213.02540833765</v>
      </c>
      <c r="C46" s="447">
        <f t="shared" si="0"/>
        <v>259863.64217494545</v>
      </c>
      <c r="D46" s="447">
        <f ca="1">SUMIF(G:G,39,K:K)</f>
        <v>-27315.31328425325</v>
      </c>
      <c r="E46" s="447">
        <f t="shared" ca="1" si="1"/>
        <v>-681391.98086753627</v>
      </c>
      <c r="F46" s="431"/>
      <c r="G46" s="459">
        <v>4</v>
      </c>
      <c r="H46" s="459">
        <v>39</v>
      </c>
      <c r="I46" s="444">
        <f t="shared" ca="1" si="5"/>
        <v>3682622.9006018126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15344.262085840885</v>
      </c>
      <c r="L46" s="444">
        <f t="shared" ca="1" si="3"/>
        <v>3697967.1626876537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-681391.98086753627</v>
      </c>
      <c r="C47" s="447">
        <f t="shared" si="0"/>
        <v>259863.64217494545</v>
      </c>
      <c r="D47" s="447">
        <f ca="1">SUMIF(G:G,40,K:K)</f>
        <v>-42007.933677239562</v>
      </c>
      <c r="E47" s="447">
        <f t="shared" ca="1" si="1"/>
        <v>-983263.55671972129</v>
      </c>
      <c r="F47" s="431"/>
      <c r="G47" s="459">
        <v>4</v>
      </c>
      <c r="H47" s="459">
        <v>40</v>
      </c>
      <c r="I47" s="444">
        <f t="shared" ca="1" si="5"/>
        <v>3697967.1626876537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15408.196511198559</v>
      </c>
      <c r="L47" s="444">
        <f t="shared" ca="1" si="3"/>
        <v>3713375.3591988524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-983263.55671972129</v>
      </c>
      <c r="C48" s="447">
        <f t="shared" si="0"/>
        <v>259863.64217494545</v>
      </c>
      <c r="D48" s="447">
        <f ca="1">SUMIF(G:G,41,K:K)</f>
        <v>-57452.256414386946</v>
      </c>
      <c r="E48" s="447">
        <f t="shared" ca="1" si="1"/>
        <v>-1300579.4553090537</v>
      </c>
      <c r="F48" s="431"/>
      <c r="G48" s="459">
        <v>4</v>
      </c>
      <c r="H48" s="459">
        <v>41</v>
      </c>
      <c r="I48" s="444">
        <f t="shared" ca="1" si="5"/>
        <v>3713375.3591988524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15472.397329995218</v>
      </c>
      <c r="L48" s="444">
        <f t="shared" ca="1" si="3"/>
        <v>3728847.7565288479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-1300579.4553090537</v>
      </c>
      <c r="C49" s="447">
        <f t="shared" si="0"/>
        <v>259863.64217494545</v>
      </c>
      <c r="D49" s="447">
        <f ca="1">SUMIF(G:G,42,K:K)</f>
        <v>-73686.740014264826</v>
      </c>
      <c r="E49" s="447">
        <f t="shared" ca="1" si="1"/>
        <v>-1634129.8374982639</v>
      </c>
      <c r="F49" s="431"/>
      <c r="G49" s="459">
        <v>4</v>
      </c>
      <c r="H49" s="459">
        <v>42</v>
      </c>
      <c r="I49" s="444">
        <f t="shared" ca="1" si="5"/>
        <v>3728847.7565288479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15536.865652203534</v>
      </c>
      <c r="L49" s="444">
        <f t="shared" ca="1" si="3"/>
        <v>3744384.6221810514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-1634129.8374982639</v>
      </c>
      <c r="C50" s="447">
        <f t="shared" si="0"/>
        <v>259863.64217494545</v>
      </c>
      <c r="D50" s="447">
        <f ca="1">SUMIF(G:G,43,K:K)</f>
        <v>-90751.810606242318</v>
      </c>
      <c r="E50" s="447">
        <f t="shared" ca="1" si="1"/>
        <v>-1984745.2902794518</v>
      </c>
      <c r="F50" s="431"/>
      <c r="G50" s="459">
        <v>4</v>
      </c>
      <c r="H50" s="459">
        <v>43</v>
      </c>
      <c r="I50" s="444">
        <f t="shared" ca="1" si="5"/>
        <v>3744384.6221810514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15601.60259242105</v>
      </c>
      <c r="L50" s="444">
        <f t="shared" ca="1" si="3"/>
        <v>3759986.2247734726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-1984745.2902794518</v>
      </c>
      <c r="C51" s="447">
        <f t="shared" si="0"/>
        <v>259863.64217494545</v>
      </c>
      <c r="D51" s="447">
        <f ca="1">SUMIF(G:G,44,K:K)</f>
        <v>-108689.9625971911</v>
      </c>
      <c r="E51" s="447">
        <f t="shared" ca="1" si="1"/>
        <v>-2353298.8950515883</v>
      </c>
      <c r="F51" s="431"/>
      <c r="G51" s="459">
        <v>4</v>
      </c>
      <c r="H51" s="459">
        <v>44</v>
      </c>
      <c r="I51" s="444">
        <f t="shared" ca="1" si="5"/>
        <v>3759986.2247734726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15666.60926988947</v>
      </c>
      <c r="L51" s="444">
        <f t="shared" ca="1" si="3"/>
        <v>3775652.8340433622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-2353298.8950515883</v>
      </c>
      <c r="C52" s="447">
        <f t="shared" si="0"/>
        <v>259863.64217494545</v>
      </c>
      <c r="D52" s="447">
        <f ca="1">SUMIF(G:G,45,K:K)</f>
        <v>-127545.86448848783</v>
      </c>
      <c r="E52" s="447">
        <f t="shared" ca="1" si="1"/>
        <v>-2740708.4017150216</v>
      </c>
      <c r="F52" s="431"/>
      <c r="G52" s="459">
        <v>4</v>
      </c>
      <c r="H52" s="459">
        <v>45</v>
      </c>
      <c r="I52" s="444">
        <f t="shared" ca="1" si="5"/>
        <v>3775652.8340433622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15731.886808514009</v>
      </c>
      <c r="L52" s="444">
        <f t="shared" ca="1" si="3"/>
        <v>3791384.7208518763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-2740708.4017150216</v>
      </c>
      <c r="C53" s="447">
        <f t="shared" si="0"/>
        <v>259863.64217494545</v>
      </c>
      <c r="D53" s="447">
        <f ca="1">SUMIF(G:G,46,K:K)</f>
        <v>-147366.47010681502</v>
      </c>
      <c r="E53" s="447">
        <f t="shared" ca="1" si="1"/>
        <v>-3147938.5139967818</v>
      </c>
      <c r="F53" s="431"/>
      <c r="G53" s="459">
        <v>4</v>
      </c>
      <c r="H53" s="459">
        <v>46</v>
      </c>
      <c r="I53" s="444">
        <f t="shared" ca="1" si="5"/>
        <v>3791384.7208518763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15797.43633688282</v>
      </c>
      <c r="L53" s="444">
        <f t="shared" ca="1" si="3"/>
        <v>3807182.1571887592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-3147938.5139967818</v>
      </c>
      <c r="C54" s="447">
        <f t="shared" si="0"/>
        <v>259863.64217494545</v>
      </c>
      <c r="D54" s="447">
        <f ca="1">SUMIF(G:G,47,K:K)</f>
        <v>-168201.13552574124</v>
      </c>
      <c r="E54" s="447">
        <f t="shared" ca="1" si="1"/>
        <v>-3576003.2916974681</v>
      </c>
      <c r="F54" s="431"/>
      <c r="G54" s="459">
        <v>4</v>
      </c>
      <c r="H54" s="459">
        <v>47</v>
      </c>
      <c r="I54" s="444">
        <f t="shared" ca="1" si="5"/>
        <v>3807182.1571887592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15863.258988286498</v>
      </c>
      <c r="L54" s="444">
        <f t="shared" ca="1" si="3"/>
        <v>3823045.4161770456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-3576003.2916974681</v>
      </c>
      <c r="C55" s="447">
        <f t="shared" si="0"/>
        <v>259863.64217494545</v>
      </c>
      <c r="D55" s="447">
        <f ca="1">SUMIF(G:G,48,K:K)</f>
        <v>-190101.74196923056</v>
      </c>
      <c r="E55" s="447">
        <f t="shared" ca="1" si="1"/>
        <v>-4025968.6758416444</v>
      </c>
      <c r="F55" s="431"/>
      <c r="G55" s="459">
        <v>4</v>
      </c>
      <c r="H55" s="459">
        <v>48</v>
      </c>
      <c r="I55" s="444">
        <f t="shared" ca="1" si="5"/>
        <v>3823045.4161770456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15929.355900737688</v>
      </c>
      <c r="L55" s="444">
        <f t="shared" ca="1" si="3"/>
        <v>3838974.772077783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-4025968.6758416444</v>
      </c>
      <c r="C56" s="447">
        <f t="shared" si="0"/>
        <v>259863.64217494545</v>
      </c>
      <c r="D56" s="447">
        <f ca="1">SUMIF(G:G,49,K:K)</f>
        <v>-213122.82500312969</v>
      </c>
      <c r="E56" s="447">
        <f t="shared" ca="1" si="1"/>
        <v>-4498955.143019719</v>
      </c>
      <c r="F56" s="431"/>
      <c r="G56" s="459">
        <f>G55+1</f>
        <v>5</v>
      </c>
      <c r="H56" s="459">
        <v>49</v>
      </c>
      <c r="I56" s="444">
        <f t="shared" ca="1" si="5"/>
        <v>3838974.772077783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15995.728216990763</v>
      </c>
      <c r="L56" s="444">
        <f t="shared" ca="1" si="3"/>
        <v>3854970.5002947738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-4498955.143019719</v>
      </c>
      <c r="C57" s="447">
        <f t="shared" si="0"/>
        <v>259863.64217494545</v>
      </c>
      <c r="D57" s="447">
        <f ca="1">SUMIF(G:G,50,K:K)</f>
        <v>-237321.71033633596</v>
      </c>
      <c r="E57" s="447">
        <f t="shared" ca="1" si="1"/>
        <v>-4996140.4955310002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3854970.5002947738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16062.377084561558</v>
      </c>
      <c r="L57" s="444">
        <f t="shared" ca="1" si="3"/>
        <v>3871032.8773793355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-4996140.4955310002</v>
      </c>
      <c r="C58" s="447">
        <f t="shared" si="0"/>
        <v>259863.64217494545</v>
      </c>
      <c r="D58" s="447">
        <f ca="1">SUMIF(G:G,51,K:K)</f>
        <v>-262758.6565698114</v>
      </c>
      <c r="E58" s="447">
        <f t="shared" ca="1" si="1"/>
        <v>-5518762.7942757569</v>
      </c>
      <c r="F58" s="431"/>
      <c r="G58" s="459">
        <f t="shared" si="8"/>
        <v>5</v>
      </c>
      <c r="H58" s="459">
        <v>51</v>
      </c>
      <c r="I58" s="444">
        <f t="shared" ca="1" si="5"/>
        <v>3871032.8773793355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16129.303655747231</v>
      </c>
      <c r="L58" s="444">
        <f t="shared" ca="1" si="3"/>
        <v>3887162.1810350828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-5518762.7942757569</v>
      </c>
      <c r="C59" s="447">
        <f t="shared" si="0"/>
        <v>259863.64217494545</v>
      </c>
      <c r="D59" s="447">
        <f ca="1">SUMIF(G:G,52,K:K)</f>
        <v>-289497.00524890714</v>
      </c>
      <c r="E59" s="447">
        <f t="shared" ca="1" si="1"/>
        <v>-6068123.4416996092</v>
      </c>
      <c r="F59" s="431"/>
      <c r="G59" s="459">
        <f t="shared" si="8"/>
        <v>5</v>
      </c>
      <c r="H59" s="459">
        <v>52</v>
      </c>
      <c r="I59" s="444">
        <f t="shared" ca="1" si="5"/>
        <v>3887162.1810350828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16196.509087646176</v>
      </c>
      <c r="L59" s="444">
        <f t="shared" ca="1" si="3"/>
        <v>3903358.6901227292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-6068123.4416996092</v>
      </c>
      <c r="C60" s="447">
        <f t="shared" si="0"/>
        <v>259863.64217494545</v>
      </c>
      <c r="D60" s="447">
        <f ca="1">SUMIF(G:G,53,K:K)</f>
        <v>-317603.33859264886</v>
      </c>
      <c r="E60" s="447">
        <f t="shared" ca="1" si="1"/>
        <v>-6645590.4224672029</v>
      </c>
      <c r="F60" s="431"/>
      <c r="G60" s="459">
        <f t="shared" si="8"/>
        <v>5</v>
      </c>
      <c r="H60" s="459">
        <v>53</v>
      </c>
      <c r="I60" s="444">
        <f t="shared" ca="1" si="5"/>
        <v>3903358.6901227292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16263.994542178038</v>
      </c>
      <c r="L60" s="444">
        <f t="shared" ca="1" si="3"/>
        <v>3919622.6846649074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-6645590.4224672029</v>
      </c>
      <c r="C61" s="447">
        <f t="shared" si="0"/>
        <v>259863.64217494545</v>
      </c>
      <c r="D61" s="447">
        <f ca="1">SUMIF(G:G,54,K:K)</f>
        <v>-347147.64529275318</v>
      </c>
      <c r="E61" s="447">
        <f t="shared" ca="1" si="1"/>
        <v>-7252601.7099349014</v>
      </c>
      <c r="F61" s="431"/>
      <c r="G61" s="459">
        <f t="shared" si="8"/>
        <v>5</v>
      </c>
      <c r="H61" s="459">
        <v>54</v>
      </c>
      <c r="I61" s="444">
        <f t="shared" ca="1" si="5"/>
        <v>3919622.6846649074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16331.76118610378</v>
      </c>
      <c r="L61" s="444">
        <f t="shared" ca="1" si="3"/>
        <v>3935954.4458510112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-7252601.7099349014</v>
      </c>
      <c r="C62" s="447">
        <f t="shared" si="0"/>
        <v>259863.64217494545</v>
      </c>
      <c r="D62" s="447">
        <f ca="1">SUMIF(G:G,55,K:K)</f>
        <v>-378203.49479523476</v>
      </c>
      <c r="E62" s="447">
        <f t="shared" ca="1" si="1"/>
        <v>-7890668.8469050815</v>
      </c>
      <c r="F62" s="431"/>
      <c r="G62" s="459">
        <f t="shared" si="8"/>
        <v>5</v>
      </c>
      <c r="H62" s="459">
        <v>55</v>
      </c>
      <c r="I62" s="444">
        <f t="shared" ca="1" si="5"/>
        <v>3935954.4458510112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16399.810191045879</v>
      </c>
      <c r="L62" s="444">
        <f t="shared" ca="1" si="3"/>
        <v>3952354.2560420572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-7890668.8469050815</v>
      </c>
      <c r="C63" s="447">
        <f t="shared" si="0"/>
        <v>259863.64217494545</v>
      </c>
      <c r="D63" s="447">
        <f ca="1">SUMIF(G:G,56,K:K)</f>
        <v>-410848.22049859271</v>
      </c>
      <c r="E63" s="447">
        <f t="shared" ca="1" si="1"/>
        <v>-8561380.7095786203</v>
      </c>
      <c r="F63" s="431"/>
      <c r="G63" s="459">
        <f t="shared" si="8"/>
        <v>5</v>
      </c>
      <c r="H63" s="459">
        <v>56</v>
      </c>
      <c r="I63" s="444">
        <f t="shared" ca="1" si="5"/>
        <v>3952354.2560420572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16468.142733508572</v>
      </c>
      <c r="L63" s="444">
        <f t="shared" ca="1" si="3"/>
        <v>3968822.3987755659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-8561380.7095786203</v>
      </c>
      <c r="C64" s="447">
        <f t="shared" si="0"/>
        <v>259863.64217494545</v>
      </c>
      <c r="D64" s="447">
        <f ca="1">SUMIF(G:G,57,K:K)</f>
        <v>-445163.11232476361</v>
      </c>
      <c r="E64" s="447">
        <f t="shared" ca="1" si="1"/>
        <v>-9266407.4640783295</v>
      </c>
      <c r="F64" s="431"/>
      <c r="G64" s="459">
        <f t="shared" si="8"/>
        <v>5</v>
      </c>
      <c r="H64" s="459">
        <v>57</v>
      </c>
      <c r="I64" s="444">
        <f t="shared" ca="1" si="5"/>
        <v>3968822.3987755659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16536.759994898188</v>
      </c>
      <c r="L64" s="444">
        <f t="shared" ca="1" si="3"/>
        <v>3985359.1587704639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-9266407.4640783295</v>
      </c>
      <c r="C65" s="447">
        <f t="shared" si="0"/>
        <v>259863.64217494545</v>
      </c>
      <c r="D65" s="447">
        <f ca="1">SUMIF(G:G,58,K:K)</f>
        <v>-481233.61914236768</v>
      </c>
      <c r="E65" s="447">
        <f t="shared" ca="1" si="1"/>
        <v>-10007504.725395644</v>
      </c>
      <c r="F65" s="431"/>
      <c r="G65" s="459">
        <f t="shared" si="8"/>
        <v>5</v>
      </c>
      <c r="H65" s="459">
        <v>58</v>
      </c>
      <c r="I65" s="444">
        <f t="shared" ca="1" si="5"/>
        <v>3985359.1587704639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16605.663161543602</v>
      </c>
      <c r="L65" s="444">
        <f t="shared" ca="1" si="3"/>
        <v>4001964.8219320076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-10007504.725395644</v>
      </c>
      <c r="C66" s="447">
        <f t="shared" si="0"/>
        <v>259863.64217494545</v>
      </c>
      <c r="D66" s="447">
        <f ca="1">SUMIF(G:G,59,K:K)</f>
        <v>-519149.56154631654</v>
      </c>
      <c r="E66" s="447">
        <f t="shared" ca="1" si="1"/>
        <v>-10786517.929116907</v>
      </c>
      <c r="F66" s="431"/>
      <c r="G66" s="459">
        <f t="shared" si="8"/>
        <v>5</v>
      </c>
      <c r="H66" s="459">
        <v>59</v>
      </c>
      <c r="I66" s="444">
        <f t="shared" ca="1" si="5"/>
        <v>4001964.8219320076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16674.853424716697</v>
      </c>
      <c r="L66" s="444">
        <f t="shared" ca="1" si="3"/>
        <v>4018639.6753567243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-10786517.929116907</v>
      </c>
      <c r="C67" s="447">
        <f t="shared" si="0"/>
        <v>259863.64217494545</v>
      </c>
      <c r="D67" s="447">
        <f t="shared" ref="D67:D71" ca="1" si="9">SUMIF(G:G,60,K:K)</f>
        <v>-559005.35552362585</v>
      </c>
      <c r="E67" s="447">
        <f t="shared" ca="1" si="1"/>
        <v>-11605386.926815478</v>
      </c>
      <c r="F67" s="431"/>
      <c r="G67" s="459">
        <f t="shared" si="8"/>
        <v>5</v>
      </c>
      <c r="H67" s="459">
        <v>60</v>
      </c>
      <c r="I67" s="444">
        <f t="shared" ca="1" si="5"/>
        <v>4018639.6753567243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16744.331980653016</v>
      </c>
      <c r="L67" s="444">
        <f t="shared" ca="1" si="3"/>
        <v>4035384.0073373774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-11605386.926815478</v>
      </c>
      <c r="C68" s="447">
        <f t="shared" si="0"/>
        <v>259863.64217494545</v>
      </c>
      <c r="D68" s="447">
        <f t="shared" ca="1" si="9"/>
        <v>-559005.35552362585</v>
      </c>
      <c r="E68" s="447">
        <f t="shared" ca="1" si="1"/>
        <v>-12424255.92451405</v>
      </c>
      <c r="F68" s="431"/>
      <c r="G68" s="459">
        <f>G67+1</f>
        <v>6</v>
      </c>
      <c r="H68" s="459">
        <v>61</v>
      </c>
      <c r="I68" s="444">
        <f t="shared" ca="1" si="5"/>
        <v>4035384.0073373774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16814.100030572405</v>
      </c>
      <c r="L68" s="444">
        <f t="shared" ca="1" si="3"/>
        <v>4052198.10736795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-12424255.92451405</v>
      </c>
      <c r="C69" s="447">
        <f t="shared" si="0"/>
        <v>259863.64217494545</v>
      </c>
      <c r="D69" s="447">
        <f t="shared" ca="1" si="9"/>
        <v>-559005.35552362585</v>
      </c>
      <c r="E69" s="447">
        <f t="shared" ca="1" si="1"/>
        <v>-13243124.922212621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4052198.10736795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16884.158780699789</v>
      </c>
      <c r="L69" s="444">
        <f t="shared" ca="1" si="3"/>
        <v>4069082.2661486496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-13243124.922212621</v>
      </c>
      <c r="C70" s="447">
        <f t="shared" si="0"/>
        <v>259863.64217494545</v>
      </c>
      <c r="D70" s="447">
        <f t="shared" ca="1" si="9"/>
        <v>-559005.35552362585</v>
      </c>
      <c r="E70" s="447">
        <f t="shared" ca="1" si="1"/>
        <v>-14061993.919911193</v>
      </c>
      <c r="F70" s="431"/>
      <c r="G70" s="459">
        <f t="shared" si="10"/>
        <v>6</v>
      </c>
      <c r="H70" s="459">
        <v>63</v>
      </c>
      <c r="I70" s="444">
        <f t="shared" ca="1" si="5"/>
        <v>4069082.2661486496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16954.509442286038</v>
      </c>
      <c r="L70" s="444">
        <f t="shared" ca="1" si="3"/>
        <v>4086036.7755909357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-14061993.919911193</v>
      </c>
      <c r="C71" s="447">
        <f t="shared" si="0"/>
        <v>259863.64217494545</v>
      </c>
      <c r="D71" s="447">
        <f t="shared" ca="1" si="9"/>
        <v>-559005.35552362585</v>
      </c>
      <c r="E71" s="447">
        <f t="shared" ca="1" si="1"/>
        <v>-14880862.917609764</v>
      </c>
      <c r="F71" s="431"/>
      <c r="G71" s="459">
        <f t="shared" si="10"/>
        <v>6</v>
      </c>
      <c r="H71" s="459">
        <v>64</v>
      </c>
      <c r="I71" s="444">
        <f t="shared" ca="1" si="5"/>
        <v>4086036.7755909357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17025.153231628898</v>
      </c>
      <c r="L71" s="444">
        <f t="shared" ca="1" si="3"/>
        <v>4103061.9288225644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4103061.9288225644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17096.091370094018</v>
      </c>
      <c r="L72" s="444">
        <f t="shared" ca="1" si="3"/>
        <v>4120158.0201926585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4120158.0201926585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17167.325084136075</v>
      </c>
      <c r="L73" s="444">
        <f t="shared" ca="1" si="3"/>
        <v>4137325.3452767944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4137325.3452767944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17238.855605319975</v>
      </c>
      <c r="L74" s="444">
        <f t="shared" ca="1" si="3"/>
        <v>4154564.2008821145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4154564.2008821145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17213.187487364728</v>
      </c>
      <c r="L75" s="444">
        <f t="shared" ca="1" si="3"/>
        <v>4148378.1844549002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4148378.1844549002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17187.412418918004</v>
      </c>
      <c r="L76" s="444">
        <f t="shared" ca="1" si="3"/>
        <v>4142166.3929592394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4142166.3929592394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17161.529954352751</v>
      </c>
      <c r="L77" s="444">
        <f t="shared" ca="1" si="3"/>
        <v>4135928.7189990133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4135928.7189990133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17135.539646185141</v>
      </c>
      <c r="L78" s="444">
        <f t="shared" ca="1" si="3"/>
        <v>4129665.0547306193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4129665.0547306193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17109.441045066833</v>
      </c>
      <c r="L79" s="444">
        <f t="shared" ca="1" si="3"/>
        <v>4123375.2918611071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4123375.2918611071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17083.2336997772</v>
      </c>
      <c r="L80" s="444">
        <f t="shared" ca="1" si="3"/>
        <v>4117059.3216463053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4117059.3216463053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17056.917157215525</v>
      </c>
      <c r="L81" s="444">
        <f t="shared" ca="1" si="3"/>
        <v>4110717.0348889418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4110717.0348889418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17030.490962393178</v>
      </c>
      <c r="L82" s="444">
        <f t="shared" ca="1" si="3"/>
        <v>4104348.3219367559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4104348.3219367559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17003.954658425737</v>
      </c>
      <c r="L83" s="444">
        <f t="shared" ca="1" si="3"/>
        <v>4097953.0726806028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4097953.0726806028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16977.3077865251</v>
      </c>
      <c r="L84" s="444">
        <f t="shared" ca="1" si="3"/>
        <v>4091531.176552549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4091531.176552549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16950.549885991539</v>
      </c>
      <c r="L85" s="444">
        <f t="shared" ca="1" si="3"/>
        <v>4085082.5225239615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4085082.5225239615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16923.680494205761</v>
      </c>
      <c r="L86" s="444">
        <f t="shared" ca="1" si="3"/>
        <v>4078606.9991035881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4078606.9991035881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16896.699146620871</v>
      </c>
      <c r="L87" s="444">
        <f t="shared" ca="1" si="3"/>
        <v>4072104.49433563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4072104.49433563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16869.605376754378</v>
      </c>
      <c r="L88" s="444">
        <f t="shared" ca="1" si="3"/>
        <v>4065574.8957978054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4065574.8957978054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16842.398716180109</v>
      </c>
      <c r="L89" s="444">
        <f t="shared" ca="1" si="3"/>
        <v>4059018.0905994065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4059018.0905994065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16815.078694520114</v>
      </c>
      <c r="L90" s="444">
        <f t="shared" ca="1" si="3"/>
        <v>4052433.9653793476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4052433.9653793476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16787.644839436536</v>
      </c>
      <c r="L91" s="444">
        <f t="shared" ca="1" si="3"/>
        <v>4045822.4063042053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4045822.4063042053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16760.096676623441</v>
      </c>
      <c r="L92" s="444">
        <f t="shared" ca="1" si="3"/>
        <v>4039183.2990662497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4039183.2990662497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16732.433729798628</v>
      </c>
      <c r="L93" s="444">
        <f t="shared" ca="1" si="3"/>
        <v>4032516.5288814693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4032516.5288814693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16704.655520695374</v>
      </c>
      <c r="L94" s="444">
        <f t="shared" ca="1" si="3"/>
        <v>4025821.9804875855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4025821.9804875855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16676.761569054193</v>
      </c>
      <c r="L95" s="444">
        <f t="shared" ca="1" si="3"/>
        <v>4019099.5381420609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4019099.5381420609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16648.751392614504</v>
      </c>
      <c r="L96" s="444">
        <f t="shared" ca="1" si="3"/>
        <v>4012349.0856200964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4012349.0856200964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16620.624507106324</v>
      </c>
      <c r="L97" s="444">
        <f t="shared" ca="1" si="3"/>
        <v>4005570.5062126238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4005570.5062126238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16592.380426241853</v>
      </c>
      <c r="L98" s="444">
        <f t="shared" ca="1" si="3"/>
        <v>3998763.6827242868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3998763.6827242868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16564.018661707116</v>
      </c>
      <c r="L99" s="444">
        <f t="shared" ca="1" si="3"/>
        <v>3991928.497471415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3991928.497471415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16535.538723153481</v>
      </c>
      <c r="L100" s="444">
        <f t="shared" ca="1" si="3"/>
        <v>3985064.8322799895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3985064.8322799895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16506.94011818921</v>
      </c>
      <c r="L101" s="444">
        <f t="shared" ca="1" si="3"/>
        <v>3978172.5684835999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3978172.5684835999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16478.222352370922</v>
      </c>
      <c r="L102" s="444">
        <f t="shared" ca="1" si="3"/>
        <v>3971251.586921392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3971251.586921392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16449.384929195054</v>
      </c>
      <c r="L103" s="444">
        <f t="shared" ca="1" si="3"/>
        <v>3964301.7679360081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3964301.7679360081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16420.427350089289</v>
      </c>
      <c r="L104" s="444">
        <f t="shared" ca="1" si="3"/>
        <v>3957322.9913715185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3957322.9913715185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16398.615366070582</v>
      </c>
      <c r="L105" s="444">
        <f t="shared" ca="1" si="3"/>
        <v>3952066.3032230102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3952066.3032230102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16376.712498785129</v>
      </c>
      <c r="L106" s="444">
        <f t="shared" ca="1" si="3"/>
        <v>3946787.7122072163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3946787.7122072163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16354.718369552656</v>
      </c>
      <c r="L107" s="444">
        <f t="shared" ca="1" si="3"/>
        <v>3941487.1270621903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3941487.1270621903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16332.632598115048</v>
      </c>
      <c r="L108" s="444">
        <f t="shared" ca="1" si="3"/>
        <v>3936164.4561457266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3936164.4561457266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16310.454802629782</v>
      </c>
      <c r="L109" s="444">
        <f t="shared" ca="1" si="3"/>
        <v>3930819.6074337778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3930819.6074337778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16288.184599663331</v>
      </c>
      <c r="L110" s="444">
        <f t="shared" ca="1" si="3"/>
        <v>3925452.4885188621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3925452.4885188621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16265.821604184513</v>
      </c>
      <c r="L111" s="444">
        <f t="shared" ca="1" si="3"/>
        <v>3920063.0066084675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3920063.0066084675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16243.365429557869</v>
      </c>
      <c r="L112" s="444">
        <f t="shared" ca="1" si="3"/>
        <v>3914651.0685234466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3914651.0685234466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16220.815687536948</v>
      </c>
      <c r="L113" s="444">
        <f t="shared" ca="1" si="3"/>
        <v>3909216.5806964044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3909216.5806964044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16198.171988257609</v>
      </c>
      <c r="L114" s="444">
        <f t="shared" ca="1" si="3"/>
        <v>3903759.4491700833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3903759.4491700833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16175.433940231269</v>
      </c>
      <c r="L115" s="444">
        <f t="shared" ca="1" si="3"/>
        <v>3898279.5795957358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3898279.5795957358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16152.601150338154</v>
      </c>
      <c r="L116" s="444">
        <f t="shared" ca="1" si="3"/>
        <v>3892776.877231495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3892776.877231495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16129.673223820484</v>
      </c>
      <c r="L117" s="444">
        <f t="shared" ca="1" si="3"/>
        <v>3887251.2469407367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3887251.2469407367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16106.649764275657</v>
      </c>
      <c r="L118" s="444">
        <f t="shared" ca="1" si="3"/>
        <v>3881702.5931904335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3881702.5931904335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16083.530373649393</v>
      </c>
      <c r="L119" s="444">
        <f t="shared" ca="1" si="3"/>
        <v>3876130.8200495038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3876130.8200495038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16060.314652228853</v>
      </c>
      <c r="L120" s="444">
        <f t="shared" ca="1" si="3"/>
        <v>3870535.8311871537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3870535.8311871537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16037.002198635726</v>
      </c>
      <c r="L121" s="444">
        <f t="shared" ca="1" si="3"/>
        <v>3864917.5298712105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3864917.5298712105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16013.592609819298</v>
      </c>
      <c r="L122" s="444">
        <f t="shared" ca="1" si="3"/>
        <v>3859275.8189664511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3859275.8189664511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15990.085481049467</v>
      </c>
      <c r="L123" s="444">
        <f t="shared" ca="1" si="3"/>
        <v>3853610.6009329217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3853610.6009329217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15966.480405909762</v>
      </c>
      <c r="L124" s="444">
        <f t="shared" ca="1" si="3"/>
        <v>3847921.7778242528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3847921.7778242528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15942.77697629031</v>
      </c>
      <c r="L125" s="444">
        <f t="shared" ca="1" si="3"/>
        <v>3842209.2512859642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3842209.2512859642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15918.974782380772</v>
      </c>
      <c r="L126" s="444">
        <f t="shared" ca="1" si="3"/>
        <v>3836472.9225537661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3836472.9225537661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15895.07341266328</v>
      </c>
      <c r="L127" s="444">
        <f t="shared" ca="1" si="3"/>
        <v>3830712.6924518505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3830712.6924518505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15871.072453905301</v>
      </c>
      <c r="L128" s="444">
        <f t="shared" ca="1" si="3"/>
        <v>3824928.461391177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3824928.461391177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15846.971491152492</v>
      </c>
      <c r="L129" s="444">
        <f t="shared" ca="1" si="3"/>
        <v>3819120.1293677506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3819120.1293677506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15822.770107721548</v>
      </c>
      <c r="L130" s="444">
        <f t="shared" ca="1" si="3"/>
        <v>3813287.5959608932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3813287.5959608932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15798.467885192977</v>
      </c>
      <c r="L131" s="444">
        <f t="shared" ca="1" si="3"/>
        <v>3807430.7603315073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3807430.7603315073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15774.064403403869</v>
      </c>
      <c r="L132" s="444">
        <f t="shared" ca="1" si="3"/>
        <v>3801549.5212203325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3801549.5212203325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15749.55924044064</v>
      </c>
      <c r="L133" s="444">
        <f t="shared" ca="1" si="3"/>
        <v>3795643.7769461945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3795643.7769461945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15724.951972631732</v>
      </c>
      <c r="L134" s="444">
        <f t="shared" ca="1" si="3"/>
        <v>3789713.4254042474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3789713.4254042474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15700.242174540284</v>
      </c>
      <c r="L135" s="444">
        <f t="shared" ca="1" si="3"/>
        <v>3783758.3640642087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3783758.3640642087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15675.42941895679</v>
      </c>
      <c r="L136" s="444">
        <f t="shared" ca="1" si="3"/>
        <v>3777778.4899685867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3777778.4899685867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15650.513276891699</v>
      </c>
      <c r="L137" s="444">
        <f t="shared" ca="1" si="3"/>
        <v>3771773.6997308997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3771773.6997308997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15625.493317568003</v>
      </c>
      <c r="L138" s="444">
        <f t="shared" ca="1" si="3"/>
        <v>3765743.889533889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3765743.889533889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15600.369108413792</v>
      </c>
      <c r="L139" s="444">
        <f t="shared" ca="1" si="3"/>
        <v>3759688.955127724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3759688.955127724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15575.140215054773</v>
      </c>
      <c r="L140" s="444">
        <f t="shared" ca="1" si="3"/>
        <v>3753608.7918281998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3753608.7918281998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15549.806201306752</v>
      </c>
      <c r="L141" s="444">
        <f t="shared" ca="1" si="3"/>
        <v>3747503.2945149275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3747503.2945149275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15524.366629168122</v>
      </c>
      <c r="L142" s="444">
        <f t="shared" ca="1" si="3"/>
        <v>3741372.3576295166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3741372.3576295166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15498.821058812242</v>
      </c>
      <c r="L143" s="444">
        <f t="shared" ca="1" si="3"/>
        <v>3735215.8751737499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3735215.8751737499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15473.169048579879</v>
      </c>
      <c r="L144" s="444">
        <f t="shared" ca="1" si="3"/>
        <v>3729033.7407077509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3729033.7407077509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15447.410154971549</v>
      </c>
      <c r="L145" s="444">
        <f t="shared" ca="1" si="3"/>
        <v>3722825.8473481438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3722825.8473481438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15421.543932639854</v>
      </c>
      <c r="L146" s="444">
        <f t="shared" ca="1" si="3"/>
        <v>3716592.087766205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3716592.087766205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15395.569934381774</v>
      </c>
      <c r="L147" s="444">
        <f t="shared" ca="1" si="3"/>
        <v>3710332.3541860078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3710332.3541860078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15369.487711130954</v>
      </c>
      <c r="L148" s="444">
        <f t="shared" ca="1" si="3"/>
        <v>3704046.53838256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3704046.53838256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15343.296811949922</v>
      </c>
      <c r="L149" s="444">
        <f t="shared" ca="1" si="3"/>
        <v>3697734.5316799311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3697734.5316799311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15316.996784022302</v>
      </c>
      <c r="L150" s="444">
        <f t="shared" ca="1" si="3"/>
        <v>3691396.2249493743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3691396.2249493743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15290.587172644982</v>
      </c>
      <c r="L151" s="444">
        <f t="shared" ca="1" si="3"/>
        <v>3685031.5086074406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3685031.5086074406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15264.067521220259</v>
      </c>
      <c r="L152" s="444">
        <f t="shared" ca="1" si="3"/>
        <v>3678640.2726140819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3678640.2726140819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15237.437371247928</v>
      </c>
      <c r="L153" s="444">
        <f t="shared" ca="1" si="3"/>
        <v>3672222.4064707509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3672222.4064707509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15210.696262317386</v>
      </c>
      <c r="L154" s="444">
        <f t="shared" ca="1" si="3"/>
        <v>3665777.7992184893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3665777.7992184893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15183.843732099627</v>
      </c>
      <c r="L155" s="444">
        <f t="shared" ca="1" si="3"/>
        <v>3659306.33943601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3659306.33943601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15156.879316339297</v>
      </c>
      <c r="L156" s="444">
        <f t="shared" ca="1" si="3"/>
        <v>3652807.9152377704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3652807.9152377704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15129.802548846632</v>
      </c>
      <c r="L157" s="444">
        <f t="shared" ca="1" si="3"/>
        <v>3646282.4142720383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3646282.4142720383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15102.612961489416</v>
      </c>
      <c r="L158" s="444">
        <f t="shared" ca="1" si="3"/>
        <v>3639729.7237189487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3639729.7237189487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15075.310084184874</v>
      </c>
      <c r="L159" s="444">
        <f t="shared" ca="1" si="3"/>
        <v>3633149.7302885549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3633149.7302885549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15047.893444891566</v>
      </c>
      <c r="L160" s="444">
        <f t="shared" ca="1" si="3"/>
        <v>3626542.3202188676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3626542.3202188676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15020.362569601204</v>
      </c>
      <c r="L161" s="444">
        <f t="shared" ca="1" si="3"/>
        <v>3619907.3792738901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3619907.3792738901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14992.716982330463</v>
      </c>
      <c r="L162" s="444">
        <f t="shared" ca="1" si="3"/>
        <v>3613244.7927416419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3613244.7927416419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14964.95620511276</v>
      </c>
      <c r="L163" s="444">
        <f t="shared" ca="1" si="3"/>
        <v>3606554.4454321759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3606554.4454321759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14937.079757989988</v>
      </c>
      <c r="L164" s="444">
        <f t="shared" ca="1" si="3"/>
        <v>3599836.2216755869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3599836.2216755869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14909.087159004201</v>
      </c>
      <c r="L165" s="444">
        <f t="shared" ca="1" si="3"/>
        <v>3593090.0053200121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3593090.0053200121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14880.977924189305</v>
      </c>
      <c r="L166" s="444">
        <f t="shared" ca="1" si="3"/>
        <v>3586315.6797296228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3586315.6797296228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14852.751567562684</v>
      </c>
      <c r="L167" s="444">
        <f t="shared" ca="1" si="3"/>
        <v>3579513.1277826065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3579513.1277826065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14824.407601116782</v>
      </c>
      <c r="L168" s="444">
        <f t="shared" ca="1" si="3"/>
        <v>3572682.2318691444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3572682.2318691444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14795.945534810689</v>
      </c>
      <c r="L169" s="444">
        <f t="shared" ca="1" si="3"/>
        <v>3565822.8738893764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3565822.8738893764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14767.364876561656</v>
      </c>
      <c r="L170" s="444">
        <f t="shared" ca="1" si="3"/>
        <v>3558934.9352513594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3558934.9352513594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14738.665132236585</v>
      </c>
      <c r="L171" s="444">
        <f t="shared" ca="1" si="3"/>
        <v>3552018.2968690172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3552018.2968690172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14709.845805643492</v>
      </c>
      <c r="L172" s="444">
        <f t="shared" ca="1" si="3"/>
        <v>3545072.8391600819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3545072.8391600819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14680.90639852293</v>
      </c>
      <c r="L173" s="444">
        <f t="shared" ca="1" si="3"/>
        <v>3538098.4420440262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3538098.4420440262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14651.846410539365</v>
      </c>
      <c r="L174" s="444">
        <f t="shared" ca="1" si="3"/>
        <v>3531094.9849399868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3531094.9849399868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14622.665339272533</v>
      </c>
      <c r="L175" s="444">
        <f t="shared" ca="1" si="3"/>
        <v>3524062.3467646805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3524062.3467646805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14593.362680208757</v>
      </c>
      <c r="L176" s="444">
        <f t="shared" ca="1" si="3"/>
        <v>3517000.4059303105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3517000.4059303105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14563.937926732215</v>
      </c>
      <c r="L177" s="444">
        <f t="shared" ca="1" si="3"/>
        <v>3509909.0403424636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3509909.0403424636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14534.390570116186</v>
      </c>
      <c r="L178" s="444">
        <f t="shared" ca="1" si="3"/>
        <v>3502788.127398001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3502788.127398001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14504.720099514259</v>
      </c>
      <c r="L179" s="444">
        <f t="shared" ca="1" si="3"/>
        <v>3495637.5439829365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3495637.5439829365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14474.926001951491</v>
      </c>
      <c r="L180" s="444">
        <f t="shared" ca="1" si="3"/>
        <v>3488457.1664703093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3488457.1664703093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14445.007762315545</v>
      </c>
      <c r="L181" s="444">
        <f t="shared" ca="1" si="3"/>
        <v>3481246.8707180461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3481246.8707180461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14414.964863347779</v>
      </c>
      <c r="L182" s="444">
        <f t="shared" ca="1" si="3"/>
        <v>3474006.5320668151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3474006.5320668151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14384.796785634315</v>
      </c>
      <c r="L183" s="444">
        <f t="shared" ca="1" si="3"/>
        <v>3466736.0253378707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3466736.0253378707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14354.50300759705</v>
      </c>
      <c r="L184" s="444">
        <f t="shared" ca="1" si="3"/>
        <v>3459435.2248308887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3459435.2248308887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14324.083005484625</v>
      </c>
      <c r="L185" s="444">
        <f t="shared" ca="1" si="3"/>
        <v>3452104.0043217945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3452104.0043217945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14293.5362533634</v>
      </c>
      <c r="L186" s="444">
        <f t="shared" ca="1" si="3"/>
        <v>3444742.237060579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3444742.237060579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14262.862223108334</v>
      </c>
      <c r="L187" s="444">
        <f t="shared" ca="1" si="3"/>
        <v>3437349.7957691085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3437349.7957691085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14232.060384393873</v>
      </c>
      <c r="L188" s="444">
        <f t="shared" ca="1" si="3"/>
        <v>3429926.5526389233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3429926.5526389233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14201.130204684769</v>
      </c>
      <c r="L189" s="444">
        <f t="shared" ca="1" si="3"/>
        <v>3422472.379329029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3422472.379329029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14170.071149226875</v>
      </c>
      <c r="L190" s="444">
        <f t="shared" ca="1" si="3"/>
        <v>3414987.1469636769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3414987.1469636769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14138.882681037909</v>
      </c>
      <c r="L191" s="444">
        <f t="shared" ca="1" si="3"/>
        <v>3407470.7261301358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3407470.7261301358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14107.564260898152</v>
      </c>
      <c r="L192" s="444">
        <f t="shared" ca="1" si="3"/>
        <v>3399922.9868764551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3399922.9868764551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14076.115347341149</v>
      </c>
      <c r="L193" s="444">
        <f t="shared" ca="1" si="3"/>
        <v>3392343.7987092175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3392343.7987092175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14044.535396644327</v>
      </c>
      <c r="L194" s="444">
        <f t="shared" ca="1" si="3"/>
        <v>3384733.030591283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3384733.030591283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14012.823862819603</v>
      </c>
      <c r="L195" s="444">
        <f t="shared" ca="1" si="3"/>
        <v>3377090.5509395236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3377090.5509395236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13980.980197603936</v>
      </c>
      <c r="L196" s="444">
        <f t="shared" ca="1" si="3"/>
        <v>3369416.2276225486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3369416.2276225486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13949.003850449872</v>
      </c>
      <c r="L197" s="444">
        <f t="shared" ca="1" si="3"/>
        <v>3361709.9279584195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3361709.9279584195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13916.894268516</v>
      </c>
      <c r="L198" s="444">
        <f t="shared" ca="1" si="3"/>
        <v>3353971.5187123567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3353971.5187123567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13884.650896657407</v>
      </c>
      <c r="L199" s="444">
        <f t="shared" ca="1" si="3"/>
        <v>3346200.8660944351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3346200.8660944351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13852.273177416067</v>
      </c>
      <c r="L200" s="444">
        <f t="shared" ca="1" si="3"/>
        <v>3338397.8357572723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3338397.8357572723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13819.760551011223</v>
      </c>
      <c r="L201" s="444">
        <f t="shared" ca="1" si="3"/>
        <v>3330562.2927937047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3330562.2927937047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13787.11245532969</v>
      </c>
      <c r="L202" s="444">
        <f t="shared" ca="1" si="3"/>
        <v>3322694.1017344557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3322694.1017344557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13754.328325916153</v>
      </c>
      <c r="L203" s="444">
        <f t="shared" ca="1" si="3"/>
        <v>3314793.1265457929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3314793.1265457929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13721.407595963392</v>
      </c>
      <c r="L204" s="444">
        <f t="shared" ca="1" si="3"/>
        <v>3306859.2306271773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3306859.2306271773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13688.349696302495</v>
      </c>
      <c r="L205" s="444">
        <f t="shared" ca="1" si="3"/>
        <v>3298892.2768089008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3298892.2768089008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13655.154055393008</v>
      </c>
      <c r="L206" s="444">
        <f t="shared" ca="1" si="3"/>
        <v>3290892.1273497147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3290892.1273497147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13621.820099313067</v>
      </c>
      <c r="L207" s="444">
        <f t="shared" ca="1" si="3"/>
        <v>3282858.6439344492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3282858.6439344492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13588.347251749459</v>
      </c>
      <c r="L208" s="444">
        <f t="shared" ca="1" si="3"/>
        <v>3274791.6876716199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3274791.6876716199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13554.734933987671</v>
      </c>
      <c r="L209" s="444">
        <f t="shared" ca="1" si="3"/>
        <v>3266691.1190910288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3266691.1190910288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13520.982564901875</v>
      </c>
      <c r="L210" s="444">
        <f t="shared" ca="1" si="3"/>
        <v>3258556.7981413519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3258556.7981413519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13487.089560944887</v>
      </c>
      <c r="L211" s="444">
        <f t="shared" ca="1" si="3"/>
        <v>3250388.5841877181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3250388.5841877181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13453.055336138081</v>
      </c>
      <c r="L212" s="444">
        <f t="shared" ca="1" si="3"/>
        <v>3242186.3360092775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3242186.3360092775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13418.879302061245</v>
      </c>
      <c r="L213" s="444">
        <f t="shared" ca="1" si="3"/>
        <v>3233949.9117967598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3233949.9117967598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13384.56086784242</v>
      </c>
      <c r="L214" s="444">
        <f t="shared" ca="1" si="3"/>
        <v>3225679.1691500233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3225679.1691500233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13350.099440147686</v>
      </c>
      <c r="L215" s="444">
        <f t="shared" ca="1" si="3"/>
        <v>3217373.965075592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3217373.965075592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13315.494423170889</v>
      </c>
      <c r="L216" s="444">
        <f t="shared" ca="1" si="3"/>
        <v>3209034.1559841842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3209034.1559841842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13280.745218623355</v>
      </c>
      <c r="L217" s="444">
        <f t="shared" ca="1" si="3"/>
        <v>3200659.5976882288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3200659.5976882288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13245.851225723542</v>
      </c>
      <c r="L218" s="444">
        <f t="shared" ca="1" si="3"/>
        <v>3192250.1453993735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3192250.1453993735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13210.811841186644</v>
      </c>
      <c r="L219" s="444">
        <f t="shared" ca="1" si="3"/>
        <v>3183805.6537259812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3183805.6537259812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13175.626459214176</v>
      </c>
      <c r="L220" s="444">
        <f t="shared" ca="1" si="3"/>
        <v>3175325.9766706168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3175325.9766706168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13140.29447148349</v>
      </c>
      <c r="L221" s="444">
        <f t="shared" ca="1" si="3"/>
        <v>3166810.9676275216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3166810.9676275216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13104.815267137261</v>
      </c>
      <c r="L222" s="444">
        <f t="shared" ca="1" si="3"/>
        <v>3158260.47938008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3158260.47938008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13069.188232772922</v>
      </c>
      <c r="L223" s="444">
        <f t="shared" ca="1" si="3"/>
        <v>3149674.3640982741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3149674.3640982741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13033.412752432063</v>
      </c>
      <c r="L224" s="444">
        <f t="shared" ca="1" si="3"/>
        <v>3141052.4733361276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3141052.4733361276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12997.488207589786</v>
      </c>
      <c r="L225" s="444">
        <f t="shared" ca="1" si="3"/>
        <v>3132394.6580291386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3132394.6580291386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12961.413977143999</v>
      </c>
      <c r="L226" s="444">
        <f t="shared" ca="1" si="3"/>
        <v>3123700.7684917036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3123700.7684917036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12925.189437404686</v>
      </c>
      <c r="L227" s="444">
        <f t="shared" ca="1" si="3"/>
        <v>3114970.6544145294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3114970.6544145294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12888.813962083128</v>
      </c>
      <c r="L228" s="444">
        <f t="shared" ca="1" si="3"/>
        <v>3106204.1648620339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3106204.1648620339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12852.286922281062</v>
      </c>
      <c r="L229" s="444">
        <f t="shared" ca="1" si="3"/>
        <v>3097401.1482697362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3097401.1482697362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12815.607686479821</v>
      </c>
      <c r="L230" s="444">
        <f t="shared" ca="1" si="3"/>
        <v>3088561.4524416374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3088561.4524416374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12778.77562052941</v>
      </c>
      <c r="L231" s="444">
        <f t="shared" ca="1" si="3"/>
        <v>3079684.924547588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3079684.924547588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12741.790087637539</v>
      </c>
      <c r="L232" s="444">
        <f t="shared" ca="1" si="3"/>
        <v>3070771.4111206466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3070771.4111206466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12704.650448358616</v>
      </c>
      <c r="L233" s="444">
        <f t="shared" ca="1" si="3"/>
        <v>3061820.7580544264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3061820.7580544264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12667.356060582699</v>
      </c>
      <c r="L234" s="444">
        <f t="shared" ca="1" si="3"/>
        <v>3052832.8106004302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3052832.8106004302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12629.906279524381</v>
      </c>
      <c r="L235" s="444">
        <f t="shared" ca="1" si="3"/>
        <v>3043807.4133653757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3043807.4133653757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12592.300457711654</v>
      </c>
      <c r="L236" s="444">
        <f t="shared" ca="1" si="3"/>
        <v>3034744.4103085087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3034744.4103085087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12554.537944974707</v>
      </c>
      <c r="L237" s="444">
        <f t="shared" ca="1" si="3"/>
        <v>3025643.6447389047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3025643.6447389047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12516.61808843469</v>
      </c>
      <c r="L238" s="444">
        <f t="shared" ca="1" si="3"/>
        <v>3016504.9593127607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3016504.9593127607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12478.540232492425</v>
      </c>
      <c r="L239" s="444">
        <f t="shared" ca="1" si="3"/>
        <v>3007328.1960306745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3007328.1960306745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12440.303718817066</v>
      </c>
      <c r="L240" s="444">
        <f t="shared" ca="1" si="3"/>
        <v>2998113.1962349126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2998113.1962349126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12401.907886334724</v>
      </c>
      <c r="L241" s="444">
        <f t="shared" ca="1" si="3"/>
        <v>2988859.8006066685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2988859.8006066685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12363.352071217039</v>
      </c>
      <c r="L242" s="444">
        <f t="shared" ca="1" si="3"/>
        <v>2979567.8491633069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2979567.8491633069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12324.6356068697</v>
      </c>
      <c r="L243" s="444">
        <f t="shared" ca="1" si="3"/>
        <v>2970237.1812555976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2970237.1812555976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12285.757823920911</v>
      </c>
      <c r="L244" s="444">
        <f t="shared" ca="1" si="3"/>
        <v>2960867.6355649396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2960867.6355649396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12246.718050209836</v>
      </c>
      <c r="L245" s="444">
        <f t="shared" ca="1" si="3"/>
        <v>2951459.0501005705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2951459.0501005705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12207.515610774964</v>
      </c>
      <c r="L246" s="444">
        <f t="shared" ca="1" si="3"/>
        <v>2942011.2621967667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2942011.2621967667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12168.14982784245</v>
      </c>
      <c r="L247" s="444">
        <f t="shared" ca="1" si="3"/>
        <v>2932524.1085100304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2932524.1085100304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12128.620020814382</v>
      </c>
      <c r="L248" s="444">
        <f t="shared" ca="1" si="3"/>
        <v>2922997.4250162658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2922997.4250162658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12088.925506257028</v>
      </c>
      <c r="L249" s="444">
        <f t="shared" ca="1" si="3"/>
        <v>2913431.047007944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2913431.047007944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12049.065597889021</v>
      </c>
      <c r="L250" s="444">
        <f t="shared" ca="1" si="3"/>
        <v>2903824.8090912541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2903824.8090912541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12009.03960656948</v>
      </c>
      <c r="L251" s="444">
        <f t="shared" ca="1" si="3"/>
        <v>2894178.5451832446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2894178.5451832446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11968.846840286107</v>
      </c>
      <c r="L252" s="444">
        <f t="shared" ca="1" si="3"/>
        <v>2884492.0885089519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2884492.0885089519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11928.486604143221</v>
      </c>
      <c r="L253" s="444">
        <f t="shared" ca="1" si="3"/>
        <v>2874765.2715985165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2874765.2715985165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11887.95820034974</v>
      </c>
      <c r="L254" s="444">
        <f t="shared" ca="1" si="3"/>
        <v>2864997.9262842876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2864997.9262842876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11847.260928207119</v>
      </c>
      <c r="L255" s="444">
        <f t="shared" ca="1" si="3"/>
        <v>2855189.8836979158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2855189.8836979158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11806.394084097237</v>
      </c>
      <c r="L256" s="444">
        <f t="shared" ca="1" si="3"/>
        <v>2845340.9742674343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2845340.9742674343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11765.356961470232</v>
      </c>
      <c r="L257" s="444">
        <f t="shared" ca="1" si="3"/>
        <v>2835451.0277143256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2835451.0277143256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11724.148850832278</v>
      </c>
      <c r="L258" s="444">
        <f t="shared" ca="1" si="3"/>
        <v>2825519.8730505789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2825519.8730505789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11682.769039733334</v>
      </c>
      <c r="L259" s="444">
        <f t="shared" ca="1" si="3"/>
        <v>2815547.3385757334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2815547.3385757334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11641.21681275481</v>
      </c>
      <c r="L260" s="444">
        <f t="shared" ca="1" si="3"/>
        <v>2805533.2518739095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2805533.2518739095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11599.491451497212</v>
      </c>
      <c r="L261" s="444">
        <f t="shared" ca="1" si="3"/>
        <v>2795477.4398108278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2795477.4398108278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11557.592234567705</v>
      </c>
      <c r="L262" s="444">
        <f t="shared" ca="1" si="3"/>
        <v>2785379.7285308167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2785379.7285308167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11515.518437567658</v>
      </c>
      <c r="L263" s="444">
        <f t="shared" ref="L263:L517" ca="1" si="28">I263-J263+K263</f>
        <v>2775239.9434538055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2775239.9434538055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11473.26933308011</v>
      </c>
      <c r="L264" s="444">
        <f t="shared" ca="1" si="28"/>
        <v>2765057.9092723066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2765057.9092723066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11430.844190657199</v>
      </c>
      <c r="L265" s="444">
        <f t="shared" ca="1" si="28"/>
        <v>2754833.4499483849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2754833.4499483849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11388.242276807525</v>
      </c>
      <c r="L266" s="444">
        <f t="shared" ca="1" si="28"/>
        <v>2744566.3887106134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2744566.3887106134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11345.462854983478</v>
      </c>
      <c r="L267" s="444">
        <f t="shared" ca="1" si="28"/>
        <v>2734256.5480510178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2734256.5480510178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11302.505185568496</v>
      </c>
      <c r="L268" s="444">
        <f t="shared" ca="1" si="28"/>
        <v>2723903.7497220077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2723903.7497220077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11259.368525864287</v>
      </c>
      <c r="L269" s="444">
        <f t="shared" ca="1" si="28"/>
        <v>2713507.8147332929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2713507.8147332929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11216.052130077975</v>
      </c>
      <c r="L270" s="444">
        <f t="shared" ca="1" si="28"/>
        <v>2703068.563348792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2703068.563348792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11172.555249309222</v>
      </c>
      <c r="L271" s="444">
        <f t="shared" ca="1" si="28"/>
        <v>2692585.8150835223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2692585.8150835223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11128.877131537265</v>
      </c>
      <c r="L272" s="444">
        <f t="shared" ca="1" si="28"/>
        <v>2682059.3887004806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2682059.3887004806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11085.017021607924</v>
      </c>
      <c r="L273" s="444">
        <f t="shared" ca="1" si="28"/>
        <v>2671489.1022075098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2671489.1022075098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11040.974161220545</v>
      </c>
      <c r="L274" s="444">
        <f t="shared" ca="1" si="28"/>
        <v>2660874.7728541517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2660874.7728541517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10996.747788914887</v>
      </c>
      <c r="L275" s="444">
        <f t="shared" ca="1" si="28"/>
        <v>2650216.2171284878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2650216.2171284878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10952.337140057954</v>
      </c>
      <c r="L276" s="444">
        <f t="shared" ca="1" si="28"/>
        <v>2639513.2507539671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2639513.2507539671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10907.741446830783</v>
      </c>
      <c r="L277" s="444">
        <f t="shared" ca="1" si="28"/>
        <v>2628765.688686219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2628765.688686219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10862.959938215168</v>
      </c>
      <c r="L278" s="444">
        <f t="shared" ca="1" si="28"/>
        <v>2617973.3451098553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2617973.3451098553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10817.991839980319</v>
      </c>
      <c r="L279" s="444">
        <f t="shared" ca="1" si="28"/>
        <v>2607136.0334352567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2607136.0334352567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10772.83637466949</v>
      </c>
      <c r="L280" s="444">
        <f t="shared" ca="1" si="28"/>
        <v>2596253.5662953472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2596253.5662953472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10727.492761586534</v>
      </c>
      <c r="L281" s="444">
        <f t="shared" ca="1" si="28"/>
        <v>2585325.7555423547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2585325.7555423547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10681.9602167824</v>
      </c>
      <c r="L282" s="444">
        <f t="shared" ca="1" si="28"/>
        <v>2574352.4122445583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2574352.4122445583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10636.237953041582</v>
      </c>
      <c r="L283" s="444">
        <f t="shared" ca="1" si="28"/>
        <v>2563333.3466830212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2563333.3466830212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10590.325179868509</v>
      </c>
      <c r="L284" s="444">
        <f t="shared" ca="1" si="28"/>
        <v>2552268.3683483107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2552268.3683483107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10544.221103473883</v>
      </c>
      <c r="L285" s="444">
        <f t="shared" ca="1" si="28"/>
        <v>2541157.2859372059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2541157.2859372059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10497.924926760947</v>
      </c>
      <c r="L286" s="444">
        <f t="shared" ca="1" si="28"/>
        <v>2529999.9073493881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2529999.9073493881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10451.435849311705</v>
      </c>
      <c r="L287" s="444">
        <f t="shared" ca="1" si="28"/>
        <v>2518796.039684121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2518796.039684121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10404.753067373093</v>
      </c>
      <c r="L288" s="444">
        <f t="shared" ca="1" si="28"/>
        <v>2507545.4892369155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2507545.4892369155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10357.875773843069</v>
      </c>
      <c r="L289" s="444">
        <f t="shared" ca="1" si="28"/>
        <v>2496248.0614961796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2496248.0614961796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10310.803158256669</v>
      </c>
      <c r="L290" s="444">
        <f t="shared" ca="1" si="28"/>
        <v>2484903.5611398574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2484903.5611398574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10263.534406771994</v>
      </c>
      <c r="L291" s="444">
        <f t="shared" ca="1" si="28"/>
        <v>2473511.7920320504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2473511.7920320504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10216.068702156132</v>
      </c>
      <c r="L292" s="444">
        <f t="shared" ca="1" si="28"/>
        <v>2462072.5572196278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2462072.5572196278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10168.405223771037</v>
      </c>
      <c r="L293" s="444">
        <f t="shared" ca="1" si="28"/>
        <v>2450585.6589288199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2450585.6589288199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10120.543147559338</v>
      </c>
      <c r="L294" s="444">
        <f t="shared" ca="1" si="28"/>
        <v>2439050.8985618004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2439050.8985618004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10072.48164603009</v>
      </c>
      <c r="L295" s="444">
        <f t="shared" ca="1" si="28"/>
        <v>2427468.0766932517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2427468.0766932517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10024.21988824447</v>
      </c>
      <c r="L296" s="444">
        <f t="shared" ca="1" si="28"/>
        <v>2415836.9930669172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2415836.9930669172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9975.7570398014104</v>
      </c>
      <c r="L297" s="444">
        <f t="shared" ca="1" si="28"/>
        <v>2404157.4465921395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2404157.4465921395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9927.0922628231692</v>
      </c>
      <c r="L298" s="444">
        <f t="shared" ca="1" si="28"/>
        <v>2392429.2353403838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2392429.2353403838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9878.2247159408544</v>
      </c>
      <c r="L299" s="444">
        <f t="shared" ca="1" si="28"/>
        <v>2380652.1565417456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2380652.1565417456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9829.1535542798611</v>
      </c>
      <c r="L300" s="444">
        <f t="shared" ca="1" si="28"/>
        <v>2368826.0065814466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2368826.0065814466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9779.8779294452816</v>
      </c>
      <c r="L301" s="444">
        <f t="shared" ca="1" si="28"/>
        <v>2356950.5809963131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2356950.5809963131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9730.396989507226</v>
      </c>
      <c r="L302" s="444">
        <f t="shared" ca="1" si="28"/>
        <v>2345025.6744712414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2345025.6744712414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9680.7098789860938</v>
      </c>
      <c r="L303" s="444">
        <f t="shared" ca="1" si="28"/>
        <v>2333051.0808356488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2333051.0808356488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9630.8157388377913</v>
      </c>
      <c r="L304" s="444">
        <f t="shared" ca="1" si="28"/>
        <v>2321026.5930599077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2321026.5930599077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9580.7137064388698</v>
      </c>
      <c r="L305" s="444">
        <f t="shared" ca="1" si="28"/>
        <v>2308952.0032517677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2308952.0032517677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9530.4029155716198</v>
      </c>
      <c r="L306" s="444">
        <f t="shared" ca="1" si="28"/>
        <v>2296827.1026527607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2296827.1026527607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9479.8824964090909</v>
      </c>
      <c r="L307" s="444">
        <f t="shared" ca="1" si="28"/>
        <v>2284651.681634591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2284651.681634591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9429.151575500051</v>
      </c>
      <c r="L308" s="444">
        <f t="shared" ca="1" si="28"/>
        <v>2272425.5296955123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2272425.5296955123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9378.2092757538885</v>
      </c>
      <c r="L309" s="444">
        <f t="shared" ca="1" si="28"/>
        <v>2260148.4354566871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2260148.4354566871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9327.0547164254513</v>
      </c>
      <c r="L310" s="444">
        <f t="shared" ca="1" si="28"/>
        <v>2247820.1866585338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2247820.1866585338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9275.6870130998122</v>
      </c>
      <c r="L311" s="444">
        <f t="shared" ca="1" si="28"/>
        <v>2235440.5701570548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2235440.5701570548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9224.105277676983</v>
      </c>
      <c r="L312" s="444">
        <f t="shared" ca="1" si="28"/>
        <v>2223009.371920153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2223009.371920153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9172.3086183565592</v>
      </c>
      <c r="L313" s="444">
        <f t="shared" ca="1" si="28"/>
        <v>2210526.3770239307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2210526.3770239307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9120.2961396223</v>
      </c>
      <c r="L314" s="444">
        <f t="shared" ca="1" si="28"/>
        <v>2197991.3696489739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2197991.3696489739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9068.0669422266456</v>
      </c>
      <c r="L315" s="444">
        <f t="shared" ca="1" si="28"/>
        <v>2185404.1330766217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2185404.1330766217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9015.6201231751784</v>
      </c>
      <c r="L316" s="444">
        <f t="shared" ca="1" si="28"/>
        <v>2172764.4496852178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2172764.4496852178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8962.9547757109958</v>
      </c>
      <c r="L317" s="444">
        <f t="shared" ca="1" si="28"/>
        <v>2160072.10094635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2160072.10094635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8910.0699892990469</v>
      </c>
      <c r="L318" s="444">
        <f t="shared" ca="1" si="28"/>
        <v>2147326.8674210701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2147326.8674210701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8856.96484961038</v>
      </c>
      <c r="L319" s="444">
        <f t="shared" ca="1" si="28"/>
        <v>2134528.5287561016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2134528.5287561016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8803.6384385063448</v>
      </c>
      <c r="L320" s="444">
        <f t="shared" ca="1" si="28"/>
        <v>2121676.8636800293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2121676.8636800293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8750.0898340227104</v>
      </c>
      <c r="L321" s="444">
        <f t="shared" ca="1" si="28"/>
        <v>2108771.6499994732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2108771.6499994732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8696.3181103537263</v>
      </c>
      <c r="L322" s="444">
        <f t="shared" ca="1" si="28"/>
        <v>2095812.6645952482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2095812.6645952482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8642.3223378361217</v>
      </c>
      <c r="L323" s="444">
        <f t="shared" ca="1" si="28"/>
        <v>2082799.6834185054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2082799.6834185054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8588.1015829330263</v>
      </c>
      <c r="L324" s="444">
        <f t="shared" ca="1" si="28"/>
        <v>2069732.4814868595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2069732.4814868595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8533.6549082178353</v>
      </c>
      <c r="L325" s="444">
        <f t="shared" ca="1" si="28"/>
        <v>2056610.8328804984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2056610.8328804984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8478.9813723579973</v>
      </c>
      <c r="L326" s="444">
        <f t="shared" ca="1" si="28"/>
        <v>2043434.5107382776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2043434.5107382776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8424.080030098743</v>
      </c>
      <c r="L327" s="444">
        <f t="shared" ca="1" si="28"/>
        <v>2030203.2872537975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2030203.2872537975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8368.9499322467436</v>
      </c>
      <c r="L328" s="444">
        <f t="shared" ca="1" si="28"/>
        <v>2016916.9336714654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2016916.9336714654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8313.5901256536927</v>
      </c>
      <c r="L329" s="444">
        <f t="shared" ca="1" si="28"/>
        <v>2003575.2202825402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2003575.2202825402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8257.9996531998404</v>
      </c>
      <c r="L330" s="444">
        <f t="shared" ca="1" si="28"/>
        <v>1990177.9164211613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1990177.9164211613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8202.1775537774265</v>
      </c>
      <c r="L331" s="444">
        <f t="shared" ca="1" si="28"/>
        <v>1976724.7904603598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1976724.7904603598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8146.1228622740864</v>
      </c>
      <c r="L332" s="444">
        <f t="shared" ca="1" si="28"/>
        <v>1963215.609808055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1963215.609808055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8089.834609556151</v>
      </c>
      <c r="L333" s="444">
        <f t="shared" ca="1" si="28"/>
        <v>1949650.1409030324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1949650.1409030324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8033.3118224518894</v>
      </c>
      <c r="L334" s="444">
        <f t="shared" ca="1" si="28"/>
        <v>1936028.1492109054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1936028.1492109054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7976.553523734694</v>
      </c>
      <c r="L335" s="444">
        <f t="shared" ca="1" si="28"/>
        <v>1922349.3992200613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1922349.3992200613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7919.5587321061766</v>
      </c>
      <c r="L336" s="444">
        <f t="shared" ca="1" si="28"/>
        <v>1908613.6544375885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1908613.6544375885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7862.3264621792068</v>
      </c>
      <c r="L337" s="444">
        <f t="shared" ca="1" si="28"/>
        <v>1894820.6773851889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1894820.6773851889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7804.8557244608746</v>
      </c>
      <c r="L338" s="444">
        <f t="shared" ca="1" si="28"/>
        <v>1880970.2295950709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1880970.2295950709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7747.1455253353834</v>
      </c>
      <c r="L339" s="444">
        <f t="shared" ca="1" si="28"/>
        <v>1867062.0716058274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1867062.0716058274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7689.1948670468691</v>
      </c>
      <c r="L340" s="444">
        <f t="shared" ca="1" si="28"/>
        <v>1853095.9629582954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1853095.9629582954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7631.0027476821524</v>
      </c>
      <c r="L341" s="444">
        <f t="shared" ca="1" si="28"/>
        <v>1839071.6621913987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1839071.6621913987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7572.5681611534155</v>
      </c>
      <c r="L342" s="444">
        <f t="shared" ca="1" si="28"/>
        <v>1824988.9268379733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1824988.9268379733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7513.8900971808089</v>
      </c>
      <c r="L343" s="444">
        <f t="shared" ca="1" si="28"/>
        <v>1810847.5134205753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1810847.5134205753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7454.9675412749848</v>
      </c>
      <c r="L344" s="444">
        <f t="shared" ca="1" si="28"/>
        <v>1796647.1774472715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1796647.1774472715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7395.7994747195526</v>
      </c>
      <c r="L345" s="444">
        <f t="shared" ca="1" si="28"/>
        <v>1782387.6734074121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1782387.6734074121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7336.3848745534715</v>
      </c>
      <c r="L346" s="444">
        <f t="shared" ca="1" si="28"/>
        <v>1768068.7547673867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1768068.7547673867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7276.7227135533658</v>
      </c>
      <c r="L347" s="444">
        <f t="shared" ca="1" si="28"/>
        <v>1753690.1739663612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1753690.1739663612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7216.8119602157594</v>
      </c>
      <c r="L348" s="444">
        <f t="shared" ca="1" si="28"/>
        <v>1739251.682411998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1739251.682411998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7156.6515787392464</v>
      </c>
      <c r="L349" s="444">
        <f t="shared" ca="1" si="28"/>
        <v>1724753.0304761585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1724753.0304761585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7096.2405290065817</v>
      </c>
      <c r="L350" s="444">
        <f t="shared" ca="1" si="28"/>
        <v>1710193.9674905862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1710193.9674905862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7035.5777665666965</v>
      </c>
      <c r="L351" s="444">
        <f t="shared" ca="1" si="28"/>
        <v>1695574.2417425741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1695574.2417425741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6974.6622426166459</v>
      </c>
      <c r="L352" s="444">
        <f t="shared" ca="1" si="28"/>
        <v>1680893.6004706121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1680893.6004706121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6913.4929039834715</v>
      </c>
      <c r="L353" s="444">
        <f t="shared" ca="1" si="28"/>
        <v>1666151.7898600167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1666151.7898600167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6852.0686931059909</v>
      </c>
      <c r="L354" s="444">
        <f t="shared" ca="1" si="28"/>
        <v>1651348.5550385439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1651348.5550385439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6790.3885480165209</v>
      </c>
      <c r="L355" s="444">
        <f t="shared" ca="1" si="28"/>
        <v>1636483.6400719816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1636483.6400719816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6728.4514023225111</v>
      </c>
      <c r="L356" s="444">
        <f t="shared" ca="1" si="28"/>
        <v>1621556.7879597254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1621556.7879597254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6666.2561851881101</v>
      </c>
      <c r="L357" s="444">
        <f t="shared" ca="1" si="28"/>
        <v>1606567.7406303347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1606567.7406303347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6603.8018213156492</v>
      </c>
      <c r="L358" s="444">
        <f t="shared" ca="1" si="28"/>
        <v>1591516.2389370715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1591516.2389370715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6541.0872309270526</v>
      </c>
      <c r="L359" s="444">
        <f t="shared" ca="1" si="28"/>
        <v>1576402.0226534198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1576402.0226534198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6478.1113297451702</v>
      </c>
      <c r="L360" s="444">
        <f t="shared" ca="1" si="28"/>
        <v>1561224.8304685862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1561224.8304685862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6414.8730289750301</v>
      </c>
      <c r="L361" s="444">
        <f t="shared" ca="1" si="28"/>
        <v>1545984.3999829823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1545984.3999829823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6351.3712352850143</v>
      </c>
      <c r="L362" s="444">
        <f t="shared" ca="1" si="28"/>
        <v>1530680.4677036884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1530680.4677036884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6287.6048507879568</v>
      </c>
      <c r="L363" s="444">
        <f t="shared" ca="1" si="28"/>
        <v>1515312.7690398975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1515312.7690398975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6223.5727730221606</v>
      </c>
      <c r="L364" s="444">
        <f t="shared" ca="1" si="28"/>
        <v>1499881.0382983407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1499881.0382983407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6159.2738949323411</v>
      </c>
      <c r="L365" s="444">
        <f t="shared" ca="1" si="28"/>
        <v>1484385.0086786943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1484385.0086786943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6094.7071048504804</v>
      </c>
      <c r="L366" s="444">
        <f t="shared" ca="1" si="28"/>
        <v>1468824.412268966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1468824.412268966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6029.871286476613</v>
      </c>
      <c r="L367" s="444">
        <f t="shared" ca="1" si="28"/>
        <v>1453198.9800408636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1453198.9800408636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5964.7653188595195</v>
      </c>
      <c r="L368" s="444">
        <f t="shared" ca="1" si="28"/>
        <v>1437508.4418451444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1437508.4418451444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5899.3880763773559</v>
      </c>
      <c r="L369" s="444">
        <f t="shared" ca="1" si="28"/>
        <v>1421752.5264069429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1421752.5264069429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5833.7384287181831</v>
      </c>
      <c r="L370" s="444">
        <f t="shared" ca="1" si="28"/>
        <v>1405930.9613210822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1405930.9613210822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5767.815240860431</v>
      </c>
      <c r="L371" s="444">
        <f t="shared" ca="1" si="28"/>
        <v>1390043.4730473638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1390043.4730473638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5701.617373053271</v>
      </c>
      <c r="L372" s="444">
        <f t="shared" ca="1" si="28"/>
        <v>1374089.7869058382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1374089.7869058382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5635.1436807969139</v>
      </c>
      <c r="L373" s="444">
        <f t="shared" ca="1" si="28"/>
        <v>1358069.6270720563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1358069.6270720563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5568.3930148228228</v>
      </c>
      <c r="L374" s="444">
        <f t="shared" ca="1" si="28"/>
        <v>1341982.7165723003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1341982.7165723003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5501.364221073839</v>
      </c>
      <c r="L375" s="444">
        <f t="shared" ca="1" si="28"/>
        <v>1325828.7772787954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1325828.7772787954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5434.0561406842353</v>
      </c>
      <c r="L376" s="444">
        <f t="shared" ca="1" si="28"/>
        <v>1309607.5299049008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1309607.5299049008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5366.4676099596745</v>
      </c>
      <c r="L377" s="444">
        <f t="shared" ca="1" si="28"/>
        <v>1293318.6940002816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1293318.6940002816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5298.5974603570949</v>
      </c>
      <c r="L378" s="444">
        <f t="shared" ca="1" si="28"/>
        <v>1276961.9879460598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1276961.9879460598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5230.4445184645037</v>
      </c>
      <c r="L379" s="444">
        <f t="shared" ca="1" si="28"/>
        <v>1260537.1289499456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1260537.1289499456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5162.0076059806943</v>
      </c>
      <c r="L380" s="444">
        <f t="shared" ca="1" si="28"/>
        <v>1244043.8330413473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1244043.8330413473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5093.2855396948689</v>
      </c>
      <c r="L381" s="444">
        <f t="shared" ca="1" si="28"/>
        <v>1227481.8150664633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1227481.8150664633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5024.277131466185</v>
      </c>
      <c r="L382" s="444">
        <f t="shared" ca="1" si="28"/>
        <v>1210850.7886833507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1210850.7886833507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4954.9811882032154</v>
      </c>
      <c r="L383" s="444">
        <f t="shared" ca="1" si="28"/>
        <v>1194150.466356975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1194150.466356975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4885.3965118433171</v>
      </c>
      <c r="L384" s="444">
        <f t="shared" ca="1" si="28"/>
        <v>1177380.5593542396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1177380.5593542396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4815.5218993319195</v>
      </c>
      <c r="L385" s="444">
        <f t="shared" ca="1" si="28"/>
        <v>1160540.7777389926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1160540.7777389926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4745.3561426017241</v>
      </c>
      <c r="L386" s="444">
        <f t="shared" ca="1" si="28"/>
        <v>1143630.8303670154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1143630.8303670154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4674.8980285518192</v>
      </c>
      <c r="L387" s="444">
        <f t="shared" ca="1" si="28"/>
        <v>1126650.4248809884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1126650.4248809884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4604.1463390267063</v>
      </c>
      <c r="L388" s="444">
        <f t="shared" ca="1" si="28"/>
        <v>1109599.2677054363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1109599.2677054363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4533.099850795239</v>
      </c>
      <c r="L389" s="444">
        <f t="shared" ca="1" si="28"/>
        <v>1092477.0640416527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1092477.0640416527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4461.7573355294744</v>
      </c>
      <c r="L390" s="444">
        <f t="shared" ca="1" si="28"/>
        <v>1075283.5178626033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1075283.5178626033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4390.1175597834354</v>
      </c>
      <c r="L391" s="444">
        <f t="shared" ca="1" si="28"/>
        <v>1058018.3319078078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1058018.3319078078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4318.1792849717867</v>
      </c>
      <c r="L392" s="444">
        <f t="shared" ca="1" si="28"/>
        <v>1040681.2076782008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1040681.2076782008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4245.9412673484248</v>
      </c>
      <c r="L393" s="444">
        <f t="shared" ca="1" si="28"/>
        <v>1023271.8454309705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1023271.8454309705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4173.4022579849661</v>
      </c>
      <c r="L394" s="444">
        <f t="shared" ca="1" si="28"/>
        <v>1005789.9441743768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1005789.9441743768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4100.5610027491584</v>
      </c>
      <c r="L395" s="444">
        <f t="shared" ca="1" si="28"/>
        <v>988235.20166254707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988235.20166254707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4027.4162422832014</v>
      </c>
      <c r="L396" s="444">
        <f t="shared" ca="1" si="28"/>
        <v>970607.31439025153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970607.31439025153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3953.9667119819701</v>
      </c>
      <c r="L397" s="444">
        <f t="shared" ca="1" si="28"/>
        <v>952905.97758765472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952905.97758765472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3880.2111419711491</v>
      </c>
      <c r="L398" s="444">
        <f t="shared" ca="1" si="28"/>
        <v>935130.88521504705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935130.88521504705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3806.1482570852841</v>
      </c>
      <c r="L399" s="444">
        <f t="shared" ca="1" si="28"/>
        <v>917281.72995755344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917281.72995755344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3731.7767768457284</v>
      </c>
      <c r="L400" s="444">
        <f t="shared" ca="1" si="28"/>
        <v>899358.2032198204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899358.2032198204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3657.0954154385067</v>
      </c>
      <c r="L401" s="444">
        <f t="shared" ca="1" si="28"/>
        <v>881359.99512068019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881359.99512068019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3582.1028816920893</v>
      </c>
      <c r="L402" s="444">
        <f t="shared" ca="1" si="28"/>
        <v>863286.79448779346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863286.79448779346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3506.797879055061</v>
      </c>
      <c r="L403" s="444">
        <f t="shared" ca="1" si="28"/>
        <v>845138.28885226964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845138.28885226964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3431.1791055737126</v>
      </c>
      <c r="L404" s="444">
        <f t="shared" ca="1" si="28"/>
        <v>826914.1644432646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826914.1644432646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3355.2452538695243</v>
      </c>
      <c r="L405" s="444">
        <f t="shared" ca="1" si="28"/>
        <v>808614.10618255544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808614.10618255544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3278.995011116569</v>
      </c>
      <c r="L406" s="444">
        <f t="shared" ca="1" si="28"/>
        <v>790237.7976790932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790237.7976790932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3202.4270590188098</v>
      </c>
      <c r="L407" s="444">
        <f t="shared" ca="1" si="28"/>
        <v>771784.92122353311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771784.92122353311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3125.5400737873092</v>
      </c>
      <c r="L408" s="444">
        <f t="shared" ca="1" si="28"/>
        <v>753255.15778274159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753255.15778274159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3048.3327261173449</v>
      </c>
      <c r="L409" s="444">
        <f t="shared" ca="1" si="28"/>
        <v>734648.18699428008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734648.18699428008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2970.8036811654224</v>
      </c>
      <c r="L410" s="444">
        <f t="shared" ca="1" si="28"/>
        <v>715963.6871608668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715963.6871608668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2892.9515985261996</v>
      </c>
      <c r="L411" s="444">
        <f t="shared" ca="1" si="28"/>
        <v>697201.33524481417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697201.33524481417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2814.7751322093136</v>
      </c>
      <c r="L412" s="444">
        <f t="shared" ca="1" si="28"/>
        <v>678360.80686244462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678360.80686244462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2736.2729306161073</v>
      </c>
      <c r="L413" s="444">
        <f t="shared" ca="1" si="28"/>
        <v>659441.77627848194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659441.77627848194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2657.4436365162633</v>
      </c>
      <c r="L414" s="444">
        <f t="shared" ca="1" si="28"/>
        <v>640443.91640041943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640443.91640041943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2578.2858870243363</v>
      </c>
      <c r="L415" s="444">
        <f t="shared" ca="1" si="28"/>
        <v>621366.89877286507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621366.89877286507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2498.7983135761924</v>
      </c>
      <c r="L416" s="444">
        <f t="shared" ca="1" si="28"/>
        <v>602210.39357186237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602210.39357186237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2418.9795419053485</v>
      </c>
      <c r="L417" s="444">
        <f t="shared" ca="1" si="28"/>
        <v>582974.06959918898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582974.06959918898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2338.8281920192094</v>
      </c>
      <c r="L418" s="444">
        <f t="shared" ca="1" si="28"/>
        <v>563657.5942766295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563657.5942766295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2258.3428781752114</v>
      </c>
      <c r="L419" s="444">
        <f t="shared" ca="1" si="28"/>
        <v>544260.63364022598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544260.63364022598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2177.5222088568635</v>
      </c>
      <c r="L420" s="444">
        <f t="shared" ca="1" si="28"/>
        <v>524782.85233450402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524782.85233450402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2096.3647867496884</v>
      </c>
      <c r="L421" s="444">
        <f t="shared" ca="1" si="28"/>
        <v>505223.91360667493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505223.91360667493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2014.8692087170673</v>
      </c>
      <c r="L422" s="444">
        <f t="shared" ca="1" si="28"/>
        <v>485583.47930081323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485583.47930081323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1933.0340657759768</v>
      </c>
      <c r="L423" s="444">
        <f t="shared" ca="1" si="28"/>
        <v>465861.20985201042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465861.20985201042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1850.857943072632</v>
      </c>
      <c r="L424" s="444">
        <f t="shared" ca="1" si="28"/>
        <v>446056.76428050426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446056.76428050426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1768.3394198580227</v>
      </c>
      <c r="L425" s="444">
        <f t="shared" ca="1" si="28"/>
        <v>426169.80018578348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426169.80018578348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1685.4770694633528</v>
      </c>
      <c r="L426" s="444">
        <f t="shared" ca="1" si="28"/>
        <v>406199.97374066804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406199.97374066804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1602.2694592753719</v>
      </c>
      <c r="L427" s="444">
        <f t="shared" ca="1" si="28"/>
        <v>386146.9396853646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386146.9396853646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1518.7151507116075</v>
      </c>
      <c r="L428" s="444">
        <f t="shared" ca="1" si="28"/>
        <v>366010.35132149741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366010.35132149741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1434.8126991954941</v>
      </c>
      <c r="L429" s="444">
        <f t="shared" ca="1" si="28"/>
        <v>345789.86050611414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345789.86050611414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1350.5606541313973</v>
      </c>
      <c r="L430" s="444">
        <f t="shared" ca="1" si="28"/>
        <v>325485.11764566676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325485.11764566676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1265.9575588795333</v>
      </c>
      <c r="L431" s="444">
        <f t="shared" ca="1" si="28"/>
        <v>305095.77168996749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305095.77168996749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1181.0019507307861</v>
      </c>
      <c r="L432" s="444">
        <f t="shared" ca="1" si="28"/>
        <v>284621.4701261195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284621.4701261195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1095.6923608814195</v>
      </c>
      <c r="L433" s="444">
        <f t="shared" ca="1" si="28"/>
        <v>264061.85897242214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264061.85897242214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1010.0273144076806</v>
      </c>
      <c r="L434" s="444">
        <f t="shared" ca="1" si="28"/>
        <v>243416.58277225104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243416.58277225104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924.00533024030108</v>
      </c>
      <c r="L435" s="444">
        <f t="shared" ca="1" si="28"/>
        <v>222685.28458791255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222685.28458791255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837.62492113889073</v>
      </c>
      <c r="L436" s="444">
        <f t="shared" ca="1" si="28"/>
        <v>201867.60599447266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201867.60599447266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750.88459366622442</v>
      </c>
      <c r="L437" s="444">
        <f t="shared" ca="1" si="28"/>
        <v>180963.18707356008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180963.18707356008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663.78284816242206</v>
      </c>
      <c r="L438" s="444">
        <f t="shared" ca="1" si="28"/>
        <v>159971.66640714373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159971.66640714373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576.31817871902058</v>
      </c>
      <c r="L439" s="444">
        <f t="shared" ca="1" si="28"/>
        <v>138892.68107128397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138892.68107128397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488.48907315293826</v>
      </c>
      <c r="L440" s="444">
        <f t="shared" ca="1" si="28"/>
        <v>117725.86662985812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117725.86662985812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400.29401298033054</v>
      </c>
      <c r="L441" s="444">
        <f t="shared" ca="1" si="28"/>
        <v>96470.857128259668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96470.857128259668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311.73147339033699</v>
      </c>
      <c r="L442" s="444">
        <f t="shared" ca="1" si="28"/>
        <v>75127.285087071214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75127.285087071214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222.79992321871845</v>
      </c>
      <c r="L443" s="444">
        <f t="shared" ca="1" si="28"/>
        <v>53694.781495711148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53694.781495711148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133.49782492138482</v>
      </c>
      <c r="L444" s="444">
        <f t="shared" ca="1" si="28"/>
        <v>32172.975806053746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32172.975806053746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43.823634547812325</v>
      </c>
      <c r="L445" s="444">
        <f t="shared" ca="1" si="28"/>
        <v>10561.495926022772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10561.495926022772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-46.224198285650061</v>
      </c>
      <c r="L446" s="444">
        <f t="shared" ca="1" si="28"/>
        <v>-11140.031786841666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-11140.031786841666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-136.64723042258524</v>
      </c>
      <c r="L447" s="444">
        <f t="shared" ca="1" si="28"/>
        <v>-32931.982531843038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-32931.982531843038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-227.44702519342425</v>
      </c>
      <c r="L448" s="444">
        <f t="shared" ca="1" si="28"/>
        <v>-54814.73307161525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-54814.73307161525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-318.62515244247516</v>
      </c>
      <c r="L449" s="444">
        <f t="shared" ca="1" si="28"/>
        <v>-76788.661738636511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-76788.661738636511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-410.18318855506374</v>
      </c>
      <c r="L450" s="444">
        <f t="shared" ca="1" si="28"/>
        <v>-98854.148441770361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-98854.148441770361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-502.1227164847881</v>
      </c>
      <c r="L451" s="444">
        <f t="shared" ca="1" si="28"/>
        <v>-121011.57467283394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-121011.57467283394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-594.44532578088638</v>
      </c>
      <c r="L452" s="444">
        <f t="shared" ca="1" si="28"/>
        <v>-143261.32351319364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-143261.32351319364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-687.15261261571845</v>
      </c>
      <c r="L453" s="444">
        <f t="shared" ca="1" si="28"/>
        <v>-165603.77964038815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-165603.77964038815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-780.24617981236224</v>
      </c>
      <c r="L454" s="444">
        <f t="shared" ca="1" si="28"/>
        <v>-188039.32933477929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-188039.32933477929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-873.72763687232532</v>
      </c>
      <c r="L455" s="444">
        <f t="shared" ca="1" si="28"/>
        <v>-210568.36048623041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-210568.36048623041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-967.59860000337153</v>
      </c>
      <c r="L456" s="444">
        <f t="shared" ca="1" si="28"/>
        <v>-233191.26260081257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-233191.26260081257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-1061.8606921474639</v>
      </c>
      <c r="L457" s="444">
        <f t="shared" ca="1" si="28"/>
        <v>-255908.42680753881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-255908.42680753881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-1156.5155430088232</v>
      </c>
      <c r="L458" s="444">
        <f t="shared" ca="1" si="28"/>
        <v>-278720.24586512637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-278720.24586512637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-1251.5647890821049</v>
      </c>
      <c r="L459" s="444">
        <f t="shared" ca="1" si="28"/>
        <v>-301627.11416878726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-301627.11416878726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-1347.0100736806919</v>
      </c>
      <c r="L460" s="444">
        <f t="shared" ca="1" si="28"/>
        <v>-324629.42775704671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-324629.42775704671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-1442.8530469651062</v>
      </c>
      <c r="L461" s="444">
        <f t="shared" ca="1" si="28"/>
        <v>-347727.58431859058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-347727.58431859058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-1539.095365971539</v>
      </c>
      <c r="L462" s="444">
        <f t="shared" ca="1" si="28"/>
        <v>-370921.98319914093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-370921.98319914093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-1635.7386946404988</v>
      </c>
      <c r="L463" s="444">
        <f t="shared" ca="1" si="28"/>
        <v>-394213.02540836023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-394213.02540836023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-1732.7847038455791</v>
      </c>
      <c r="L464" s="444">
        <f t="shared" ca="1" si="28"/>
        <v>-417601.11362678459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-417601.11362678459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-1830.2350714223473</v>
      </c>
      <c r="L465" s="444">
        <f t="shared" ca="1" si="28"/>
        <v>-441086.65221278573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-441086.65221278573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-1928.0914821973522</v>
      </c>
      <c r="L466" s="444">
        <f t="shared" ca="1" si="28"/>
        <v>-464670.04720956186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-464670.04720956186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-2026.3556280172529</v>
      </c>
      <c r="L467" s="444">
        <f t="shared" ca="1" si="28"/>
        <v>-488351.70635215793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-488351.70635215793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-2125.02920777807</v>
      </c>
      <c r="L468" s="444">
        <f t="shared" ca="1" si="28"/>
        <v>-512132.03907451476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-512132.03907451476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-2224.1139274545567</v>
      </c>
      <c r="L469" s="444">
        <f t="shared" ca="1" si="28"/>
        <v>-536011.45651654818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-536011.45651654818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-2323.6115001296953</v>
      </c>
      <c r="L470" s="444">
        <f t="shared" ca="1" si="28"/>
        <v>-559990.37153125659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-559990.37153125659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-2423.5236460243136</v>
      </c>
      <c r="L471" s="444">
        <f t="shared" ca="1" si="28"/>
        <v>-584069.19869185961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-584069.19869185961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-2523.8520925268267</v>
      </c>
      <c r="L472" s="444">
        <f t="shared" ca="1" si="28"/>
        <v>-608248.35429896531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-608248.35429896531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-2624.5985742231005</v>
      </c>
      <c r="L473" s="444">
        <f t="shared" ca="1" si="28"/>
        <v>-632528.25638776727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-632528.25638776727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-2725.7648329264416</v>
      </c>
      <c r="L474" s="444">
        <f t="shared" ca="1" si="28"/>
        <v>-656909.32473527244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-656909.32473527244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-2827.3526177077138</v>
      </c>
      <c r="L475" s="444">
        <f t="shared" ca="1" si="28"/>
        <v>-681391.98086755897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-681391.98086755897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-2929.3636849255736</v>
      </c>
      <c r="L476" s="444">
        <f t="shared" ca="1" si="28"/>
        <v>-705976.6480670633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-705976.6480670633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-3031.7997982568418</v>
      </c>
      <c r="L477" s="444">
        <f t="shared" ca="1" si="28"/>
        <v>-730663.75137989887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-730663.75137989887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-3134.6627287269898</v>
      </c>
      <c r="L478" s="444">
        <f t="shared" ca="1" si="28"/>
        <v>-755453.71762320457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-755453.71762320457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-3237.9542547407636</v>
      </c>
      <c r="L479" s="444">
        <f t="shared" ca="1" si="28"/>
        <v>-780346.97539252404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-780346.97539252404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-3341.6761621129281</v>
      </c>
      <c r="L480" s="444">
        <f t="shared" ca="1" si="28"/>
        <v>-805343.95506921574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-805343.95506921574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-3445.8302440991433</v>
      </c>
      <c r="L481" s="444">
        <f t="shared" ca="1" si="28"/>
        <v>-830445.08882789372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-830445.08882789372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-3550.4183014269688</v>
      </c>
      <c r="L482" s="444">
        <f t="shared" ca="1" si="28"/>
        <v>-855650.81064389937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-855650.81064389937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-3655.4421423269919</v>
      </c>
      <c r="L483" s="444">
        <f t="shared" ca="1" si="28"/>
        <v>-880961.55630080507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-880961.55630080507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-3760.9035825640995</v>
      </c>
      <c r="L484" s="444">
        <f t="shared" ca="1" si="28"/>
        <v>-906377.76339794789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-906377.76339794789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-3866.8044454688606</v>
      </c>
      <c r="L485" s="444">
        <f t="shared" ca="1" si="28"/>
        <v>-931899.87135799555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-931899.87135799555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-3973.1465619690598</v>
      </c>
      <c r="L486" s="444">
        <f t="shared" ca="1" si="28"/>
        <v>-957528.32143454347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-957528.32143454347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-4079.9317706213428</v>
      </c>
      <c r="L487" s="444">
        <f t="shared" ca="1" si="28"/>
        <v>-983263.55671974365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-983263.55671974365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-4187.1619176430104</v>
      </c>
      <c r="L488" s="444">
        <f t="shared" ca="1" si="28"/>
        <v>-1009106.0221519655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-1009106.0221519655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-4294.8388569439339</v>
      </c>
      <c r="L489" s="444">
        <f t="shared" ca="1" si="28"/>
        <v>-1035056.1645234881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-1035056.1645234881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-4402.9644501586126</v>
      </c>
      <c r="L490" s="444">
        <f t="shared" ca="1" si="28"/>
        <v>-1061114.4324882256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-1061114.4324882256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-4511.5405666783518</v>
      </c>
      <c r="L491" s="444">
        <f t="shared" ca="1" si="28"/>
        <v>-1087281.2765694829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-1087281.2765694829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-4620.5690836835902</v>
      </c>
      <c r="L492" s="444">
        <f t="shared" ca="1" si="28"/>
        <v>-1113557.1491677454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-1113557.1491677454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-4730.0518861763512</v>
      </c>
      <c r="L493" s="444">
        <f t="shared" ca="1" si="28"/>
        <v>-1139942.5045685007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-1139942.5045685007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-4839.9908670128316</v>
      </c>
      <c r="L494" s="444">
        <f t="shared" ca="1" si="28"/>
        <v>-1166437.7989500924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-1166437.7989500924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-4950.3879269361305</v>
      </c>
      <c r="L495" s="444">
        <f t="shared" ca="1" si="28"/>
        <v>-1193043.4903916074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-1193043.4903916074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-5061.2449746091097</v>
      </c>
      <c r="L496" s="444">
        <f t="shared" ca="1" si="28"/>
        <v>-1219760.0388807952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-1219760.0388807952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-5172.5639266473918</v>
      </c>
      <c r="L497" s="444">
        <f t="shared" ca="1" si="28"/>
        <v>-1246587.9063220215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-1246587.9063220215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-5284.3467076525012</v>
      </c>
      <c r="L498" s="444">
        <f t="shared" ca="1" si="28"/>
        <v>-1273527.5565442529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-1273527.5565442529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-5396.5952502451319</v>
      </c>
      <c r="L499" s="444">
        <f t="shared" ca="1" si="28"/>
        <v>-1300579.4553090769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-1300579.4553090769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-5509.3114950985655</v>
      </c>
      <c r="L500" s="444">
        <f t="shared" ca="1" si="28"/>
        <v>-1327744.0703187543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-1327744.0703187543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-5622.4973909722212</v>
      </c>
      <c r="L501" s="444">
        <f t="shared" ca="1" si="28"/>
        <v>-1355021.8712243054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-1355021.8712243054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-5736.1548947453512</v>
      </c>
      <c r="L502" s="444">
        <f t="shared" ca="1" si="28"/>
        <v>-1382413.3296336296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-1382413.3296336296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-5850.2859714508686</v>
      </c>
      <c r="L503" s="444">
        <f t="shared" ca="1" si="28"/>
        <v>-1409918.9191196593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-1409918.9191196593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-5964.8925943093254</v>
      </c>
      <c r="L504" s="444">
        <f t="shared" ca="1" si="28"/>
        <v>-1437539.1152285475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-1437539.1152285475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-6079.9767447630265</v>
      </c>
      <c r="L505" s="444">
        <f t="shared" ca="1" si="28"/>
        <v>-1465274.3954878894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-1465274.3954878894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-6195.5404125102841</v>
      </c>
      <c r="L506" s="444">
        <f t="shared" ca="1" si="28"/>
        <v>-1493125.2394149785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-1493125.2394149785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-6311.585595539822</v>
      </c>
      <c r="L507" s="444">
        <f t="shared" ca="1" si="28"/>
        <v>-1521092.1285250972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-1521092.1285250972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-6428.1143001653163</v>
      </c>
      <c r="L508" s="444">
        <f t="shared" ca="1" si="28"/>
        <v>-1549175.5463398413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-1549175.5463398413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-6545.128541060084</v>
      </c>
      <c r="L509" s="444">
        <f t="shared" ca="1" si="28"/>
        <v>-1577375.9783954802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-1577375.9783954802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-6662.6303412919124</v>
      </c>
      <c r="L510" s="444">
        <f t="shared" ca="1" si="28"/>
        <v>-1605693.9122513509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-1605693.9122513509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-6780.6217323580404</v>
      </c>
      <c r="L511" s="444">
        <f t="shared" ca="1" si="28"/>
        <v>-1634129.8374982879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-1634129.8374982879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-6899.1047542202778</v>
      </c>
      <c r="L512" s="444">
        <f t="shared" ca="1" si="28"/>
        <v>-1662684.245767087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-1662684.245767087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-7018.0814553402752</v>
      </c>
      <c r="L513" s="444">
        <f t="shared" ca="1" si="28"/>
        <v>-1691357.6307370062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-1691357.6307370062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-7137.5538927149364</v>
      </c>
      <c r="L514" s="444">
        <f t="shared" ca="1" si="28"/>
        <v>-1720150.4881442999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-1720150.4881442999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-7257.524131911995</v>
      </c>
      <c r="L515" s="444">
        <f t="shared" ca="1" si="28"/>
        <v>-1749063.3157907908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-1749063.3157907908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-7377.9942471057066</v>
      </c>
      <c r="L516" s="444">
        <f t="shared" ca="1" si="28"/>
        <v>-1778096.6135524753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-1778096.6135524753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-7498.9663211127254</v>
      </c>
      <c r="L517" s="444">
        <f t="shared" ca="1" si="28"/>
        <v>-1807250.883388167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-1807250.883388167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-7620.4424454281088</v>
      </c>
      <c r="L518" s="444">
        <f t="shared" ref="L518:L772" ca="1" si="54">I518-J518+K518</f>
        <v>-1836526.629348174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-1836526.629348174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-7742.4247202614697</v>
      </c>
      <c r="L519" s="444">
        <f t="shared" ca="1" si="54"/>
        <v>-1865924.3575830143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-1865924.3575830143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-7864.915254573305</v>
      </c>
      <c r="L520" s="444">
        <f t="shared" ca="1" si="54"/>
        <v>-1895444.5763521665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-1895444.5763521665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-7987.9161661114385</v>
      </c>
      <c r="L521" s="444">
        <f t="shared" ca="1" si="54"/>
        <v>-1925087.7960328567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-1925087.7960328567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-8111.4295814476473</v>
      </c>
      <c r="L522" s="444">
        <f t="shared" ca="1" si="54"/>
        <v>-1954854.5291288833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-1954854.5291288833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-8235.4576360144256</v>
      </c>
      <c r="L523" s="444">
        <f t="shared" ca="1" si="54"/>
        <v>-1984745.2902794764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-1984745.2902794764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-8360.0024741418965</v>
      </c>
      <c r="L524" s="444">
        <f t="shared" ca="1" si="54"/>
        <v>-2014760.5962681973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-2014760.5962681973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-8485.0662490948998</v>
      </c>
      <c r="L525" s="444">
        <f t="shared" ca="1" si="54"/>
        <v>-2044900.966031871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-2044900.966031871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-8610.6511231102086</v>
      </c>
      <c r="L526" s="444">
        <f t="shared" ca="1" si="54"/>
        <v>-2075166.9206695601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-2075166.9206695601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-8736.7592674339121</v>
      </c>
      <c r="L527" s="444">
        <f t="shared" ca="1" si="54"/>
        <v>-2105558.9834515727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-2105558.9834515727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-8863.3928623589654</v>
      </c>
      <c r="L528" s="444">
        <f t="shared" ca="1" si="54"/>
        <v>-2136077.6798285106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-2136077.6798285106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-8990.5540972628733</v>
      </c>
      <c r="L529" s="444">
        <f t="shared" ca="1" si="54"/>
        <v>-2166723.5374403521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-2166723.5374403521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-9118.2451706455449</v>
      </c>
      <c r="L530" s="444">
        <f t="shared" ca="1" si="54"/>
        <v>-2197497.0861255764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-2197497.0861255764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-9246.4682901673132</v>
      </c>
      <c r="L531" s="444">
        <f t="shared" ca="1" si="54"/>
        <v>-2228398.8579303226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-2228398.8579303226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-9375.2256726870892</v>
      </c>
      <c r="L532" s="444">
        <f t="shared" ca="1" si="54"/>
        <v>-2259429.3871175884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-2259429.3871175884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-9504.519544300696</v>
      </c>
      <c r="L533" s="444">
        <f t="shared" ca="1" si="54"/>
        <v>-2290589.2101764679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-2290589.2101764679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-9634.352140379362</v>
      </c>
      <c r="L534" s="444">
        <f t="shared" ca="1" si="54"/>
        <v>-2321878.8658314259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-2321878.8658314259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-9764.7257056083527</v>
      </c>
      <c r="L535" s="444">
        <f t="shared" ca="1" si="54"/>
        <v>-2353298.895051613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-2353298.895051613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-9895.6424940257984</v>
      </c>
      <c r="L536" s="444">
        <f t="shared" ca="1" si="54"/>
        <v>-2384849.8410602175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-2384849.8410602175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-10027.104769061651</v>
      </c>
      <c r="L537" s="444">
        <f t="shared" ca="1" si="54"/>
        <v>-2416532.2493438581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-2416532.2493438581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-10159.11480357682</v>
      </c>
      <c r="L538" s="444">
        <f t="shared" ca="1" si="54"/>
        <v>-2448346.6676620138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-2448346.6676620138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-10291.67487990247</v>
      </c>
      <c r="L539" s="444">
        <f t="shared" ca="1" si="54"/>
        <v>-2480293.6460564951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-2480293.6460564951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-10424.787289879474</v>
      </c>
      <c r="L540" s="444">
        <f t="shared" ca="1" si="54"/>
        <v>-2512373.7368609533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-2512373.7368609533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-10558.45433489805</v>
      </c>
      <c r="L541" s="444">
        <f t="shared" ca="1" si="54"/>
        <v>-2544587.49471043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-2544587.49471043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-10692.678325937537</v>
      </c>
      <c r="L542" s="444">
        <f t="shared" ca="1" si="54"/>
        <v>-2576935.4765509465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-2576935.4765509465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-10827.461583606355</v>
      </c>
      <c r="L543" s="444">
        <f t="shared" ca="1" si="54"/>
        <v>-2609418.2416491318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-2609418.2416491318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-10962.806438182128</v>
      </c>
      <c r="L544" s="444">
        <f t="shared" ca="1" si="54"/>
        <v>-2642036.3516018926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-2642036.3516018926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-11098.715229651963</v>
      </c>
      <c r="L545" s="444">
        <f t="shared" ca="1" si="54"/>
        <v>-2674790.3703461234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-2674790.3703461234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-11235.190307752926</v>
      </c>
      <c r="L546" s="444">
        <f t="shared" ca="1" si="54"/>
        <v>-2707680.8641684549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-2707680.8641684549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-11372.23403201264</v>
      </c>
      <c r="L547" s="444">
        <f t="shared" ca="1" si="54"/>
        <v>-2740708.4017150463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-2740708.4017150463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-11509.848771790104</v>
      </c>
      <c r="L548" s="444">
        <f t="shared" ca="1" si="54"/>
        <v>-2773873.5540014151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-2773873.5540014151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-11648.036906316642</v>
      </c>
      <c r="L549" s="444">
        <f t="shared" ca="1" si="54"/>
        <v>-2807176.8944223104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-2807176.8944223104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-11786.800824737038</v>
      </c>
      <c r="L550" s="444">
        <f t="shared" ca="1" si="54"/>
        <v>-2840618.9987616264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-2840618.9987616264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-11926.142926150855</v>
      </c>
      <c r="L551" s="444">
        <f t="shared" ca="1" si="54"/>
        <v>-2874200.4452023562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-2874200.4452023562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-12066.065619653897</v>
      </c>
      <c r="L552" s="444">
        <f t="shared" ca="1" si="54"/>
        <v>-2907921.8143365891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-2907921.8143365891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-12206.571324379865</v>
      </c>
      <c r="L553" s="444">
        <f t="shared" ca="1" si="54"/>
        <v>-2941783.6891755476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-2941783.6891755476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-12347.662469542192</v>
      </c>
      <c r="L554" s="444">
        <f t="shared" ca="1" si="54"/>
        <v>-2975786.6551596685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-2975786.6551596685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-12489.34149447603</v>
      </c>
      <c r="L555" s="444">
        <f t="shared" ca="1" si="54"/>
        <v>-3009931.3001687233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-3009931.3001687233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-12631.610848680426</v>
      </c>
      <c r="L556" s="444">
        <f t="shared" ca="1" si="54"/>
        <v>-3044218.2145319828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-3044218.2145319828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-12774.472991860674</v>
      </c>
      <c r="L557" s="444">
        <f t="shared" ca="1" si="54"/>
        <v>-3078647.9910384221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-3078647.9910384221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-12917.930393970837</v>
      </c>
      <c r="L558" s="444">
        <f t="shared" ca="1" si="54"/>
        <v>-3113221.224946972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-3113221.224946972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-13061.985535256461</v>
      </c>
      <c r="L559" s="444">
        <f t="shared" ca="1" si="54"/>
        <v>-3147938.5139968074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-3147938.5139968074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-13206.640906297442</v>
      </c>
      <c r="L560" s="444">
        <f t="shared" ca="1" si="54"/>
        <v>-3182800.4584176838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-3182800.4584176838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-13351.899008051094</v>
      </c>
      <c r="L561" s="444">
        <f t="shared" ca="1" si="54"/>
        <v>-3217807.6609403137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-3217807.6609403137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-13497.762351895386</v>
      </c>
      <c r="L562" s="444">
        <f t="shared" ca="1" si="54"/>
        <v>-3252960.7268067878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-3252960.7268067878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-13644.233459672361</v>
      </c>
      <c r="L563" s="444">
        <f t="shared" ca="1" si="54"/>
        <v>-3288260.263781039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-3288260.263781039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-13791.314863731741</v>
      </c>
      <c r="L564" s="444">
        <f t="shared" ca="1" si="54"/>
        <v>-3323706.8821593495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-3323706.8821593495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-13939.0091069747</v>
      </c>
      <c r="L565" s="444">
        <f t="shared" ca="1" si="54"/>
        <v>-3359301.1947809029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-3359301.1947809029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-14087.31874289784</v>
      </c>
      <c r="L566" s="444">
        <f t="shared" ca="1" si="54"/>
        <v>-3395043.8170383796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-3395043.8170383796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-14236.246335637326</v>
      </c>
      <c r="L567" s="444">
        <f t="shared" ca="1" si="54"/>
        <v>-3430935.3668885957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-3430935.3668885957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-14385.794460013227</v>
      </c>
      <c r="L568" s="444">
        <f t="shared" ca="1" si="54"/>
        <v>-3466976.4648631876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-3466976.4648631876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-14535.965701574027</v>
      </c>
      <c r="L569" s="444">
        <f t="shared" ca="1" si="54"/>
        <v>-3503167.7340793405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-3503167.7340793405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-14686.762656641331</v>
      </c>
      <c r="L570" s="444">
        <f t="shared" ca="1" si="54"/>
        <v>-3539509.8002505605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-3539509.8002505605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-14838.187932354747</v>
      </c>
      <c r="L571" s="444">
        <f t="shared" ca="1" si="54"/>
        <v>-3576003.2916974942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-3576003.2916974942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-14990.244146716968</v>
      </c>
      <c r="L572" s="444">
        <f t="shared" ca="1" si="54"/>
        <v>-3612648.8393587898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-3612648.8393587898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-15142.933928639037</v>
      </c>
      <c r="L573" s="444">
        <f t="shared" ca="1" si="54"/>
        <v>-3649447.0768020079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-3649447.0768020079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-15296.259917985777</v>
      </c>
      <c r="L574" s="444">
        <f t="shared" ca="1" si="54"/>
        <v>-3686398.6402345723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-3686398.6402345723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-15450.224765621462</v>
      </c>
      <c r="L575" s="444">
        <f t="shared" ca="1" si="54"/>
        <v>-3723504.1685147728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-3723504.1685147728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-15604.831133455631</v>
      </c>
      <c r="L576" s="444">
        <f t="shared" ca="1" si="54"/>
        <v>-3760764.3031628071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-3760764.3031628071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-15760.081694489107</v>
      </c>
      <c r="L577" s="444">
        <f t="shared" ca="1" si="54"/>
        <v>-3798179.6883718749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-3798179.6883718749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-15915.979132860224</v>
      </c>
      <c r="L578" s="444">
        <f t="shared" ca="1" si="54"/>
        <v>-3835750.9710193141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-3835750.9710193141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-16072.526143891218</v>
      </c>
      <c r="L579" s="444">
        <f t="shared" ca="1" si="54"/>
        <v>-3873478.8006777843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-3873478.8006777843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-16229.725434134845</v>
      </c>
      <c r="L580" s="444">
        <f t="shared" ca="1" si="54"/>
        <v>-3911363.8296264978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-3911363.8296264978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-16387.579721421149</v>
      </c>
      <c r="L581" s="444">
        <f t="shared" ca="1" si="54"/>
        <v>-3949406.7128624977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-3949406.7128624977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-16546.091734904487</v>
      </c>
      <c r="L582" s="444">
        <f t="shared" ca="1" si="54"/>
        <v>-3987608.1081119808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-3987608.1081119808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-16705.264215110667</v>
      </c>
      <c r="L583" s="444">
        <f t="shared" ca="1" si="54"/>
        <v>-4025968.6758416705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-4025968.6758416705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-16865.099913984373</v>
      </c>
      <c r="L584" s="444">
        <f t="shared" ca="1" si="54"/>
        <v>-4064489.0792702339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-4064489.0792702339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-17025.601594936717</v>
      </c>
      <c r="L585" s="444">
        <f t="shared" ca="1" si="54"/>
        <v>-4103169.9843797493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-4103169.9843797493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-17186.772032893034</v>
      </c>
      <c r="L586" s="444">
        <f t="shared" ca="1" si="54"/>
        <v>-4142012.0599272214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-4142012.0599272214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-17348.614014340834</v>
      </c>
      <c r="L587" s="444">
        <f t="shared" ca="1" si="54"/>
        <v>-4181015.9774561413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-4181015.9774561413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-17511.130337377999</v>
      </c>
      <c r="L588" s="444">
        <f t="shared" ca="1" si="54"/>
        <v>-4220182.4113080977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-4220182.4113080977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-17674.323811761151</v>
      </c>
      <c r="L589" s="444">
        <f t="shared" ca="1" si="54"/>
        <v>-4259512.0386344371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-4259512.0386344371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-17838.197258954231</v>
      </c>
      <c r="L590" s="444">
        <f t="shared" ca="1" si="54"/>
        <v>-4299005.5394079695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-4299005.5394079695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-18002.753512177282</v>
      </c>
      <c r="L591" s="444">
        <f t="shared" ca="1" si="54"/>
        <v>-4338663.5964347254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-4338663.5964347254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-18167.995416455433</v>
      </c>
      <c r="L592" s="444">
        <f t="shared" ca="1" si="54"/>
        <v>-4378486.8953657588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-4378486.8953657588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-18333.925828668071</v>
      </c>
      <c r="L593" s="444">
        <f t="shared" ca="1" si="54"/>
        <v>-4418476.1247090055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-4418476.1247090055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-18500.547617598266</v>
      </c>
      <c r="L594" s="444">
        <f t="shared" ca="1" si="54"/>
        <v>-4458631.9758411823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-4458631.9758411823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-18667.863663982334</v>
      </c>
      <c r="L595" s="444">
        <f t="shared" ca="1" si="54"/>
        <v>-4498955.1430197433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-4498955.1430197433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-18835.876860559674</v>
      </c>
      <c r="L596" s="444">
        <f t="shared" ca="1" si="54"/>
        <v>-4539446.3233948816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-4539446.3233948816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-19004.590112122751</v>
      </c>
      <c r="L597" s="444">
        <f t="shared" ca="1" si="54"/>
        <v>-4580106.2170215826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-4580106.2170215826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-19174.006335567337</v>
      </c>
      <c r="L598" s="444">
        <f t="shared" ca="1" si="54"/>
        <v>-4620935.5268717287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-4620935.5268717287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-19344.128459942945</v>
      </c>
      <c r="L599" s="444">
        <f t="shared" ca="1" si="54"/>
        <v>-4661934.9588462496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-4661934.9588462496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-19514.95942650345</v>
      </c>
      <c r="L600" s="444">
        <f t="shared" ca="1" si="54"/>
        <v>-4703105.2217873316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-4703105.2217873316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-19686.502188757957</v>
      </c>
      <c r="L601" s="444">
        <f t="shared" ca="1" si="54"/>
        <v>-4744447.027490668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-4744447.027490668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-19858.75971252186</v>
      </c>
      <c r="L602" s="444">
        <f t="shared" ca="1" si="54"/>
        <v>-4785961.0907177683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-4785961.0907177683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-20031.734975968109</v>
      </c>
      <c r="L603" s="444">
        <f t="shared" ca="1" si="54"/>
        <v>-4827648.1292083152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-4827648.1292083152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-20205.430969678724</v>
      </c>
      <c r="L604" s="444">
        <f t="shared" ca="1" si="54"/>
        <v>-4869508.8636925723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-4869508.8636925723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-20379.85069669646</v>
      </c>
      <c r="L605" s="444">
        <f t="shared" ca="1" si="54"/>
        <v>-4911544.0179038476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-4911544.0179038476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-20554.997172576775</v>
      </c>
      <c r="L606" s="444">
        <f t="shared" ca="1" si="54"/>
        <v>-4953754.3185910024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-4953754.3185910024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-20730.873425439921</v>
      </c>
      <c r="L607" s="444">
        <f t="shared" ca="1" si="54"/>
        <v>-4996140.4955310207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-4996140.4955310207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-20907.482496023331</v>
      </c>
      <c r="L608" s="444">
        <f t="shared" ca="1" si="54"/>
        <v>-5038703.2815416222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-5038703.2815416222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-21084.82743773417</v>
      </c>
      <c r="L609" s="444">
        <f t="shared" ca="1" si="54"/>
        <v>-5081443.4124939349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-5081443.4124939349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-21262.911316702139</v>
      </c>
      <c r="L610" s="444">
        <f t="shared" ca="1" si="54"/>
        <v>-5124361.6273252154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-5124361.6273252154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-21441.737211832475</v>
      </c>
      <c r="L611" s="444">
        <f t="shared" ca="1" si="54"/>
        <v>-5167458.6680516265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-5167458.6680516265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-21621.308214859186</v>
      </c>
      <c r="L612" s="444">
        <f t="shared" ca="1" si="54"/>
        <v>-5210735.279781064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-5210735.279781064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-21801.627430398508</v>
      </c>
      <c r="L613" s="444">
        <f t="shared" ca="1" si="54"/>
        <v>-5254192.2107260413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-5254192.2107260413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-21982.697976002582</v>
      </c>
      <c r="L614" s="444">
        <f t="shared" ca="1" si="54"/>
        <v>-5297830.2122166222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-5297830.2122166222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-22164.522982213337</v>
      </c>
      <c r="L615" s="444">
        <f t="shared" ca="1" si="54"/>
        <v>-5341650.0387134142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-5341650.0387134142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-22347.105592616637</v>
      </c>
      <c r="L616" s="444">
        <f t="shared" ca="1" si="54"/>
        <v>-5385652.4478206094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-5385652.4478206094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-22530.448963896615</v>
      </c>
      <c r="L617" s="444">
        <f t="shared" ca="1" si="54"/>
        <v>-5429838.2002990842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-5429838.2002990842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-22714.55626589026</v>
      </c>
      <c r="L618" s="444">
        <f t="shared" ca="1" si="54"/>
        <v>-5474208.0600795532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-5474208.0600795532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-22899.430681642214</v>
      </c>
      <c r="L619" s="444">
        <f t="shared" ca="1" si="54"/>
        <v>-5518762.7942757737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-5518762.7942757737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-23085.075407459801</v>
      </c>
      <c r="L620" s="444">
        <f t="shared" ca="1" si="54"/>
        <v>-5563503.1731978115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-5563503.1731978115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-23271.493652968289</v>
      </c>
      <c r="L621" s="444">
        <f t="shared" ca="1" si="54"/>
        <v>-5608429.9703653585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-5608429.9703653585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-23458.688641166402</v>
      </c>
      <c r="L622" s="444">
        <f t="shared" ca="1" si="54"/>
        <v>-5653543.9625211032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-5653543.9625211032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-23646.663608482006</v>
      </c>
      <c r="L623" s="444">
        <f t="shared" ca="1" si="54"/>
        <v>-5698845.9296441637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-5698845.9296441637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-23835.421804828093</v>
      </c>
      <c r="L624" s="444">
        <f t="shared" ca="1" si="54"/>
        <v>-5744336.6549635697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-5744336.6549635697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-24024.966493658951</v>
      </c>
      <c r="L625" s="444">
        <f t="shared" ca="1" si="54"/>
        <v>-5790016.9249718068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-5790016.9249718068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-24215.300952026606</v>
      </c>
      <c r="L626" s="444">
        <f t="shared" ca="1" si="54"/>
        <v>-5835887.5294384118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-5835887.5294384118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-24406.42847063746</v>
      </c>
      <c r="L627" s="444">
        <f t="shared" ca="1" si="54"/>
        <v>-5881949.2614236278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-5881949.2614236278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-24598.352353909191</v>
      </c>
      <c r="L628" s="444">
        <f t="shared" ca="1" si="54"/>
        <v>-5928202.9172921153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-5928202.9172921153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-24791.075920027892</v>
      </c>
      <c r="L629" s="444">
        <f t="shared" ca="1" si="54"/>
        <v>-5974649.2967267213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-5974649.2967267213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-24984.602501005415</v>
      </c>
      <c r="L630" s="444">
        <f t="shared" ca="1" si="54"/>
        <v>-6021289.2027423056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-6021289.2027423056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-25178.935442737016</v>
      </c>
      <c r="L631" s="444">
        <f t="shared" ca="1" si="54"/>
        <v>-6068123.4416996213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-6068123.4416996213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-25374.078105059165</v>
      </c>
      <c r="L632" s="444">
        <f t="shared" ca="1" si="54"/>
        <v>-6115152.8233192591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-6115152.8233192591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-25570.033861807657</v>
      </c>
      <c r="L633" s="444">
        <f t="shared" ca="1" si="54"/>
        <v>-6162378.160695645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-6162378.160695645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-25766.806100875932</v>
      </c>
      <c r="L634" s="444">
        <f t="shared" ca="1" si="54"/>
        <v>-6209800.2703110995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-6209800.2703110995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-25964.398224273657</v>
      </c>
      <c r="L635" s="444">
        <f t="shared" ca="1" si="54"/>
        <v>-6257419.9720499516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-6257419.9720499516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-26162.81364818554</v>
      </c>
      <c r="L636" s="444">
        <f t="shared" ca="1" si="54"/>
        <v>-6305238.0892127156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-6305238.0892127156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-26362.055803030391</v>
      </c>
      <c r="L637" s="444">
        <f t="shared" ca="1" si="54"/>
        <v>-6353255.4485303247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-6353255.4485303247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-26562.128133520429</v>
      </c>
      <c r="L638" s="444">
        <f t="shared" ca="1" si="54"/>
        <v>-6401472.8801784236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-6401472.8801784236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-26763.03409872084</v>
      </c>
      <c r="L639" s="444">
        <f t="shared" ca="1" si="54"/>
        <v>-6449891.2177917231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-6449891.2177917231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-26964.777172109589</v>
      </c>
      <c r="L640" s="444">
        <f t="shared" ca="1" si="54"/>
        <v>-6498511.2984784115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-6498511.2984784115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-27167.360841637459</v>
      </c>
      <c r="L641" s="444">
        <f t="shared" ca="1" si="54"/>
        <v>-6547333.9628346274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-6547333.9628346274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-27370.78860978836</v>
      </c>
      <c r="L642" s="444">
        <f t="shared" ca="1" si="54"/>
        <v>-6596360.0549589945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-6596360.0549589945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-27575.063993639891</v>
      </c>
      <c r="L643" s="444">
        <f t="shared" ca="1" si="54"/>
        <v>-6645590.4224672131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-6645590.4224672131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-27780.190524924132</v>
      </c>
      <c r="L644" s="444">
        <f t="shared" ca="1" si="54"/>
        <v>-6695025.9165067161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-6695025.9165067161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-27986.171750088728</v>
      </c>
      <c r="L645" s="444">
        <f t="shared" ca="1" si="54"/>
        <v>-6744667.3917713836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-6744667.3917713836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-28193.011230358174</v>
      </c>
      <c r="L646" s="444">
        <f t="shared" ca="1" si="54"/>
        <v>-6794515.7065163199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-6794515.7065163199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-28400.712541795408</v>
      </c>
      <c r="L647" s="444">
        <f t="shared" ca="1" si="54"/>
        <v>-6844571.7225726936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-6844571.7225726936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-28609.279275363631</v>
      </c>
      <c r="L648" s="444">
        <f t="shared" ca="1" si="54"/>
        <v>-6894836.3053626353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-6894836.3053626353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-28818.715036988389</v>
      </c>
      <c r="L649" s="444">
        <f t="shared" ca="1" si="54"/>
        <v>-6945310.3239142019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-6945310.3239142019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-29029.023447619915</v>
      </c>
      <c r="L650" s="444">
        <f t="shared" ca="1" si="54"/>
        <v>-6995994.6508764001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-6995994.6508764001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-29240.208143295742</v>
      </c>
      <c r="L651" s="444">
        <f t="shared" ca="1" si="54"/>
        <v>-7046890.1625342742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-7046890.1625342742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-29452.272775203557</v>
      </c>
      <c r="L652" s="444">
        <f t="shared" ca="1" si="54"/>
        <v>-7097997.7388240565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-7097997.7388240565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-29665.221009744313</v>
      </c>
      <c r="L653" s="444">
        <f t="shared" ca="1" si="54"/>
        <v>-7149318.2633483792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-7149318.2633483792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-29879.056528595651</v>
      </c>
      <c r="L654" s="444">
        <f t="shared" ca="1" si="54"/>
        <v>-7200852.6233915528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-7200852.6233915528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-30093.783028775546</v>
      </c>
      <c r="L655" s="444">
        <f t="shared" ca="1" si="54"/>
        <v>-7252601.709934907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-7252601.709934907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-30309.404222706187</v>
      </c>
      <c r="L656" s="444">
        <f t="shared" ca="1" si="54"/>
        <v>-7304566.4176721917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-7304566.4176721917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-30525.92383827821</v>
      </c>
      <c r="L657" s="444">
        <f t="shared" ca="1" si="54"/>
        <v>-7356747.6450250484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-7356747.6450250484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-30743.345618915107</v>
      </c>
      <c r="L658" s="444">
        <f t="shared" ca="1" si="54"/>
        <v>-7409146.2941585416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-7409146.2941585416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-30961.673323637995</v>
      </c>
      <c r="L659" s="444">
        <f t="shared" ca="1" si="54"/>
        <v>-7461763.2709967578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-7461763.2709967578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-31180.910727130569</v>
      </c>
      <c r="L660" s="444">
        <f t="shared" ca="1" si="54"/>
        <v>-7514599.4852384664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-7514599.4852384664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-31401.061619804354</v>
      </c>
      <c r="L661" s="444">
        <f t="shared" ca="1" si="54"/>
        <v>-7567655.850372849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-7567655.850372849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-31622.129807864279</v>
      </c>
      <c r="L662" s="444">
        <f t="shared" ca="1" si="54"/>
        <v>-7620933.2836952917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-7620933.2836952917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-31844.119113374458</v>
      </c>
      <c r="L663" s="444">
        <f t="shared" ca="1" si="54"/>
        <v>-7674432.7063232446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-7674432.7063232446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-32067.033374324266</v>
      </c>
      <c r="L664" s="444">
        <f t="shared" ca="1" si="54"/>
        <v>-7728155.0432121474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-7728155.0432121474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-32290.876444694688</v>
      </c>
      <c r="L665" s="444">
        <f t="shared" ca="1" si="54"/>
        <v>-7782101.2231714204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-7782101.2231714204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-32515.652194524995</v>
      </c>
      <c r="L666" s="444">
        <f t="shared" ca="1" si="54"/>
        <v>-7836272.1788805239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-7836272.1788805239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-32741.364509979594</v>
      </c>
      <c r="L667" s="444">
        <f t="shared" ca="1" si="54"/>
        <v>-7890668.8469050815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-7890668.8469050815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-32968.017293415251</v>
      </c>
      <c r="L668" s="444">
        <f t="shared" ca="1" si="54"/>
        <v>-7945292.1677130749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-7945292.1677130749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-33195.614463448554</v>
      </c>
      <c r="L669" s="444">
        <f t="shared" ca="1" si="54"/>
        <v>-8000143.0856911018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-8000143.0856911018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-33424.159955023664</v>
      </c>
      <c r="L670" s="444">
        <f t="shared" ca="1" si="54"/>
        <v>-8055222.549160704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-8055222.549160704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-33653.657719480339</v>
      </c>
      <c r="L671" s="444">
        <f t="shared" ca="1" si="54"/>
        <v>-8110531.5103947632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-8110531.5103947632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-33884.111724622257</v>
      </c>
      <c r="L672" s="444">
        <f t="shared" ca="1" si="54"/>
        <v>-8166070.9256339641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-8166070.9256339641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-34115.525954785597</v>
      </c>
      <c r="L673" s="444">
        <f t="shared" ca="1" si="54"/>
        <v>-8221841.7551033283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-8221841.7551033283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-34347.90441090794</v>
      </c>
      <c r="L674" s="444">
        <f t="shared" ca="1" si="54"/>
        <v>-8277844.9630288146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-8277844.9630288146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-34581.25111059747</v>
      </c>
      <c r="L675" s="444">
        <f t="shared" ca="1" si="54"/>
        <v>-8334081.5176539905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-8334081.5176539905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-34815.570088202374</v>
      </c>
      <c r="L676" s="444">
        <f t="shared" ca="1" si="54"/>
        <v>-8390552.391256772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-8390552.391256772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-35050.865394880631</v>
      </c>
      <c r="L677" s="444">
        <f t="shared" ca="1" si="54"/>
        <v>-8447258.5601662323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-8447258.5601662323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-35287.14109867005</v>
      </c>
      <c r="L678" s="444">
        <f t="shared" ca="1" si="54"/>
        <v>-8504201.0047794823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-8504201.0047794823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-35524.401284558589</v>
      </c>
      <c r="L679" s="444">
        <f t="shared" ca="1" si="54"/>
        <v>-8561380.7095786203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-8561380.7095786203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-35762.650054555001</v>
      </c>
      <c r="L680" s="444">
        <f t="shared" ca="1" si="54"/>
        <v>-8618798.663147755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-8618798.663147755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-36001.891527759726</v>
      </c>
      <c r="L681" s="444">
        <f t="shared" ca="1" si="54"/>
        <v>-8676455.8581900932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-8676455.8581900932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-36242.129840436137</v>
      </c>
      <c r="L682" s="444">
        <f t="shared" ca="1" si="54"/>
        <v>-8734353.291545108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-8734353.291545108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-36483.369146082026</v>
      </c>
      <c r="L683" s="444">
        <f t="shared" ca="1" si="54"/>
        <v>-8792491.9642057698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-8792491.9642057698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-36725.613615501454</v>
      </c>
      <c r="L684" s="444">
        <f t="shared" ca="1" si="54"/>
        <v>-8850872.8813358508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-8850872.8813358508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-36968.86743687679</v>
      </c>
      <c r="L685" s="444">
        <f t="shared" ca="1" si="54"/>
        <v>-8909497.0522873066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-8909497.0522873066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-37213.134815841193</v>
      </c>
      <c r="L686" s="444">
        <f t="shared" ca="1" si="54"/>
        <v>-8968365.4906177279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-8968365.4906177279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-37458.419975551282</v>
      </c>
      <c r="L687" s="444">
        <f t="shared" ca="1" si="54"/>
        <v>-9027479.214107858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-9027479.214107858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-37704.727156760157</v>
      </c>
      <c r="L688" s="444">
        <f t="shared" ca="1" si="54"/>
        <v>-9086839.2447791975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-9086839.2447791975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-37952.060617890733</v>
      </c>
      <c r="L689" s="444">
        <f t="shared" ca="1" si="54"/>
        <v>-9146446.608911667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-9146446.608911667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-38200.424635109361</v>
      </c>
      <c r="L690" s="444">
        <f t="shared" ca="1" si="54"/>
        <v>-9206302.3370613549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-9206302.3370613549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-38449.823502399726</v>
      </c>
      <c r="L691" s="444">
        <f t="shared" ca="1" si="54"/>
        <v>-9266407.4640783332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-9266407.4640783332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-38700.261531637138</v>
      </c>
      <c r="L692" s="444">
        <f t="shared" ca="1" si="54"/>
        <v>-9326763.0291245505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-9326763.0291245505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-38951.743052663041</v>
      </c>
      <c r="L693" s="444">
        <f t="shared" ca="1" si="54"/>
        <v>-9387370.0756917931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-9387370.0756917931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-39204.272413359882</v>
      </c>
      <c r="L694" s="444">
        <f t="shared" ca="1" si="54"/>
        <v>-9448229.6516197324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-9448229.6516197324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-39457.8539797263</v>
      </c>
      <c r="L695" s="444">
        <f t="shared" ca="1" si="54"/>
        <v>-9509342.8091140371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-9509342.8091140371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-39712.492135952569</v>
      </c>
      <c r="L696" s="444">
        <f t="shared" ca="1" si="54"/>
        <v>-9570710.6047645696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-9570710.6047645696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-39968.191284496454</v>
      </c>
      <c r="L697" s="444">
        <f t="shared" ca="1" si="54"/>
        <v>-9632334.0995636452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-9632334.0995636452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-40224.955846159268</v>
      </c>
      <c r="L698" s="444">
        <f t="shared" ca="1" si="54"/>
        <v>-9694214.3589243833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-9694214.3589243833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-40482.790260162343</v>
      </c>
      <c r="L699" s="444">
        <f t="shared" ca="1" si="54"/>
        <v>-9756352.4526991248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-9756352.4526991248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-40741.698984223767</v>
      </c>
      <c r="L700" s="444">
        <f t="shared" ca="1" si="54"/>
        <v>-9818749.4551979285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-9818749.4551979285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-41001.686494635447</v>
      </c>
      <c r="L701" s="444">
        <f t="shared" ca="1" si="54"/>
        <v>-9881406.4452071432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-9881406.4452071432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-41262.757286340508</v>
      </c>
      <c r="L702" s="444">
        <f t="shared" ca="1" si="54"/>
        <v>-9944324.5060080625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-9944324.5060080625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-41524.915873011007</v>
      </c>
      <c r="L703" s="444">
        <f t="shared" ca="1" si="54"/>
        <v>-10007504.725395653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-10007504.725395653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-41788.166787125971</v>
      </c>
      <c r="L704" s="444">
        <f t="shared" ca="1" si="54"/>
        <v>-10070948.195697358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-10070948.195697358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-42052.514580049741</v>
      </c>
      <c r="L705" s="444">
        <f t="shared" ca="1" si="54"/>
        <v>-10134656.013791988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-10134656.013791988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-42317.963822110694</v>
      </c>
      <c r="L706" s="444">
        <f t="shared" ca="1" si="54"/>
        <v>-10198629.281128678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-10198629.281128678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-42584.519102680242</v>
      </c>
      <c r="L707" s="444">
        <f t="shared" ca="1" si="54"/>
        <v>-10262869.103745937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-10262869.103745937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-42852.185030252149</v>
      </c>
      <c r="L708" s="444">
        <f t="shared" ca="1" si="54"/>
        <v>-10327376.592290768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-10327376.592290768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-43120.966232522282</v>
      </c>
      <c r="L709" s="444">
        <f t="shared" ca="1" si="54"/>
        <v>-10392152.862037869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-10392152.862037869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-43390.867356468538</v>
      </c>
      <c r="L710" s="444">
        <f t="shared" ca="1" si="54"/>
        <v>-10457199.032908916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-10457199.032908916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-43661.893068431229</v>
      </c>
      <c r="L711" s="444">
        <f t="shared" ca="1" si="54"/>
        <v>-10522516.229491927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-10522516.229491927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-43934.048054193772</v>
      </c>
      <c r="L712" s="444">
        <f t="shared" ca="1" si="54"/>
        <v>-10588105.5810607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-10588105.5810607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-44207.337019063663</v>
      </c>
      <c r="L713" s="444">
        <f t="shared" ca="1" si="54"/>
        <v>-10653968.221594343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-10653968.221594343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-44481.764687953844</v>
      </c>
      <c r="L714" s="444">
        <f t="shared" ca="1" si="54"/>
        <v>-10720105.289796876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-10720105.289796876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-44757.335805464398</v>
      </c>
      <c r="L715" s="444">
        <f t="shared" ca="1" si="54"/>
        <v>-10786517.92911692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-10786517.92911692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-45034.055135964576</v>
      </c>
      <c r="L716" s="444">
        <f t="shared" ca="1" si="54"/>
        <v>-10853207.287767464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-10853207.287767464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-45311.92746367518</v>
      </c>
      <c r="L717" s="444">
        <f t="shared" ca="1" si="54"/>
        <v>-10920174.518745719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-10920174.518745719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-45590.957592751241</v>
      </c>
      <c r="L718" s="444">
        <f t="shared" ca="1" si="54"/>
        <v>-10987420.77985305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-10987420.77985305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-45871.150347365117</v>
      </c>
      <c r="L719" s="444">
        <f t="shared" ca="1" si="54"/>
        <v>-11054947.233714994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-11054947.233714994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-46152.510571789891</v>
      </c>
      <c r="L720" s="444">
        <f t="shared" ca="1" si="54"/>
        <v>-11122755.047801362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-11122755.047801362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-46435.043130483093</v>
      </c>
      <c r="L721" s="444">
        <f t="shared" ca="1" si="54"/>
        <v>-11190845.394446425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-11190845.394446425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-46718.752908170849</v>
      </c>
      <c r="L722" s="444">
        <f t="shared" ca="1" si="54"/>
        <v>-11259219.450869175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-11259219.450869175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-47003.64480993231</v>
      </c>
      <c r="L723" s="444">
        <f t="shared" ca="1" si="54"/>
        <v>-11327878.399193686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-11327878.399193686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-47289.723761284433</v>
      </c>
      <c r="L724" s="444">
        <f t="shared" ca="1" si="54"/>
        <v>-11396823.42646955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-11396823.42646955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-47576.994708267201</v>
      </c>
      <c r="L725" s="444">
        <f t="shared" ca="1" si="54"/>
        <v>-11466055.724692397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-11466055.724692397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-47865.462617529069</v>
      </c>
      <c r="L726" s="444">
        <f t="shared" ca="1" si="54"/>
        <v>-11535576.490824506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-11535576.490824506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-48155.132476412851</v>
      </c>
      <c r="L727" s="444">
        <f t="shared" ca="1" si="54"/>
        <v>-11605386.926815499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-11605386.926815499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-48446.009293041992</v>
      </c>
      <c r="L728" s="444">
        <f t="shared" ca="1" si="54"/>
        <v>-11675488.23962312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-11675488.23962312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-48738.098096407077</v>
      </c>
      <c r="L729" s="444">
        <f t="shared" ca="1" si="54"/>
        <v>-11745881.641234107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-11745881.641234107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-49031.403936452858</v>
      </c>
      <c r="L730" s="444">
        <f t="shared" ca="1" si="54"/>
        <v>-11816568.34868514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-11816568.34868514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-49325.931884165497</v>
      </c>
      <c r="L731" s="444">
        <f t="shared" ca="1" si="54"/>
        <v>-11887549.584083885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-11887549.584083885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-49621.687031660265</v>
      </c>
      <c r="L732" s="444">
        <f t="shared" ca="1" si="54"/>
        <v>-11958826.574630124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-11958826.574630124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-49918.674492269602</v>
      </c>
      <c r="L733" s="444">
        <f t="shared" ca="1" si="54"/>
        <v>-12030400.552636974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-12030400.552636974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-50216.899400631468</v>
      </c>
      <c r="L734" s="444">
        <f t="shared" ca="1" si="54"/>
        <v>-12102272.755552184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-12102272.755552184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-50516.366912778176</v>
      </c>
      <c r="L735" s="444">
        <f t="shared" ca="1" si="54"/>
        <v>-12174444.425979542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-12174444.425979542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-50817.082206225503</v>
      </c>
      <c r="L736" s="444">
        <f t="shared" ca="1" si="54"/>
        <v>-12246916.811700346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-12246916.811700346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-51119.050480062186</v>
      </c>
      <c r="L737" s="444">
        <f t="shared" ca="1" si="54"/>
        <v>-12319691.165694987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-12319691.165694987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-51422.276955039859</v>
      </c>
      <c r="L738" s="444">
        <f t="shared" ca="1" si="54"/>
        <v>-12392768.746164607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-12392768.746164607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-51726.766873663277</v>
      </c>
      <c r="L739" s="444">
        <f t="shared" ca="1" si="54"/>
        <v>-12466150.816552849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-12466150.816552849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-52032.52550028095</v>
      </c>
      <c r="L740" s="444">
        <f t="shared" ca="1" si="54"/>
        <v>-12539838.64556771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-12539838.64556771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-52339.558121176204</v>
      </c>
      <c r="L741" s="444">
        <f t="shared" ca="1" si="54"/>
        <v>-12613833.507203465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-12613833.507203465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-52647.870044658521</v>
      </c>
      <c r="L742" s="444">
        <f t="shared" ca="1" si="54"/>
        <v>-12688136.680762703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-12688136.680762703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-52957.466601155342</v>
      </c>
      <c r="L743" s="444">
        <f t="shared" ca="1" si="54"/>
        <v>-12762749.450878438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-12762749.450878438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-53268.353143304237</v>
      </c>
      <c r="L744" s="444">
        <f t="shared" ca="1" si="54"/>
        <v>-12837673.107536322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-12837673.107536322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-53580.535046045421</v>
      </c>
      <c r="L745" s="444">
        <f t="shared" ca="1" si="54"/>
        <v>-12912908.946096946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-12912908.946096946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-53894.017706714687</v>
      </c>
      <c r="L746" s="444">
        <f t="shared" ca="1" si="54"/>
        <v>-12988458.267318239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-12988458.267318239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-54208.806545136744</v>
      </c>
      <c r="L747" s="444">
        <f t="shared" ca="1" si="54"/>
        <v>-13064322.377377955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-13064322.377377955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-54524.907003718894</v>
      </c>
      <c r="L748" s="444">
        <f t="shared" ca="1" si="54"/>
        <v>-13140502.587896254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-13140502.587896254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-54842.32454754514</v>
      </c>
      <c r="L749" s="444">
        <f t="shared" ca="1" si="54"/>
        <v>-13217000.215958379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-13217000.215958379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-55161.06466447065</v>
      </c>
      <c r="L750" s="444">
        <f t="shared" ca="1" si="54"/>
        <v>-13293816.584137429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-13293816.584137429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-55481.132865216692</v>
      </c>
      <c r="L751" s="444">
        <f t="shared" ca="1" si="54"/>
        <v>-13370953.020517224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-13370953.020517224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-55802.534683465841</v>
      </c>
      <c r="L752" s="444">
        <f t="shared" ca="1" si="54"/>
        <v>-13448410.85871527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-13448410.85871527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-56125.275675957702</v>
      </c>
      <c r="L753" s="444">
        <f t="shared" ca="1" si="54"/>
        <v>-13526191.437905807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-13526191.437905807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-56449.361422584945</v>
      </c>
      <c r="L754" s="444">
        <f t="shared" ca="1" si="54"/>
        <v>-13604296.102842972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-13604296.102842972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-56774.797526489798</v>
      </c>
      <c r="L755" s="444">
        <f t="shared" ca="1" si="54"/>
        <v>-13682726.203884041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-13682726.203884041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-57101.589614160919</v>
      </c>
      <c r="L756" s="444">
        <f t="shared" ca="1" si="54"/>
        <v>-13761483.097012781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-13761483.097012781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-57429.743335530657</v>
      </c>
      <c r="L757" s="444">
        <f t="shared" ca="1" si="54"/>
        <v>-13840568.14386289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-13840568.14386289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-57759.264364072791</v>
      </c>
      <c r="L758" s="444">
        <f t="shared" ca="1" si="54"/>
        <v>-13919982.711741542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-13919982.711741542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-58090.158396900515</v>
      </c>
      <c r="L759" s="444">
        <f t="shared" ca="1" si="54"/>
        <v>-13999728.173653021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-13999728.173653021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-58422.431154864993</v>
      </c>
      <c r="L760" s="444">
        <f t="shared" ca="1" si="54"/>
        <v>-14079805.908322467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-14079805.908322467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-58756.08838265435</v>
      </c>
      <c r="L761" s="444">
        <f t="shared" ca="1" si="54"/>
        <v>-14160217.3002197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-14160217.3002197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-59091.135848892831</v>
      </c>
      <c r="L762" s="444">
        <f t="shared" ca="1" si="54"/>
        <v>-14240963.739583172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-14240963.739583172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-59427.579346240629</v>
      </c>
      <c r="L763" s="444">
        <f t="shared" ca="1" si="54"/>
        <v>-14322046.622443993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-14322046.622443993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-59765.424691494052</v>
      </c>
      <c r="L764" s="444">
        <f t="shared" ca="1" si="54"/>
        <v>-14403467.350650067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-14403467.350650067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-60104.677725686022</v>
      </c>
      <c r="L765" s="444">
        <f t="shared" ca="1" si="54"/>
        <v>-14485227.331890332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-14485227.331890332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-60445.344314187125</v>
      </c>
      <c r="L766" s="444">
        <f t="shared" ca="1" si="54"/>
        <v>-14567327.979719099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-14567327.979719099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-60787.430346806985</v>
      </c>
      <c r="L767" s="444">
        <f t="shared" ca="1" si="54"/>
        <v>-14649770.713580485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-14649770.713580485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-61130.941737896108</v>
      </c>
      <c r="L768" s="444">
        <f t="shared" ca="1" si="54"/>
        <v>-14732556.958832961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-14732556.958832961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-61475.884426448079</v>
      </c>
      <c r="L769" s="444">
        <f t="shared" ca="1" si="54"/>
        <v>-14815688.146773988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-14815688.146773988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-61822.264376202373</v>
      </c>
      <c r="L770" s="444">
        <f t="shared" ca="1" si="54"/>
        <v>-14899165.71466477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-14899165.71466477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-62170.08757574729</v>
      </c>
      <c r="L771" s="444">
        <f t="shared" ca="1" si="54"/>
        <v>-14982991.105755096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-14982991.105755096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-62519.360038623643</v>
      </c>
      <c r="L772" s="444">
        <f t="shared" ca="1" si="54"/>
        <v>-15067165.769308299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-15067165.769308299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-62870.087803428665</v>
      </c>
      <c r="L773" s="444">
        <f t="shared" ref="L773:L1027" ca="1" si="80">I773-J773+K773</f>
        <v>-15151691.160626307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-15151691.160626307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-63222.276933920359</v>
      </c>
      <c r="L774" s="444">
        <f t="shared" ca="1" si="80"/>
        <v>-15236568.741074806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-15236568.741074806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-63575.933519122438</v>
      </c>
      <c r="L775" s="444">
        <f t="shared" ca="1" si="80"/>
        <v>-15321799.978108509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-15321799.978108509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-63931.063673429526</v>
      </c>
      <c r="L776" s="444">
        <f t="shared" ca="1" si="80"/>
        <v>-15407386.345296517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-15407386.345296517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-64287.6735367129</v>
      </c>
      <c r="L777" s="444">
        <f t="shared" ca="1" si="80"/>
        <v>-15493329.322347809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-15493329.322347809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-64645.769274426617</v>
      </c>
      <c r="L778" s="444">
        <f t="shared" ca="1" si="80"/>
        <v>-15579630.395136815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-15579630.395136815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-65005.357077714143</v>
      </c>
      <c r="L779" s="444">
        <f t="shared" ca="1" si="80"/>
        <v>-15666291.055729108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-15666291.055729108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-65366.443163515367</v>
      </c>
      <c r="L780" s="444">
        <f t="shared" ca="1" si="80"/>
        <v>-15753312.802407203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-15753312.802407203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-65729.033774674099</v>
      </c>
      <c r="L781" s="444">
        <f t="shared" ca="1" si="80"/>
        <v>-15840697.139696456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-15840697.139696456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-66093.135180045982</v>
      </c>
      <c r="L782" s="444">
        <f t="shared" ca="1" si="80"/>
        <v>-15928445.578391083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-15928445.578391083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-66458.753674606924</v>
      </c>
      <c r="L783" s="444">
        <f t="shared" ca="1" si="80"/>
        <v>-16016559.63558027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-16016559.63558027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-66825.895579561868</v>
      </c>
      <c r="L784" s="444">
        <f t="shared" ca="1" si="80"/>
        <v>-16105040.834674411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-16105040.834674411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-67194.567242454126</v>
      </c>
      <c r="L785" s="444">
        <f t="shared" ca="1" si="80"/>
        <v>-16193890.705431445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-16193890.705431445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-67564.775037275089</v>
      </c>
      <c r="L786" s="444">
        <f t="shared" ca="1" si="80"/>
        <v>-16283110.7839833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-16283110.7839833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-67936.525364574496</v>
      </c>
      <c r="L787" s="444">
        <f t="shared" ca="1" si="80"/>
        <v>-16372702.612862453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-16372702.612862453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-68309.824651570962</v>
      </c>
      <c r="L788" s="444">
        <f t="shared" ca="1" si="80"/>
        <v>-16462667.741028603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-16462667.741028603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-68684.679352263265</v>
      </c>
      <c r="L789" s="444">
        <f t="shared" ca="1" si="80"/>
        <v>-16553007.723895445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-16553007.723895445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-69061.095947541762</v>
      </c>
      <c r="L790" s="444">
        <f t="shared" ca="1" si="80"/>
        <v>-16643724.123357566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-16643724.123357566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-69439.080945300593</v>
      </c>
      <c r="L791" s="444">
        <f t="shared" ca="1" si="80"/>
        <v>-16734818.507817445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-16734818.507817445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-69818.640880550098</v>
      </c>
      <c r="L792" s="444">
        <f t="shared" ca="1" si="80"/>
        <v>-16826292.452212576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-16826292.452212576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-70199.78231552981</v>
      </c>
      <c r="L793" s="444">
        <f t="shared" ca="1" si="80"/>
        <v>-16918147.538042683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-16918147.538042683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-70582.51183982192</v>
      </c>
      <c r="L794" s="444">
        <f t="shared" ca="1" si="80"/>
        <v>-17010385.353397083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-17010385.353397083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-70966.836070465244</v>
      </c>
      <c r="L795" s="444">
        <f t="shared" ca="1" si="80"/>
        <v>-17103007.492982127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-17103007.492982127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-71352.761652069603</v>
      </c>
      <c r="L796" s="444">
        <f t="shared" ca="1" si="80"/>
        <v>-17196015.558148775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-17196015.558148775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-71740.295256930636</v>
      </c>
      <c r="L797" s="444">
        <f t="shared" ca="1" si="80"/>
        <v>-17289411.156920284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-17289411.156920284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-72129.443585145258</v>
      </c>
      <c r="L798" s="444">
        <f t="shared" ca="1" si="80"/>
        <v>-17383195.904020008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-17383195.904020008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-72520.213364727431</v>
      </c>
      <c r="L799" s="444">
        <f t="shared" ca="1" si="80"/>
        <v>-17477371.420899313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-17477371.420899313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-72912.611351724539</v>
      </c>
      <c r="L800" s="444">
        <f t="shared" ca="1" si="80"/>
        <v>-17571939.335765615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-17571939.335765615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-73306.644330334137</v>
      </c>
      <c r="L801" s="444">
        <f t="shared" ca="1" si="80"/>
        <v>-17666901.283610526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-17666901.283610526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-73702.319113021265</v>
      </c>
      <c r="L802" s="444">
        <f t="shared" ca="1" si="80"/>
        <v>-17762258.906238124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-17762258.906238124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-74099.642540636254</v>
      </c>
      <c r="L803" s="444">
        <f t="shared" ca="1" si="80"/>
        <v>-17858013.852293339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-17858013.852293339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-74498.621482532981</v>
      </c>
      <c r="L804" s="444">
        <f t="shared" ca="1" si="80"/>
        <v>-17954167.777290449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-17954167.777290449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-74899.262836687602</v>
      </c>
      <c r="L805" s="444">
        <f t="shared" ca="1" si="80"/>
        <v>-18050722.343641713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-18050722.343641713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-75301.573529817877</v>
      </c>
      <c r="L806" s="444">
        <f t="shared" ca="1" si="80"/>
        <v>-18147679.220686108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-18147679.220686108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-75705.560517502861</v>
      </c>
      <c r="L807" s="444">
        <f t="shared" ca="1" si="80"/>
        <v>-18245040.084718186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-18245040.084718186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-76111.230784303189</v>
      </c>
      <c r="L808" s="444">
        <f t="shared" ca="1" si="80"/>
        <v>-18342806.619017068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-18342806.619017068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-76518.591343881853</v>
      </c>
      <c r="L809" s="444">
        <f t="shared" ca="1" si="80"/>
        <v>-18440980.513875529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-18440980.513875529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-76927.649239125443</v>
      </c>
      <c r="L810" s="444">
        <f t="shared" ca="1" si="80"/>
        <v>-18539563.466629233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-18539563.466629233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-77338.41154226588</v>
      </c>
      <c r="L811" s="444">
        <f t="shared" ca="1" si="80"/>
        <v>-18638557.181686077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-18638557.181686077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-77750.885355002727</v>
      </c>
      <c r="L812" s="444">
        <f t="shared" ca="1" si="80"/>
        <v>-18737963.370555658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-18737963.370555658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-78165.077808625982</v>
      </c>
      <c r="L813" s="444">
        <f t="shared" ca="1" si="80"/>
        <v>-18837783.751878861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-18837783.751878861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-78580.996064139326</v>
      </c>
      <c r="L814" s="444">
        <f t="shared" ca="1" si="80"/>
        <v>-18938020.051457576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-18938020.051457576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-78998.647312383968</v>
      </c>
      <c r="L815" s="444">
        <f t="shared" ca="1" si="80"/>
        <v>-19038674.002284538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-19038674.002284538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-79418.038774162982</v>
      </c>
      <c r="L816" s="444">
        <f t="shared" ca="1" si="80"/>
        <v>-19139747.344573278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-19139747.344573278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-79839.177700366068</v>
      </c>
      <c r="L817" s="444">
        <f t="shared" ca="1" si="80"/>
        <v>-19241241.825788222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-19241241.825788222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-80262.071372095001</v>
      </c>
      <c r="L818" s="444">
        <f t="shared" ca="1" si="80"/>
        <v>-19343159.200674895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-19343159.200674895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-80686.727100789474</v>
      </c>
      <c r="L819" s="444">
        <f t="shared" ca="1" si="80"/>
        <v>-19445501.231290262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-19445501.231290262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-81113.152228353501</v>
      </c>
      <c r="L820" s="444">
        <f t="shared" ca="1" si="80"/>
        <v>-19548269.687033191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-19548269.687033191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-81541.354127282364</v>
      </c>
      <c r="L821" s="444">
        <f t="shared" ca="1" si="80"/>
        <v>-19651466.344675053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-19651466.344675053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-81971.340200790131</v>
      </c>
      <c r="L822" s="444">
        <f t="shared" ca="1" si="80"/>
        <v>-19755092.98839042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-19755092.98839042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-82403.117882937484</v>
      </c>
      <c r="L823" s="444">
        <f t="shared" ca="1" si="80"/>
        <v>-19859151.409787934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-19859151.409787934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-82836.694638760469</v>
      </c>
      <c r="L824" s="444">
        <f t="shared" ca="1" si="80"/>
        <v>-19963643.407941271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-19963643.407941271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-83272.077964399359</v>
      </c>
      <c r="L825" s="444">
        <f t="shared" ca="1" si="80"/>
        <v>-20068570.789420247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-20068570.789420247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-83709.275387228437</v>
      </c>
      <c r="L826" s="444">
        <f t="shared" ca="1" si="80"/>
        <v>-20173935.368322052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-20173935.368322052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-84148.29446598595</v>
      </c>
      <c r="L827" s="444">
        <f t="shared" ca="1" si="80"/>
        <v>-20279738.966302615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-20279738.966302615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-84589.142790904967</v>
      </c>
      <c r="L828" s="444">
        <f t="shared" ca="1" si="80"/>
        <v>-20385983.412608098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-20385983.412608098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-85031.827983844487</v>
      </c>
      <c r="L829" s="444">
        <f t="shared" ca="1" si="80"/>
        <v>-20492670.544106521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-20492670.544106521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-85476.357698421241</v>
      </c>
      <c r="L830" s="444">
        <f t="shared" ca="1" si="80"/>
        <v>-20599802.20531952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-20599802.20531952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-85922.739620142078</v>
      </c>
      <c r="L831" s="444">
        <f t="shared" ca="1" si="80"/>
        <v>-20707380.248454239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-20707380.248454239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-86370.98146653673</v>
      </c>
      <c r="L832" s="444">
        <f t="shared" ca="1" si="80"/>
        <v>-20815406.533435352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-20815406.533435352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-86821.090987291376</v>
      </c>
      <c r="L833" s="444">
        <f t="shared" ca="1" si="80"/>
        <v>-20923882.927937221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-20923882.927937221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-87273.075964382486</v>
      </c>
      <c r="L834" s="444">
        <f t="shared" ca="1" si="80"/>
        <v>-21032811.307416182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-21032811.307416182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-87726.9442122115</v>
      </c>
      <c r="L835" s="444">
        <f t="shared" ca="1" si="80"/>
        <v>-21142193.555142973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-21142193.555142973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-88182.703577739798</v>
      </c>
      <c r="L836" s="444">
        <f t="shared" ca="1" si="80"/>
        <v>-21252031.562235288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-21252031.562235288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-88640.36194062444</v>
      </c>
      <c r="L837" s="444">
        <f t="shared" ca="1" si="80"/>
        <v>-21362327.227690492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-21362327.227690492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-89099.927213354458</v>
      </c>
      <c r="L838" s="444">
        <f t="shared" ca="1" si="80"/>
        <v>-21473082.458418425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-21473082.458418425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-89561.407341387516</v>
      </c>
      <c r="L839" s="444">
        <f t="shared" ca="1" si="80"/>
        <v>-21584299.16927439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-21584299.16927439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-90024.810303287362</v>
      </c>
      <c r="L840" s="444">
        <f t="shared" ca="1" si="80"/>
        <v>-21695979.283092253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-21695979.283092253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-90490.144110861787</v>
      </c>
      <c r="L841" s="444">
        <f t="shared" ca="1" si="80"/>
        <v>-21808124.730717693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-21808124.730717693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-90957.416809301125</v>
      </c>
      <c r="L842" s="444">
        <f t="shared" ca="1" si="80"/>
        <v>-21920737.451041572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-21920737.451041572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-91426.636477317283</v>
      </c>
      <c r="L843" s="444">
        <f t="shared" ca="1" si="80"/>
        <v>-22033819.391033467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-22033819.391033467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-91897.811227283513</v>
      </c>
      <c r="L844" s="444">
        <f t="shared" ca="1" si="80"/>
        <v>-22147372.505775329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-22147372.505775329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-92370.949205374607</v>
      </c>
      <c r="L845" s="444">
        <f t="shared" ca="1" si="80"/>
        <v>-22261398.758495282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-22261398.758495282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-92846.058591707755</v>
      </c>
      <c r="L846" s="444">
        <f t="shared" ca="1" si="80"/>
        <v>-22375900.120601568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-22375900.120601568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-93323.147600483935</v>
      </c>
      <c r="L847" s="444">
        <f t="shared" ca="1" si="80"/>
        <v>-22490878.571716629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-22490878.571716629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-93802.224480130026</v>
      </c>
      <c r="L848" s="444">
        <f t="shared" ca="1" si="80"/>
        <v>-22606336.099711336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-22606336.099711336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-94283.297513441299</v>
      </c>
      <c r="L849" s="444">
        <f t="shared" ca="1" si="80"/>
        <v>-22722274.700739354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-22722274.700739354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-94766.375017724713</v>
      </c>
      <c r="L850" s="444">
        <f t="shared" ca="1" si="80"/>
        <v>-22838696.379271656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-22838696.379271656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-95251.465344942641</v>
      </c>
      <c r="L851" s="444">
        <f t="shared" ca="1" si="80"/>
        <v>-22955603.148131177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-22955603.148131177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-95738.576881857312</v>
      </c>
      <c r="L852" s="444">
        <f t="shared" ca="1" si="80"/>
        <v>-23072997.02852761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-23072997.02852761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-96227.718050175783</v>
      </c>
      <c r="L853" s="444">
        <f t="shared" ca="1" si="80"/>
        <v>-23190880.050092362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-23190880.050092362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-96718.89730669558</v>
      </c>
      <c r="L854" s="444">
        <f t="shared" ca="1" si="80"/>
        <v>-23309254.250913635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-23309254.250913635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-97212.123143450881</v>
      </c>
      <c r="L855" s="444">
        <f t="shared" ca="1" si="80"/>
        <v>-23428121.677571662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-23428121.677571662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-97707.404087859322</v>
      </c>
      <c r="L856" s="444">
        <f t="shared" ca="1" si="80"/>
        <v>-23547484.385174099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-23547484.385174099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-98204.748702869489</v>
      </c>
      <c r="L857" s="444">
        <f t="shared" ca="1" si="80"/>
        <v>-23667344.437391546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-23667344.437391546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-98704.165587108844</v>
      </c>
      <c r="L858" s="444">
        <f t="shared" ca="1" si="80"/>
        <v>-23787703.906493232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-23787703.906493232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-99205.663375032542</v>
      </c>
      <c r="L859" s="444">
        <f t="shared" ca="1" si="80"/>
        <v>-23908564.87338284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-23908564.87338284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-99709.25073707258</v>
      </c>
      <c r="L860" s="444">
        <f t="shared" ca="1" si="80"/>
        <v>-24029929.427634489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-24029929.427634489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-100214.93637978777</v>
      </c>
      <c r="L861" s="444">
        <f t="shared" ca="1" si="80"/>
        <v>-24151799.667528853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-24151799.667528853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-100722.7290460143</v>
      </c>
      <c r="L862" s="444">
        <f t="shared" ca="1" si="80"/>
        <v>-24274177.700089443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-24274177.700089443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-101232.63751501676</v>
      </c>
      <c r="L863" s="444">
        <f t="shared" ca="1" si="80"/>
        <v>-24397065.641119037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-24397065.641119037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-101744.67060264006</v>
      </c>
      <c r="L864" s="444">
        <f t="shared" ca="1" si="80"/>
        <v>-24520465.615236253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-24520465.615236253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-102258.83716146179</v>
      </c>
      <c r="L865" s="444">
        <f t="shared" ca="1" si="80"/>
        <v>-24644379.755912293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-24644379.755912293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-102775.1460809453</v>
      </c>
      <c r="L866" s="444">
        <f t="shared" ca="1" si="80"/>
        <v>-24768810.205507815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-24768810.205507815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-103293.6062875933</v>
      </c>
      <c r="L867" s="444">
        <f t="shared" ca="1" si="80"/>
        <v>-24893759.115309987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-24893759.115309987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-103814.22674510235</v>
      </c>
      <c r="L868" s="444">
        <f t="shared" ca="1" si="80"/>
        <v>-25019228.645569667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-25019228.645569667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-104337.01645451768</v>
      </c>
      <c r="L869" s="444">
        <f t="shared" ca="1" si="80"/>
        <v>-25145220.965538763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-25145220.965538763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-104861.98445438892</v>
      </c>
      <c r="L870" s="444">
        <f t="shared" ca="1" si="80"/>
        <v>-25271738.25350773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-25271738.25350773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-105389.13982092628</v>
      </c>
      <c r="L871" s="444">
        <f t="shared" ca="1" si="80"/>
        <v>-25398782.696843233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-25398782.696843233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-105918.49166815754</v>
      </c>
      <c r="L872" s="444">
        <f t="shared" ca="1" si="80"/>
        <v>-25526356.492025968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-25526356.492025968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-106450.0491480856</v>
      </c>
      <c r="L873" s="444">
        <f t="shared" ca="1" si="80"/>
        <v>-25654461.844688632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-25654461.844688632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-106983.82145084671</v>
      </c>
      <c r="L874" s="444">
        <f t="shared" ca="1" si="80"/>
        <v>-25783100.969654057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-25783100.969654057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-107519.81780486931</v>
      </c>
      <c r="L875" s="444">
        <f t="shared" ca="1" si="80"/>
        <v>-25912276.090973504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-25912276.090973504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-108058.04747703367</v>
      </c>
      <c r="L876" s="444">
        <f t="shared" ca="1" si="80"/>
        <v>-26041989.441965114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-26041989.441965114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-108598.51977283205</v>
      </c>
      <c r="L877" s="444">
        <f t="shared" ca="1" si="80"/>
        <v>-26172243.265252523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-26172243.265252523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-109141.24403652961</v>
      </c>
      <c r="L878" s="444">
        <f t="shared" ca="1" si="80"/>
        <v>-26303039.81280363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-26303039.81280363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-109686.22965132586</v>
      </c>
      <c r="L879" s="444">
        <f t="shared" ca="1" si="80"/>
        <v>-26434381.345969532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-26434381.345969532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-110233.48603951711</v>
      </c>
      <c r="L880" s="444">
        <f t="shared" ca="1" si="80"/>
        <v>-26566270.135523625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-26566270.135523625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-110783.02266265918</v>
      </c>
      <c r="L881" s="444">
        <f t="shared" ca="1" si="80"/>
        <v>-26698708.46170086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-26698708.46170086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-111334.84902173099</v>
      </c>
      <c r="L882" s="444">
        <f t="shared" ca="1" si="80"/>
        <v>-26831698.614237171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-26831698.614237171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-111888.97465729894</v>
      </c>
      <c r="L883" s="444">
        <f t="shared" ca="1" si="80"/>
        <v>-26965242.892409045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-26965242.892409045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-112445.40914968176</v>
      </c>
      <c r="L884" s="444">
        <f t="shared" ca="1" si="80"/>
        <v>-27099343.605073303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-27099343.605073303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-113004.16211911617</v>
      </c>
      <c r="L885" s="444">
        <f t="shared" ca="1" si="80"/>
        <v>-27234003.070706997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-27234003.070706997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-113565.24322592322</v>
      </c>
      <c r="L886" s="444">
        <f t="shared" ca="1" si="80"/>
        <v>-27369223.617447499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-27369223.617447499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-114128.66217067532</v>
      </c>
      <c r="L887" s="444">
        <f t="shared" ca="1" si="80"/>
        <v>-27505007.583132751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-27505007.583132751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-114694.42869436387</v>
      </c>
      <c r="L888" s="444">
        <f t="shared" ca="1" si="80"/>
        <v>-27641357.315341692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-27641357.315341692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-115262.55257856779</v>
      </c>
      <c r="L889" s="444">
        <f t="shared" ca="1" si="80"/>
        <v>-27778275.171434838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-27778275.171434838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-115833.04364562254</v>
      </c>
      <c r="L890" s="444">
        <f t="shared" ca="1" si="80"/>
        <v>-27915763.51859504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-27915763.51859504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-116405.91175879007</v>
      </c>
      <c r="L891" s="444">
        <f t="shared" ca="1" si="80"/>
        <v>-28053824.733868409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-28053824.733868409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-116981.16682242912</v>
      </c>
      <c r="L892" s="444">
        <f t="shared" ca="1" si="80"/>
        <v>-28192461.204205416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-28192461.204205416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-117558.81878216664</v>
      </c>
      <c r="L893" s="444">
        <f t="shared" ca="1" si="80"/>
        <v>-28331675.326502159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-28331675.326502159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-118138.87762506974</v>
      </c>
      <c r="L894" s="444">
        <f t="shared" ca="1" si="80"/>
        <v>-28471469.507641807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-28471469.507641807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-118721.35337981828</v>
      </c>
      <c r="L895" s="444">
        <f t="shared" ca="1" si="80"/>
        <v>-28611846.164536204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-28611846.164536204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-119306.25611687824</v>
      </c>
      <c r="L896" s="444">
        <f t="shared" ca="1" si="80"/>
        <v>-28752807.72416766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-28752807.72416766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-119893.59594867598</v>
      </c>
      <c r="L897" s="444">
        <f t="shared" ca="1" si="80"/>
        <v>-28894356.623630915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-28894356.623630915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-120483.38302977289</v>
      </c>
      <c r="L898" s="444">
        <f t="shared" ca="1" si="80"/>
        <v>-29036495.310175266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-29036495.310175266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-121075.62755704101</v>
      </c>
      <c r="L899" s="444">
        <f t="shared" ca="1" si="80"/>
        <v>-29179226.241246883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-29179226.241246883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-121670.3397698394</v>
      </c>
      <c r="L900" s="444">
        <f t="shared" ca="1" si="80"/>
        <v>-29322551.884531301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-29322551.884531301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-122267.52995019115</v>
      </c>
      <c r="L901" s="444">
        <f t="shared" ca="1" si="80"/>
        <v>-29466474.717996068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-29466474.717996068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-122867.20842296102</v>
      </c>
      <c r="L902" s="444">
        <f t="shared" ca="1" si="80"/>
        <v>-29610997.229933608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-29610997.229933608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-123469.38555603412</v>
      </c>
      <c r="L903" s="444">
        <f t="shared" ca="1" si="80"/>
        <v>-29756121.919004221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-29756121.919004221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-124074.07176049499</v>
      </c>
      <c r="L904" s="444">
        <f t="shared" ca="1" si="80"/>
        <v>-29901851.294279292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-29901851.294279292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-124681.27749080778</v>
      </c>
      <c r="L905" s="444">
        <f t="shared" ca="1" si="80"/>
        <v>-30048187.875284679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-30048187.875284679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-125291.0132449969</v>
      </c>
      <c r="L906" s="444">
        <f t="shared" ca="1" si="80"/>
        <v>-30195134.192044254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-30195134.192044254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-125903.28956482845</v>
      </c>
      <c r="L907" s="444">
        <f t="shared" ca="1" si="80"/>
        <v>-30342692.785123661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-30342692.785123661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-126518.11703599266</v>
      </c>
      <c r="L908" s="444">
        <f t="shared" ca="1" si="80"/>
        <v>-30490866.205674231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-30490866.205674231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-127135.50628828671</v>
      </c>
      <c r="L909" s="444">
        <f t="shared" ca="1" si="80"/>
        <v>-30639657.015477095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-30639657.015477095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-127755.46799579865</v>
      </c>
      <c r="L910" s="444">
        <f t="shared" ca="1" si="80"/>
        <v>-30789067.786987472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-30789067.786987472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-128378.01287709187</v>
      </c>
      <c r="L911" s="444">
        <f t="shared" ca="1" si="80"/>
        <v>-30939101.103379142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-30939101.103379142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-129003.15169539049</v>
      </c>
      <c r="L912" s="444">
        <f t="shared" ca="1" si="80"/>
        <v>-31089759.558589108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-31089759.558589108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-129630.89525876536</v>
      </c>
      <c r="L913" s="444">
        <f t="shared" ca="1" si="80"/>
        <v>-31241045.757362451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-31241045.757362451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-130261.25442032095</v>
      </c>
      <c r="L914" s="444">
        <f t="shared" ca="1" si="80"/>
        <v>-31392962.31529735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-31392962.31529735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-130894.24007838302</v>
      </c>
      <c r="L915" s="444">
        <f t="shared" ca="1" si="80"/>
        <v>-31545511.85889031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-31545511.85889031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-131529.86317668704</v>
      </c>
      <c r="L916" s="444">
        <f t="shared" ca="1" si="80"/>
        <v>-31698697.025581576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-31698697.025581576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-132168.13470456732</v>
      </c>
      <c r="L917" s="444">
        <f t="shared" ca="1" si="80"/>
        <v>-31852520.463800721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-31852520.463800721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-132809.06569714707</v>
      </c>
      <c r="L918" s="444">
        <f t="shared" ca="1" si="80"/>
        <v>-32006984.833012447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-32006984.833012447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-133452.66723552925</v>
      </c>
      <c r="L919" s="444">
        <f t="shared" ca="1" si="80"/>
        <v>-32162092.803762555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-32162092.803762555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-134098.95044698805</v>
      </c>
      <c r="L920" s="444">
        <f t="shared" ca="1" si="80"/>
        <v>-32317847.057724122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-32317847.057724122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-134747.92650516125</v>
      </c>
      <c r="L921" s="444">
        <f t="shared" ca="1" si="80"/>
        <v>-32474250.287743859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-32474250.287743859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-135399.60663024351</v>
      </c>
      <c r="L922" s="444">
        <f t="shared" ca="1" si="80"/>
        <v>-32631305.19788868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-32631305.19788868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-136054.00208918026</v>
      </c>
      <c r="L923" s="444">
        <f t="shared" ca="1" si="80"/>
        <v>-32789014.503492437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-32789014.503492437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-136711.12419586256</v>
      </c>
      <c r="L924" s="444">
        <f t="shared" ca="1" si="80"/>
        <v>-32947380.931202877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-32947380.931202877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-137370.98431132274</v>
      </c>
      <c r="L925" s="444">
        <f t="shared" ca="1" si="80"/>
        <v>-33106407.219028778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-33106407.219028778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-138033.59384393063</v>
      </c>
      <c r="L926" s="444">
        <f t="shared" ca="1" si="80"/>
        <v>-33266096.116387285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-33266096.116387285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-138698.96424959111</v>
      </c>
      <c r="L927" s="444">
        <f t="shared" ca="1" si="80"/>
        <v>-33426450.384151455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-33426450.384151455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-139367.10703194179</v>
      </c>
      <c r="L928" s="444">
        <f t="shared" ca="1" si="80"/>
        <v>-33587472.794697978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-33587472.794697978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-140038.0337425523</v>
      </c>
      <c r="L929" s="444">
        <f t="shared" ca="1" si="80"/>
        <v>-33749166.13195511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-33749166.13195511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-140711.75598112369</v>
      </c>
      <c r="L930" s="444">
        <f t="shared" ca="1" si="80"/>
        <v>-33911533.191450812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-33911533.191450812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-141388.28539568913</v>
      </c>
      <c r="L931" s="444">
        <f t="shared" ca="1" si="80"/>
        <v>-34074576.780361079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-34074576.780361079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-142067.63368281524</v>
      </c>
      <c r="L932" s="444">
        <f t="shared" ca="1" si="80"/>
        <v>-34238299.717558473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-34238299.717558473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-142749.81258780436</v>
      </c>
      <c r="L933" s="444">
        <f t="shared" ca="1" si="80"/>
        <v>-34402704.833660856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-34402704.833660856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-143434.83390489765</v>
      </c>
      <c r="L934" s="444">
        <f t="shared" ca="1" si="80"/>
        <v>-34567794.971080333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-34567794.971080333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-144122.70947747878</v>
      </c>
      <c r="L935" s="444">
        <f t="shared" ca="1" si="80"/>
        <v>-34733572.984072387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-34733572.984072387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-144813.45119827901</v>
      </c>
      <c r="L936" s="444">
        <f t="shared" ca="1" si="80"/>
        <v>-34900041.738785245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-34900041.738785245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-145507.07100958258</v>
      </c>
      <c r="L937" s="444">
        <f t="shared" ca="1" si="80"/>
        <v>-35067204.113309406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-35067204.113309406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-146203.58090343326</v>
      </c>
      <c r="L938" s="444">
        <f t="shared" ca="1" si="80"/>
        <v>-35235062.997727416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-35235062.997727416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-146902.99292184165</v>
      </c>
      <c r="L939" s="444">
        <f t="shared" ca="1" si="80"/>
        <v>-35403621.294163838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-35403621.294163838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-147605.31915699338</v>
      </c>
      <c r="L940" s="444">
        <f t="shared" ca="1" si="80"/>
        <v>-35572881.916835412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-35572881.916835412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-148310.57175145828</v>
      </c>
      <c r="L941" s="444">
        <f t="shared" ca="1" si="80"/>
        <v>-35742847.79210145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-35742847.79210145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-149018.76289840011</v>
      </c>
      <c r="L942" s="444">
        <f t="shared" ca="1" si="80"/>
        <v>-35913521.858514428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-35913521.858514428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-149729.90484178753</v>
      </c>
      <c r="L943" s="444">
        <f t="shared" ca="1" si="80"/>
        <v>-36084907.066870794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-36084907.066870794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-150444.00987660571</v>
      </c>
      <c r="L944" s="444">
        <f t="shared" ca="1" si="80"/>
        <v>-36257006.38026198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-36257006.38026198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-151161.09034906898</v>
      </c>
      <c r="L945" s="444">
        <f t="shared" ca="1" si="80"/>
        <v>-36429822.774125628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-36429822.774125628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-151881.15865683419</v>
      </c>
      <c r="L946" s="444">
        <f t="shared" ca="1" si="80"/>
        <v>-36603359.236297041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-36603359.236297041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-152604.22724921507</v>
      </c>
      <c r="L947" s="444">
        <f t="shared" ca="1" si="80"/>
        <v>-36777618.767060831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-36777618.767060831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-153330.30862739752</v>
      </c>
      <c r="L948" s="444">
        <f t="shared" ca="1" si="80"/>
        <v>-36952604.379202805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-36952604.379202805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-154059.41534465575</v>
      </c>
      <c r="L949" s="444">
        <f t="shared" ca="1" si="80"/>
        <v>-37128319.098062038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-37128319.098062038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-154791.56000656923</v>
      </c>
      <c r="L950" s="444">
        <f t="shared" ca="1" si="80"/>
        <v>-37304765.961583182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-37304765.961583182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-155526.75527124066</v>
      </c>
      <c r="L951" s="444">
        <f t="shared" ca="1" si="80"/>
        <v>-37481948.020369001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-37481948.020369001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-156265.01384951491</v>
      </c>
      <c r="L952" s="444">
        <f t="shared" ca="1" si="80"/>
        <v>-37659868.33773309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-37659868.33773309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-157006.34850519861</v>
      </c>
      <c r="L953" s="444">
        <f t="shared" ca="1" si="80"/>
        <v>-37838529.989752866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-37838529.989752866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-157750.77205528101</v>
      </c>
      <c r="L954" s="444">
        <f t="shared" ca="1" si="80"/>
        <v>-38017936.065322727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-38017936.065322727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-158498.29737015543</v>
      </c>
      <c r="L955" s="444">
        <f t="shared" ca="1" si="80"/>
        <v>-38198089.666207463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-38198089.666207463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-159248.93737384182</v>
      </c>
      <c r="L956" s="444">
        <f t="shared" ca="1" si="80"/>
        <v>-38378993.907095879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-38378993.907095879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-160002.70504421025</v>
      </c>
      <c r="L957" s="444">
        <f t="shared" ca="1" si="80"/>
        <v>-38560651.915654667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-38560651.915654667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-160759.6134132052</v>
      </c>
      <c r="L958" s="444">
        <f t="shared" ca="1" si="80"/>
        <v>-38743066.832582451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-38743066.832582451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-161519.67556707095</v>
      </c>
      <c r="L959" s="444">
        <f t="shared" ca="1" si="80"/>
        <v>-38926241.811664097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-38926241.811664097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-162282.90464657781</v>
      </c>
      <c r="L960" s="444">
        <f t="shared" ca="1" si="80"/>
        <v>-39110180.01982525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-39110180.01982525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-163049.31384724929</v>
      </c>
      <c r="L961" s="444">
        <f t="shared" ca="1" si="80"/>
        <v>-39294884.637187079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-39294884.637187079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-163818.91641959024</v>
      </c>
      <c r="L962" s="444">
        <f t="shared" ca="1" si="80"/>
        <v>-39480358.857121244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-39480358.857121244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-164591.72566931593</v>
      </c>
      <c r="L963" s="444">
        <f t="shared" ca="1" si="80"/>
        <v>-39666605.886305138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-39666605.886305138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-165367.75495758216</v>
      </c>
      <c r="L964" s="444">
        <f t="shared" ca="1" si="80"/>
        <v>-39853628.944777295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-39853628.944777295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-166147.01770121613</v>
      </c>
      <c r="L965" s="444">
        <f t="shared" ca="1" si="80"/>
        <v>-40041431.265993088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-40041431.265993088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-166929.52737294859</v>
      </c>
      <c r="L966" s="444">
        <f t="shared" ca="1" si="80"/>
        <v>-40230016.096880615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-40230016.096880615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-167715.29750164662</v>
      </c>
      <c r="L967" s="444">
        <f t="shared" ca="1" si="80"/>
        <v>-40419386.697896838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-40419386.697896838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-168504.34167254757</v>
      </c>
      <c r="L968" s="444">
        <f t="shared" ca="1" si="80"/>
        <v>-40609546.343083963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-40609546.343083963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-169296.67352749393</v>
      </c>
      <c r="L969" s="444">
        <f t="shared" ca="1" si="80"/>
        <v>-40800498.320126034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-40800498.320126034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-170092.30676516923</v>
      </c>
      <c r="L970" s="444">
        <f t="shared" ca="1" si="80"/>
        <v>-40992245.930405781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-40992245.930405781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-170891.25514133481</v>
      </c>
      <c r="L971" s="444">
        <f t="shared" ca="1" si="80"/>
        <v>-41184792.489061691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-41184792.489061691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-171693.53246906778</v>
      </c>
      <c r="L972" s="444">
        <f t="shared" ca="1" si="80"/>
        <v>-41378141.32504534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-41378141.32504534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-172499.15261899965</v>
      </c>
      <c r="L973" s="444">
        <f t="shared" ca="1" si="80"/>
        <v>-41572295.781178914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-41572295.781178914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-173308.12951955621</v>
      </c>
      <c r="L974" s="444">
        <f t="shared" ca="1" si="80"/>
        <v>-41767259.214213051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-41767259.214213051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-174120.47715719845</v>
      </c>
      <c r="L975" s="444">
        <f t="shared" ca="1" si="80"/>
        <v>-41963034.994884826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-41963034.994884826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-174936.20957666417</v>
      </c>
      <c r="L976" s="444">
        <f t="shared" ca="1" si="80"/>
        <v>-42159626.50797607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-42159626.50797607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-175755.34088121104</v>
      </c>
      <c r="L977" s="444">
        <f t="shared" ca="1" si="80"/>
        <v>-42357037.152371861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-42357037.152371861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-176577.88523286016</v>
      </c>
      <c r="L978" s="444">
        <f t="shared" ca="1" si="80"/>
        <v>-42555270.341119297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-42555270.341119297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-177403.85685264115</v>
      </c>
      <c r="L979" s="444">
        <f t="shared" ca="1" si="80"/>
        <v>-42754329.501486517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-42754329.501486517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-178233.2700208379</v>
      </c>
      <c r="L980" s="444">
        <f t="shared" ca="1" si="80"/>
        <v>-42954218.07502193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-42954218.07502193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-179066.13907723545</v>
      </c>
      <c r="L981" s="444">
        <f t="shared" ca="1" si="80"/>
        <v>-43154939.517613746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-43154939.517613746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-179902.47842136803</v>
      </c>
      <c r="L982" s="444">
        <f t="shared" ca="1" si="80"/>
        <v>-43356497.299549691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-43356497.299549691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-180742.30251276778</v>
      </c>
      <c r="L983" s="444">
        <f t="shared" ca="1" si="80"/>
        <v>-43558894.905577034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-43558894.905577034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-181585.62587121504</v>
      </c>
      <c r="L984" s="444">
        <f t="shared" ca="1" si="80"/>
        <v>-43762135.83496283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-43762135.83496283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-182432.4630769892</v>
      </c>
      <c r="L985" s="444">
        <f t="shared" ca="1" si="80"/>
        <v>-43966223.601554394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-43966223.601554394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-183282.82877112072</v>
      </c>
      <c r="L986" s="444">
        <f t="shared" ca="1" si="80"/>
        <v>-44171161.733840093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-44171161.733840093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-184136.73765564445</v>
      </c>
      <c r="L987" s="444">
        <f t="shared" ca="1" si="80"/>
        <v>-44376953.775010318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-44376953.775010318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-184994.20449385373</v>
      </c>
      <c r="L988" s="444">
        <f t="shared" ca="1" si="80"/>
        <v>-44583603.283018745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-44583603.283018745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-185855.2441105555</v>
      </c>
      <c r="L989" s="444">
        <f t="shared" ca="1" si="80"/>
        <v>-44791113.830643877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-44791113.830643877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-186719.8713923269</v>
      </c>
      <c r="L990" s="444">
        <f t="shared" ca="1" si="80"/>
        <v>-44999489.005550779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-44999489.005550779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-187588.10128777233</v>
      </c>
      <c r="L991" s="444">
        <f t="shared" ca="1" si="80"/>
        <v>-45208732.410353132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-45208732.410353132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-188459.94880778212</v>
      </c>
      <c r="L992" s="444">
        <f t="shared" ca="1" si="80"/>
        <v>-45418847.662675492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-45418847.662675492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-189335.42902579196</v>
      </c>
      <c r="L993" s="444">
        <f t="shared" ca="1" si="80"/>
        <v>-45629838.395215861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-45629838.395215861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-190214.55707804349</v>
      </c>
      <c r="L994" s="444">
        <f t="shared" ca="1" si="80"/>
        <v>-45841708.25580848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-45841708.25580848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-191097.34816384607</v>
      </c>
      <c r="L995" s="444">
        <f t="shared" ca="1" si="80"/>
        <v>-46054460.907486901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-46054460.907486901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-191983.8175458395</v>
      </c>
      <c r="L996" s="444">
        <f t="shared" ca="1" si="80"/>
        <v>-46268100.028547317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-46268100.028547317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-192873.9805502579</v>
      </c>
      <c r="L997" s="444">
        <f t="shared" ca="1" si="80"/>
        <v>-46482629.312612154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-46482629.312612154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-193767.8525671947</v>
      </c>
      <c r="L998" s="444">
        <f t="shared" ca="1" si="80"/>
        <v>-46698052.468693927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-46698052.468693927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-194665.44905086877</v>
      </c>
      <c r="L999" s="444">
        <f t="shared" ca="1" si="80"/>
        <v>-46914373.22125937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-46914373.22125937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-195566.78551989145</v>
      </c>
      <c r="L1000" s="444">
        <f t="shared" ca="1" si="80"/>
        <v>-47131595.310293838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-47131595.310293838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-196471.87755753507</v>
      </c>
      <c r="L1001" s="444">
        <f t="shared" ca="1" si="80"/>
        <v>-47349722.491365954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-47349722.491365954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-197380.74081200222</v>
      </c>
      <c r="L1002" s="444">
        <f t="shared" ca="1" si="80"/>
        <v>-47568758.535692535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-47568758.535692535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-198293.39099669631</v>
      </c>
      <c r="L1003" s="444">
        <f t="shared" ca="1" si="80"/>
        <v>-47788707.230203807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-47788707.230203807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-199209.84389049327</v>
      </c>
      <c r="L1004" s="444">
        <f t="shared" ca="1" si="80"/>
        <v>-48009572.37760888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-48009572.37760888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-200130.11533801441</v>
      </c>
      <c r="L1005" s="444">
        <f t="shared" ca="1" si="80"/>
        <v>-48231357.79646147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-48231357.79646147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-201054.22124990021</v>
      </c>
      <c r="L1006" s="444">
        <f t="shared" ca="1" si="80"/>
        <v>-48454067.321225949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-48454067.321225949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-201982.17760308553</v>
      </c>
      <c r="L1007" s="444">
        <f t="shared" ca="1" si="80"/>
        <v>-48677704.802343614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-48677704.802343614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-202914.0004410758</v>
      </c>
      <c r="L1008" s="444">
        <f t="shared" ca="1" si="80"/>
        <v>-48902274.106299266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-48902274.106299266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-203849.70587422434</v>
      </c>
      <c r="L1009" s="444">
        <f t="shared" ca="1" si="80"/>
        <v>-49127779.115688071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-49127779.115688071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-204789.31008001103</v>
      </c>
      <c r="L1010" s="444">
        <f t="shared" ca="1" si="80"/>
        <v>-49354223.729282662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-49354223.729282662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-205732.82930332184</v>
      </c>
      <c r="L1011" s="444">
        <f t="shared" ca="1" si="80"/>
        <v>-49581611.862100564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-49581611.862100564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-206680.27985672976</v>
      </c>
      <c r="L1012" s="444">
        <f t="shared" ca="1" si="80"/>
        <v>-49809947.445471868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-49809947.445471868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-207631.67812077687</v>
      </c>
      <c r="L1013" s="444">
        <f t="shared" ca="1" si="80"/>
        <v>-50039234.427107222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-50039234.427107222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-208587.0405442575</v>
      </c>
      <c r="L1014" s="444">
        <f t="shared" ca="1" si="80"/>
        <v>-50269476.771166056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-50269476.771166056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-209546.38364450264</v>
      </c>
      <c r="L1015" s="444">
        <f t="shared" ca="1" si="80"/>
        <v>-50500678.45832514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-50500678.45832514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-210509.7240076655</v>
      </c>
      <c r="L1016" s="444">
        <f t="shared" ca="1" si="80"/>
        <v>-50732843.485847384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-50732843.485847384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-211477.07828900818</v>
      </c>
      <c r="L1017" s="444">
        <f t="shared" ca="1" si="80"/>
        <v>-50965975.867650971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-50965975.867650971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-212448.46321318977</v>
      </c>
      <c r="L1018" s="444">
        <f t="shared" ca="1" si="80"/>
        <v>-51200079.634378739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-51200079.634378739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-213423.89557455547</v>
      </c>
      <c r="L1019" s="444">
        <f t="shared" ca="1" si="80"/>
        <v>-51435158.833467871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-51435158.833467871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-214403.39223742686</v>
      </c>
      <c r="L1020" s="444">
        <f t="shared" ca="1" si="80"/>
        <v>-51671217.529219873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-51671217.529219873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-215386.97013639353</v>
      </c>
      <c r="L1021" s="444">
        <f t="shared" ca="1" si="80"/>
        <v>-51908259.802870847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-51908259.802870847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-216374.64627660593</v>
      </c>
      <c r="L1022" s="444">
        <f t="shared" ca="1" si="80"/>
        <v>-52146289.752662033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-52146289.752662033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-217366.43773406922</v>
      </c>
      <c r="L1023" s="444">
        <f t="shared" ca="1" si="80"/>
        <v>-52385311.493910678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-52385311.493910678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-218362.36165593856</v>
      </c>
      <c r="L1024" s="444">
        <f t="shared" ca="1" si="80"/>
        <v>-52625329.159081191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-52625329.159081191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-219362.43526081569</v>
      </c>
      <c r="L1025" s="444">
        <f t="shared" ca="1" si="80"/>
        <v>-52866346.897856586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-52866346.897856586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-220366.67583904648</v>
      </c>
      <c r="L1026" s="444">
        <f t="shared" ca="1" si="80"/>
        <v>-53108368.877210207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-53108368.877210207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-221375.10075301991</v>
      </c>
      <c r="L1027" s="444">
        <f t="shared" ca="1" si="80"/>
        <v>-53351399.281477802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-53351399.281477802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-222387.72743746825</v>
      </c>
      <c r="L1028" s="444">
        <f t="shared" ref="L1028:L1282" ca="1" si="104">I1028-J1028+K1028</f>
        <v>-53595442.312429845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-53595442.312429845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-223404.57339976844</v>
      </c>
      <c r="L1029" s="444">
        <f t="shared" ca="1" si="104"/>
        <v>-53840502.18934419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-53840502.18934419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-224425.65622024488</v>
      </c>
      <c r="L1030" s="444">
        <f t="shared" ca="1" si="104"/>
        <v>-54086583.14907901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-54086583.14907901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-225450.99355247329</v>
      </c>
      <c r="L1031" s="444">
        <f t="shared" ca="1" si="104"/>
        <v>-54333689.446146064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-54333689.446146064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-226480.60312358596</v>
      </c>
      <c r="L1032" s="444">
        <f t="shared" ca="1" si="104"/>
        <v>-54581825.352784224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-54581825.352784224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-227514.50273457833</v>
      </c>
      <c r="L1033" s="444">
        <f t="shared" ca="1" si="104"/>
        <v>-54830995.15903338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-54830995.15903338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-228552.7102606165</v>
      </c>
      <c r="L1034" s="444">
        <f t="shared" ca="1" si="104"/>
        <v>-55081203.172808573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-55081203.172808573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-229595.24365134648</v>
      </c>
      <c r="L1035" s="444">
        <f t="shared" ca="1" si="104"/>
        <v>-55332453.719974495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-55332453.719974495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-230642.12093120444</v>
      </c>
      <c r="L1036" s="444">
        <f t="shared" ca="1" si="104"/>
        <v>-55584751.144420281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-55584751.144420281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-231693.36019972857</v>
      </c>
      <c r="L1037" s="444">
        <f t="shared" ca="1" si="104"/>
        <v>-55838099.808134586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-55838099.808134586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-232748.97963187148</v>
      </c>
      <c r="L1038" s="444">
        <f t="shared" ca="1" si="104"/>
        <v>-56092504.091281034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-56092504.091281034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-233808.99747831505</v>
      </c>
      <c r="L1039" s="444">
        <f t="shared" ca="1" si="104"/>
        <v>-56347968.392273925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-56347968.392273925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-234873.4320657854</v>
      </c>
      <c r="L1040" s="444">
        <f t="shared" ca="1" si="104"/>
        <v>-56604497.127854288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-56604497.127854288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-235942.30179737028</v>
      </c>
      <c r="L1041" s="444">
        <f t="shared" ca="1" si="104"/>
        <v>-56862094.733166233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-56862094.733166233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-237015.6251528367</v>
      </c>
      <c r="L1042" s="444">
        <f t="shared" ca="1" si="104"/>
        <v>-57120765.661833644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-57120765.661833644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-238093.42068895092</v>
      </c>
      <c r="L1043" s="444">
        <f t="shared" ca="1" si="104"/>
        <v>-57380514.386037171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-57380514.386037171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-239175.70703979899</v>
      </c>
      <c r="L1044" s="444">
        <f t="shared" ca="1" si="104"/>
        <v>-57641345.396591544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-57641345.396591544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-240262.50291710885</v>
      </c>
      <c r="L1045" s="444">
        <f t="shared" ca="1" si="104"/>
        <v>-57903263.203023233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-57903263.203023233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-241353.8271105742</v>
      </c>
      <c r="L1046" s="444">
        <f t="shared" ca="1" si="104"/>
        <v>-58166272.333648384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-58166272.333648384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-242449.69848817904</v>
      </c>
      <c r="L1047" s="444">
        <f t="shared" ca="1" si="104"/>
        <v>-58430377.335651137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-58430377.335651137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-243550.13599652378</v>
      </c>
      <c r="L1048" s="444">
        <f t="shared" ca="1" si="104"/>
        <v>-58695582.775162235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-58695582.775162235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-244655.1586611534</v>
      </c>
      <c r="L1049" s="444">
        <f t="shared" ca="1" si="104"/>
        <v>-58961893.237337969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-58961893.237337969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-245764.78558688561</v>
      </c>
      <c r="L1050" s="444">
        <f t="shared" ca="1" si="104"/>
        <v>-59229313.326439433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-59229313.326439433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-246879.0359581417</v>
      </c>
      <c r="L1051" s="444">
        <f t="shared" ca="1" si="104"/>
        <v>-59497847.665912151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-59497847.665912151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-247997.92903927801</v>
      </c>
      <c r="L1052" s="444">
        <f t="shared" ca="1" si="104"/>
        <v>-59767500.898466006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-59767500.898466006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-249121.48417491908</v>
      </c>
      <c r="L1053" s="444">
        <f t="shared" ca="1" si="104"/>
        <v>-60038277.686155505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-60038277.686155505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-250249.72079029202</v>
      </c>
      <c r="L1054" s="444">
        <f t="shared" ca="1" si="104"/>
        <v>-60310182.710460372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-60310182.710460372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-251382.65839156229</v>
      </c>
      <c r="L1055" s="444">
        <f t="shared" ca="1" si="104"/>
        <v>-60583220.672366515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-60583220.672366515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-252520.31656617121</v>
      </c>
      <c r="L1056" s="444">
        <f t="shared" ca="1" si="104"/>
        <v>-60857396.292447262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-60857396.292447262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-253662.71498317432</v>
      </c>
      <c r="L1057" s="444">
        <f t="shared" ca="1" si="104"/>
        <v>-61132714.310945012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-61132714.310945012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-254809.87339358166</v>
      </c>
      <c r="L1058" s="444">
        <f t="shared" ca="1" si="104"/>
        <v>-61409179.487853169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-61409179.487853169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-255961.81163069897</v>
      </c>
      <c r="L1059" s="444">
        <f t="shared" ca="1" si="104"/>
        <v>-61686796.602998443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-61686796.602998443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-257118.54961047095</v>
      </c>
      <c r="L1060" s="444">
        <f t="shared" ca="1" si="104"/>
        <v>-61965570.456123494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-61965570.456123494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-258280.1073318253</v>
      </c>
      <c r="L1061" s="444">
        <f t="shared" ca="1" si="104"/>
        <v>-62245505.866969898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-62245505.866969898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-259446.50487701865</v>
      </c>
      <c r="L1062" s="444">
        <f t="shared" ca="1" si="104"/>
        <v>-62526607.675361492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-62526607.675361492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-260617.76241198363</v>
      </c>
      <c r="L1063" s="444">
        <f t="shared" ca="1" si="104"/>
        <v>-62808880.741288051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-62808880.741288051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-261793.90018667761</v>
      </c>
      <c r="L1064" s="444">
        <f t="shared" ca="1" si="104"/>
        <v>-63092329.944989309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-63092329.944989309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-262974.9385354328</v>
      </c>
      <c r="L1065" s="444">
        <f t="shared" ca="1" si="104"/>
        <v>-63376960.187039316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-63376960.187039316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-264160.8978773079</v>
      </c>
      <c r="L1066" s="444">
        <f t="shared" ca="1" si="104"/>
        <v>-63662776.388431199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-63662776.388431199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-265351.79871644074</v>
      </c>
      <c r="L1067" s="444">
        <f t="shared" ca="1" si="104"/>
        <v>-63949783.490662217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-63949783.490662217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-266547.66164240328</v>
      </c>
      <c r="L1068" s="444">
        <f t="shared" ca="1" si="104"/>
        <v>-64237986.455819197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-64237986.455819197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-267748.50733055745</v>
      </c>
      <c r="L1069" s="444">
        <f t="shared" ca="1" si="104"/>
        <v>-64527390.266664334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-64527390.266664334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-268954.35654241213</v>
      </c>
      <c r="L1070" s="444">
        <f t="shared" ca="1" si="104"/>
        <v>-64817999.92672132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-64817999.92672132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-270165.2301259829</v>
      </c>
      <c r="L1071" s="444">
        <f t="shared" ca="1" si="104"/>
        <v>-65109820.460361883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-65109820.460361883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-271381.1490161519</v>
      </c>
      <c r="L1072" s="444">
        <f t="shared" ca="1" si="104"/>
        <v>-65402856.91289261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-65402856.91289261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-272602.13423502998</v>
      </c>
      <c r="L1073" s="444">
        <f t="shared" ca="1" si="104"/>
        <v>-65697114.350642219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-65697114.350642219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-273828.20689231995</v>
      </c>
      <c r="L1074" s="444">
        <f t="shared" ca="1" si="104"/>
        <v>-65992597.861049116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-65992597.861049116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-275059.38818568207</v>
      </c>
      <c r="L1075" s="444">
        <f t="shared" ca="1" si="104"/>
        <v>-66289312.552749373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-66289312.552749373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-276295.69940109982</v>
      </c>
      <c r="L1076" s="444">
        <f t="shared" ca="1" si="104"/>
        <v>-66587263.555665053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-66587263.555665053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-277537.16191324848</v>
      </c>
      <c r="L1077" s="444">
        <f t="shared" ca="1" si="104"/>
        <v>-66886456.021092877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-66886456.021092877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-278783.79718586442</v>
      </c>
      <c r="L1078" s="444">
        <f t="shared" ca="1" si="104"/>
        <v>-67186895.121793315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-67186895.121793315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-280035.62677211623</v>
      </c>
      <c r="L1079" s="444">
        <f t="shared" ca="1" si="104"/>
        <v>-67488586.05208002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-67488586.05208002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-281292.67231497751</v>
      </c>
      <c r="L1080" s="444">
        <f t="shared" ca="1" si="104"/>
        <v>-67791534.027909577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-67791534.027909577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-282554.95554760069</v>
      </c>
      <c r="L1081" s="444">
        <f t="shared" ca="1" si="104"/>
        <v>-68095744.286971763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-68095744.286971763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-283822.49829369312</v>
      </c>
      <c r="L1082" s="444">
        <f t="shared" ca="1" si="104"/>
        <v>-68401222.088780046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-68401222.088780046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-285095.32246789429</v>
      </c>
      <c r="L1083" s="444">
        <f t="shared" ca="1" si="104"/>
        <v>-68707972.714762524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-68707972.714762524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-286373.45007615461</v>
      </c>
      <c r="L1084" s="444">
        <f t="shared" ca="1" si="104"/>
        <v>-69016001.468353257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-69016001.468353257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-287656.90321611601</v>
      </c>
      <c r="L1085" s="444">
        <f t="shared" ca="1" si="104"/>
        <v>-69325313.67508395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-69325313.67508395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-288945.70407749387</v>
      </c>
      <c r="L1086" s="444">
        <f t="shared" ca="1" si="104"/>
        <v>-69635914.682676032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-69635914.682676032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-290239.87494246091</v>
      </c>
      <c r="L1087" s="444">
        <f t="shared" ca="1" si="104"/>
        <v>-69947809.861133084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-69947809.861133084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-291539.43818603194</v>
      </c>
      <c r="L1088" s="444">
        <f t="shared" ca="1" si="104"/>
        <v>-70261004.602833703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-70261004.602833703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-292844.4162764512</v>
      </c>
      <c r="L1089" s="444">
        <f t="shared" ca="1" si="104"/>
        <v>-70575504.322624743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-70575504.322624743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-294154.83177558053</v>
      </c>
      <c r="L1090" s="444">
        <f t="shared" ca="1" si="104"/>
        <v>-70891314.457914904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-70891314.457914904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-295470.70733928954</v>
      </c>
      <c r="L1091" s="444">
        <f t="shared" ca="1" si="104"/>
        <v>-71208440.468768775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-71208440.468768775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-296792.06571784732</v>
      </c>
      <c r="L1092" s="444">
        <f t="shared" ca="1" si="104"/>
        <v>-71526887.838001207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-71526887.838001207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-298118.92975631577</v>
      </c>
      <c r="L1093" s="444">
        <f t="shared" ca="1" si="104"/>
        <v>-71846662.071272105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-71846662.071272105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-299451.32239494455</v>
      </c>
      <c r="L1094" s="444">
        <f t="shared" ca="1" si="104"/>
        <v>-72167768.697181627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-72167768.697181627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-300789.26666956756</v>
      </c>
      <c r="L1095" s="444">
        <f t="shared" ca="1" si="104"/>
        <v>-72490213.267365783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-72490213.267365783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-302132.78571200155</v>
      </c>
      <c r="L1096" s="444">
        <f t="shared" ca="1" si="104"/>
        <v>-72814001.356592372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-72814001.356592372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-303481.90275044565</v>
      </c>
      <c r="L1097" s="444">
        <f t="shared" ca="1" si="104"/>
        <v>-73139138.562857404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-73139138.562857404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-304836.64110988326</v>
      </c>
      <c r="L1098" s="444">
        <f t="shared" ca="1" si="104"/>
        <v>-73465630.507481873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-73465630.507481873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-306197.02421248524</v>
      </c>
      <c r="L1099" s="444">
        <f t="shared" ca="1" si="104"/>
        <v>-73793482.835208938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-73793482.835208938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-307563.07557801466</v>
      </c>
      <c r="L1100" s="444">
        <f t="shared" ca="1" si="104"/>
        <v>-74122701.214301541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-74122701.214301541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-308934.81882423384</v>
      </c>
      <c r="L1101" s="444">
        <f t="shared" ca="1" si="104"/>
        <v>-74453291.336640358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-74453291.336640358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-310312.27766731224</v>
      </c>
      <c r="L1102" s="444">
        <f t="shared" ca="1" si="104"/>
        <v>-74785258.917822257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-74785258.917822257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-311695.47592223686</v>
      </c>
      <c r="L1103" s="444">
        <f t="shared" ca="1" si="104"/>
        <v>-75118609.697259083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-75118609.697259083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-313084.4375032236</v>
      </c>
      <c r="L1104" s="444">
        <f t="shared" ca="1" si="104"/>
        <v>-75453349.438276887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-75453349.438276887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-314479.18642413116</v>
      </c>
      <c r="L1105" s="444">
        <f t="shared" ca="1" si="104"/>
        <v>-75789483.928215608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-75789483.928215608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-315879.7467988758</v>
      </c>
      <c r="L1106" s="444">
        <f t="shared" ca="1" si="104"/>
        <v>-76127018.978529066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-76127018.978529066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-317286.14284184854</v>
      </c>
      <c r="L1107" s="444">
        <f t="shared" ca="1" si="104"/>
        <v>-76465960.424885496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-76465960.424885496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-318698.39886833366</v>
      </c>
      <c r="L1108" s="444">
        <f t="shared" ca="1" si="104"/>
        <v>-76806314.127268419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-76806314.127268419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-320116.53929492919</v>
      </c>
      <c r="L1109" s="444">
        <f t="shared" ca="1" si="104"/>
        <v>-77148085.970077932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-77148085.970077932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-321540.58863996883</v>
      </c>
      <c r="L1110" s="444">
        <f t="shared" ca="1" si="104"/>
        <v>-77491281.862232491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-77491281.862232491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-322970.57152394613</v>
      </c>
      <c r="L1111" s="444">
        <f t="shared" ca="1" si="104"/>
        <v>-77835907.737271026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-77835907.737271026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-324406.51266994001</v>
      </c>
      <c r="L1112" s="444">
        <f t="shared" ca="1" si="104"/>
        <v>-78181969.553455546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-78181969.553455546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-325848.4369040422</v>
      </c>
      <c r="L1113" s="444">
        <f t="shared" ca="1" si="104"/>
        <v>-78529473.293874174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-78529473.293874174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-327296.36915578647</v>
      </c>
      <c r="L1114" s="444">
        <f t="shared" ca="1" si="104"/>
        <v>-78878424.966544539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-78878424.966544539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-328750.33445857966</v>
      </c>
      <c r="L1115" s="444">
        <f t="shared" ca="1" si="104"/>
        <v>-79228830.604517698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-79228830.604517698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-330210.35795013449</v>
      </c>
      <c r="L1116" s="444">
        <f t="shared" ca="1" si="104"/>
        <v>-79580696.265982419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-79580696.265982419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-331676.46487290418</v>
      </c>
      <c r="L1117" s="444">
        <f t="shared" ca="1" si="104"/>
        <v>-79934028.034369916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-79934028.034369916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-333148.68057451874</v>
      </c>
      <c r="L1118" s="444">
        <f t="shared" ca="1" si="104"/>
        <v>-80288832.018459022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-80288832.018459022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-334627.03050822334</v>
      </c>
      <c r="L1119" s="444">
        <f t="shared" ca="1" si="104"/>
        <v>-80645114.352481827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-80645114.352481827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-336111.5402333184</v>
      </c>
      <c r="L1120" s="444">
        <f t="shared" ca="1" si="104"/>
        <v>-81002881.196229726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-81002881.196229726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-337602.23541560129</v>
      </c>
      <c r="L1121" s="444">
        <f t="shared" ca="1" si="104"/>
        <v>-81362138.735159919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-81362138.735159919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-339099.14182781044</v>
      </c>
      <c r="L1122" s="444">
        <f t="shared" ca="1" si="104"/>
        <v>-81722893.18050231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-81722893.18050231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-340602.28535007039</v>
      </c>
      <c r="L1123" s="444">
        <f t="shared" ca="1" si="104"/>
        <v>-82085150.769366965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-82085150.769366965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-342111.6919703398</v>
      </c>
      <c r="L1124" s="444">
        <f t="shared" ca="1" si="104"/>
        <v>-82448917.764851883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-82448917.764851883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-343627.38778486027</v>
      </c>
      <c r="L1125" s="444">
        <f t="shared" ca="1" si="104"/>
        <v>-82814200.456151322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-82814200.456151322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-345149.39899860794</v>
      </c>
      <c r="L1126" s="444">
        <f t="shared" ca="1" si="104"/>
        <v>-83181005.15866451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-83181005.15866451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-346677.75192574621</v>
      </c>
      <c r="L1127" s="444">
        <f t="shared" ca="1" si="104"/>
        <v>-83549338.214104846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-83549338.214104846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-348212.47299008095</v>
      </c>
      <c r="L1128" s="444">
        <f t="shared" ca="1" si="104"/>
        <v>-83919205.990609512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-83919205.990609512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-349753.58872551704</v>
      </c>
      <c r="L1129" s="444">
        <f t="shared" ca="1" si="104"/>
        <v>-84290614.882849619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-84290614.882849619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-351301.1257765175</v>
      </c>
      <c r="L1130" s="444">
        <f t="shared" ca="1" si="104"/>
        <v>-84663571.312140718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-84663571.312140718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-352855.11089856375</v>
      </c>
      <c r="L1131" s="444">
        <f t="shared" ca="1" si="104"/>
        <v>-85038081.726553872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-85038081.726553872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-354415.57095861854</v>
      </c>
      <c r="L1132" s="444">
        <f t="shared" ca="1" si="104"/>
        <v>-85414152.601027071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-85414152.601027071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-355982.53293559025</v>
      </c>
      <c r="L1133" s="444">
        <f t="shared" ca="1" si="104"/>
        <v>-85791790.437477246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-85791790.437477246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-357556.02392079931</v>
      </c>
      <c r="L1134" s="444">
        <f t="shared" ca="1" si="104"/>
        <v>-86171001.764912635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-86171001.764912635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-359136.07111844677</v>
      </c>
      <c r="L1135" s="444">
        <f t="shared" ca="1" si="104"/>
        <v>-86551793.139545664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-86551793.139545664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-360722.70184608438</v>
      </c>
      <c r="L1136" s="444">
        <f t="shared" ca="1" si="104"/>
        <v>-86934171.144906327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-86934171.144906327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-362315.94353508711</v>
      </c>
      <c r="L1137" s="444">
        <f t="shared" ca="1" si="104"/>
        <v>-87318142.391956002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-87318142.391956002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-363915.82373112743</v>
      </c>
      <c r="L1138" s="444">
        <f t="shared" ca="1" si="104"/>
        <v>-87703713.519201711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-87703713.519201711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-365522.37009465124</v>
      </c>
      <c r="L1139" s="444">
        <f t="shared" ca="1" si="104"/>
        <v>-88090891.192810953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-88090891.192810953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-367135.61040135642</v>
      </c>
      <c r="L1140" s="444">
        <f t="shared" ca="1" si="104"/>
        <v>-88479682.1067269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-88479682.1067269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-368755.57254267286</v>
      </c>
      <c r="L1141" s="444">
        <f t="shared" ca="1" si="104"/>
        <v>-88870092.982784152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-88870092.982784152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-370382.28452624474</v>
      </c>
      <c r="L1142" s="444">
        <f t="shared" ca="1" si="104"/>
        <v>-89262130.570824981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-89262130.570824981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-372015.77447641484</v>
      </c>
      <c r="L1143" s="444">
        <f t="shared" ca="1" si="104"/>
        <v>-89655801.648815975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-89655801.648815975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-373656.07063471066</v>
      </c>
      <c r="L1144" s="444">
        <f t="shared" ca="1" si="104"/>
        <v>-90051113.022965267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-90051113.022965267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-375303.20136033272</v>
      </c>
      <c r="L1145" s="444">
        <f t="shared" ca="1" si="104"/>
        <v>-90448071.527840182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-90448071.527840182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-376957.19513064483</v>
      </c>
      <c r="L1146" s="444">
        <f t="shared" ca="1" si="104"/>
        <v>-90846684.026485413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-90846684.026485413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-378618.08054166666</v>
      </c>
      <c r="L1147" s="444">
        <f t="shared" ca="1" si="104"/>
        <v>-91246957.410541669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-91246957.410541669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-380285.88630856771</v>
      </c>
      <c r="L1148" s="444">
        <f t="shared" ca="1" si="104"/>
        <v>-91648898.600364819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-91648898.600364819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-381960.6412661642</v>
      </c>
      <c r="L1149" s="444">
        <f t="shared" ca="1" si="104"/>
        <v>-92052514.545145571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-92052514.545145571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-383642.37436941732</v>
      </c>
      <c r="L1150" s="444">
        <f t="shared" ca="1" si="104"/>
        <v>-92457812.223029569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-92457812.223029569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-385331.11469393398</v>
      </c>
      <c r="L1151" s="444">
        <f t="shared" ca="1" si="104"/>
        <v>-92864798.641238093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-92864798.641238093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-387026.89143646951</v>
      </c>
      <c r="L1152" s="444">
        <f t="shared" ca="1" si="104"/>
        <v>-93273480.836189151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-93273480.836189151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-388729.73391543224</v>
      </c>
      <c r="L1153" s="444">
        <f t="shared" ca="1" si="104"/>
        <v>-93683865.873619169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-93683865.873619169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-390439.67157139065</v>
      </c>
      <c r="L1154" s="444">
        <f t="shared" ca="1" si="104"/>
        <v>-94095960.848705143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-94095960.848705143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-392156.73396758217</v>
      </c>
      <c r="L1155" s="444">
        <f t="shared" ca="1" si="104"/>
        <v>-94509772.886187315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-94509772.886187315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-393880.9507904246</v>
      </c>
      <c r="L1156" s="444">
        <f t="shared" ca="1" si="104"/>
        <v>-94925309.14049232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-94925309.14049232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-395612.35185002879</v>
      </c>
      <c r="L1157" s="444">
        <f t="shared" ca="1" si="104"/>
        <v>-95342576.795856938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-95342576.795856938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-397350.96708071465</v>
      </c>
      <c r="L1158" s="444">
        <f t="shared" ca="1" si="104"/>
        <v>-95761583.066452235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-95761583.066452235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-399096.8265415284</v>
      </c>
      <c r="L1159" s="444">
        <f t="shared" ca="1" si="104"/>
        <v>-96182335.196508348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-96182335.196508348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-400849.96041676222</v>
      </c>
      <c r="L1160" s="444">
        <f t="shared" ca="1" si="104"/>
        <v>-96604840.460439697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-96604840.460439697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-402610.39901647618</v>
      </c>
      <c r="L1161" s="444">
        <f t="shared" ca="1" si="104"/>
        <v>-97029106.162970752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-97029106.162970752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-404378.17277702224</v>
      </c>
      <c r="L1162" s="444">
        <f t="shared" ca="1" si="104"/>
        <v>-97455139.639262363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-97455139.639262363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-406153.31226157059</v>
      </c>
      <c r="L1163" s="444">
        <f t="shared" ca="1" si="104"/>
        <v>-97882948.255038515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-97882948.255038515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-407935.84816063789</v>
      </c>
      <c r="L1164" s="444">
        <f t="shared" ca="1" si="104"/>
        <v>-98312539.406713739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-98312539.406713739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-409725.81129261799</v>
      </c>
      <c r="L1165" s="444">
        <f t="shared" ca="1" si="104"/>
        <v>-98743920.521520942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-98743920.521520942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-411523.23260431469</v>
      </c>
      <c r="L1166" s="444">
        <f t="shared" ca="1" si="104"/>
        <v>-99177099.057639837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-99177099.057639837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-413328.14317147678</v>
      </c>
      <c r="L1167" s="444">
        <f t="shared" ca="1" si="104"/>
        <v>-99612082.504325897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-99612082.504325897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-415140.57419933536</v>
      </c>
      <c r="L1168" s="444">
        <f t="shared" ca="1" si="104"/>
        <v>-100048878.38203982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-100048878.38203982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-416870.32659183256</v>
      </c>
      <c r="L1169" s="444">
        <f t="shared" ca="1" si="104"/>
        <v>-100465748.70863165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-100465748.70863165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-418607.28628596518</v>
      </c>
      <c r="L1170" s="444">
        <f t="shared" ca="1" si="104"/>
        <v>-100884355.99491762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-100884355.99491762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-420351.48331215675</v>
      </c>
      <c r="L1171" s="444">
        <f t="shared" ca="1" si="104"/>
        <v>-101304707.47822978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-101304707.47822978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-422102.94782595738</v>
      </c>
      <c r="L1172" s="444">
        <f t="shared" ca="1" si="104"/>
        <v>-101726810.42605573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-101726810.42605573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-423861.71010856552</v>
      </c>
      <c r="L1173" s="444">
        <f t="shared" ca="1" si="104"/>
        <v>-102150672.13616429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-102150672.13616429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-425627.80056735122</v>
      </c>
      <c r="L1174" s="444">
        <f t="shared" ca="1" si="104"/>
        <v>-102576299.93673164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-102576299.93673164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-427401.24973638181</v>
      </c>
      <c r="L1175" s="444">
        <f t="shared" ca="1" si="104"/>
        <v>-103003701.18646802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-103003701.18646802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-429182.08827695006</v>
      </c>
      <c r="L1176" s="444">
        <f t="shared" ca="1" si="104"/>
        <v>-103432883.27474497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-103432883.27474497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-430970.34697810403</v>
      </c>
      <c r="L1177" s="444">
        <f t="shared" ca="1" si="104"/>
        <v>-103863853.62172307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-103863853.62172307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-432766.05675717944</v>
      </c>
      <c r="L1178" s="444">
        <f t="shared" ca="1" si="104"/>
        <v>-104296619.67848025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-104296619.67848025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-434569.24866033439</v>
      </c>
      <c r="L1179" s="444">
        <f t="shared" ca="1" si="104"/>
        <v>-104731188.92714059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-104731188.92714059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-436379.95386308571</v>
      </c>
      <c r="L1180" s="444">
        <f t="shared" ca="1" si="104"/>
        <v>-105167568.88100368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-105167568.88100368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-438198.20367084863</v>
      </c>
      <c r="L1181" s="444">
        <f t="shared" ca="1" si="104"/>
        <v>-105605767.08467452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-105605767.08467452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-440024.0295194771</v>
      </c>
      <c r="L1182" s="444">
        <f t="shared" ca="1" si="104"/>
        <v>-106045791.11419401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-106045791.11419401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-441857.46297580836</v>
      </c>
      <c r="L1183" s="444">
        <f t="shared" ca="1" si="104"/>
        <v>-106487648.57716982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-106487648.57716982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-443698.53573820752</v>
      </c>
      <c r="L1184" s="444">
        <f t="shared" ca="1" si="104"/>
        <v>-106931347.11290804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-106931347.11290804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-445547.27963711676</v>
      </c>
      <c r="L1185" s="444">
        <f t="shared" ca="1" si="104"/>
        <v>-107376894.39254515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-107376894.39254515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-447403.72663560469</v>
      </c>
      <c r="L1186" s="444">
        <f t="shared" ca="1" si="104"/>
        <v>-107824298.11918075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-107824298.11918075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-449267.90882991988</v>
      </c>
      <c r="L1187" s="444">
        <f t="shared" ca="1" si="104"/>
        <v>-108273566.02801067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-108273566.02801067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-451139.85845004441</v>
      </c>
      <c r="L1188" s="444">
        <f t="shared" ca="1" si="104"/>
        <v>-108724705.88646071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-108724705.88646071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-453019.6078602529</v>
      </c>
      <c r="L1189" s="444">
        <f t="shared" ca="1" si="104"/>
        <v>-109177725.49432096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-109177725.49432096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-454907.18955967063</v>
      </c>
      <c r="L1190" s="444">
        <f t="shared" ca="1" si="104"/>
        <v>-109632632.68388063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-109632632.68388063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-456802.63618283597</v>
      </c>
      <c r="L1191" s="444">
        <f t="shared" ca="1" si="104"/>
        <v>-110089435.32006346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-110089435.32006346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-458705.98050026438</v>
      </c>
      <c r="L1192" s="444">
        <f t="shared" ca="1" si="104"/>
        <v>-110548141.30056372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-110548141.30056372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-460617.25541901559</v>
      </c>
      <c r="L1193" s="444">
        <f t="shared" ca="1" si="104"/>
        <v>-111008758.55598274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-111008758.55598274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-462536.49398326146</v>
      </c>
      <c r="L1194" s="444">
        <f t="shared" ca="1" si="104"/>
        <v>-111471295.04996601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-111471295.04996601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-464463.72937485838</v>
      </c>
      <c r="L1195" s="444">
        <f t="shared" ca="1" si="104"/>
        <v>-111935758.77934086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-111935758.77934086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-466398.99491392018</v>
      </c>
      <c r="L1196" s="444">
        <f t="shared" ca="1" si="104"/>
        <v>-112402157.77425478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-112402157.77425478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-468342.32405939494</v>
      </c>
      <c r="L1197" s="444">
        <f t="shared" ca="1" si="104"/>
        <v>-112870500.09831418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-112870500.09831418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-470293.75040964241</v>
      </c>
      <c r="L1198" s="444">
        <f t="shared" ca="1" si="104"/>
        <v>-113340793.84872383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-113340793.84872383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-472253.30770301592</v>
      </c>
      <c r="L1199" s="444">
        <f t="shared" ca="1" si="104"/>
        <v>-113813047.15642685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-113813047.15642685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-474221.02981844521</v>
      </c>
      <c r="L1200" s="444">
        <f t="shared" ca="1" si="104"/>
        <v>-114287268.18624529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-114287268.18624529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-476196.95077602199</v>
      </c>
      <c r="L1201" s="444">
        <f t="shared" ca="1" si="104"/>
        <v>-114763465.13702132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-114763465.13702132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-478181.10473758884</v>
      </c>
      <c r="L1202" s="444">
        <f t="shared" ca="1" si="104"/>
        <v>-115241646.24175891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-115241646.24175891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-480173.52600732882</v>
      </c>
      <c r="L1203" s="444">
        <f t="shared" ca="1" si="104"/>
        <v>-115721819.76776624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-115721819.76776624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-482174.24903235934</v>
      </c>
      <c r="L1204" s="444">
        <f t="shared" ca="1" si="104"/>
        <v>-116203994.0167986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-116203994.0167986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-484183.30840332748</v>
      </c>
      <c r="L1205" s="444">
        <f t="shared" ca="1" si="104"/>
        <v>-116688177.32520193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-116688177.32520193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-486200.73885500809</v>
      </c>
      <c r="L1206" s="444">
        <f t="shared" ca="1" si="104"/>
        <v>-117174378.06405693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-117174378.06405693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-488226.57526690391</v>
      </c>
      <c r="L1207" s="444">
        <f t="shared" ca="1" si="104"/>
        <v>-117662604.63932383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-117662604.63932383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-490260.85266384931</v>
      </c>
      <c r="L1208" s="444">
        <f t="shared" ca="1" si="104"/>
        <v>-118152865.49198768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-118152865.49198768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-492303.6062166153</v>
      </c>
      <c r="L1209" s="444">
        <f t="shared" ca="1" si="104"/>
        <v>-118645169.09820428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-118645169.09820428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-494354.87124251784</v>
      </c>
      <c r="L1210" s="444">
        <f t="shared" ca="1" si="104"/>
        <v>-119139523.96944681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-119139523.96944681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-496414.68320602842</v>
      </c>
      <c r="L1211" s="444">
        <f t="shared" ca="1" si="104"/>
        <v>-119635938.65265283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-119635938.65265283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-498483.07771938684</v>
      </c>
      <c r="L1212" s="444">
        <f t="shared" ca="1" si="104"/>
        <v>-120134421.73037222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-120134421.73037222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-500560.09054321755</v>
      </c>
      <c r="L1213" s="444">
        <f t="shared" ca="1" si="104"/>
        <v>-120634981.82091543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-120634981.82091543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-502645.7575871477</v>
      </c>
      <c r="L1214" s="444">
        <f t="shared" ca="1" si="104"/>
        <v>-121137627.57850258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-121137627.57850258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-504740.11491042742</v>
      </c>
      <c r="L1215" s="444">
        <f t="shared" ca="1" si="104"/>
        <v>-121642367.693413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-121642367.693413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-506843.1987225542</v>
      </c>
      <c r="L1216" s="444">
        <f t="shared" ca="1" si="104"/>
        <v>-122149210.89213556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-122149210.89213556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-508955.04538389813</v>
      </c>
      <c r="L1217" s="444">
        <f t="shared" ca="1" si="104"/>
        <v>-122658165.93751946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-122658165.93751946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-511075.69140633114</v>
      </c>
      <c r="L1218" s="444">
        <f t="shared" ca="1" si="104"/>
        <v>-123169241.62892579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-123169241.62892579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-513205.17345385742</v>
      </c>
      <c r="L1219" s="444">
        <f t="shared" ca="1" si="104"/>
        <v>-123682446.80237964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-123682446.80237964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-515343.52834324847</v>
      </c>
      <c r="L1220" s="444">
        <f t="shared" ca="1" si="104"/>
        <v>-124197790.33072288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-124197790.33072288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-517490.79304467869</v>
      </c>
      <c r="L1221" s="444">
        <f t="shared" ca="1" si="104"/>
        <v>-124715281.12376755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-124715281.12376755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-519647.00468236476</v>
      </c>
      <c r="L1222" s="444">
        <f t="shared" ca="1" si="104"/>
        <v>-125234928.12844992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-125234928.12844992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-521812.20053520799</v>
      </c>
      <c r="L1223" s="444">
        <f t="shared" ca="1" si="104"/>
        <v>-125756740.32898512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-125756740.32898512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-523986.41803743801</v>
      </c>
      <c r="L1224" s="444">
        <f t="shared" ca="1" si="104"/>
        <v>-126280726.74702257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-126280726.74702257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-526169.69477926078</v>
      </c>
      <c r="L1225" s="444">
        <f t="shared" ca="1" si="104"/>
        <v>-126806896.44180183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-126806896.44180183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-528362.06850750768</v>
      </c>
      <c r="L1226" s="444">
        <f t="shared" ca="1" si="104"/>
        <v>-127335258.51030934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-127335258.51030934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-530563.57712628902</v>
      </c>
      <c r="L1227" s="444">
        <f t="shared" ca="1" si="104"/>
        <v>-127865822.08743563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-127865822.08743563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-532774.25869764842</v>
      </c>
      <c r="L1228" s="444">
        <f t="shared" ca="1" si="104"/>
        <v>-128398596.34613328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-128398596.34613328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-534994.15144222195</v>
      </c>
      <c r="L1229" s="444">
        <f t="shared" ca="1" si="104"/>
        <v>-128933590.49757549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-128933590.49757549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-537223.2937398979</v>
      </c>
      <c r="L1230" s="444">
        <f t="shared" ca="1" si="104"/>
        <v>-129470813.79131539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-129470813.79131539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-539461.72413048078</v>
      </c>
      <c r="L1231" s="444">
        <f t="shared" ca="1" si="104"/>
        <v>-130010275.51544587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-130010275.51544587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-541709.48131435784</v>
      </c>
      <c r="L1232" s="444">
        <f t="shared" ca="1" si="104"/>
        <v>-130551984.99676023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-130551984.99676023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-543966.60415316769</v>
      </c>
      <c r="L1233" s="444">
        <f t="shared" ca="1" si="104"/>
        <v>-131095951.60091341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-131095951.60091341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-546233.13167047256</v>
      </c>
      <c r="L1234" s="444">
        <f t="shared" ca="1" si="104"/>
        <v>-131642184.73258388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-131642184.73258388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-548509.10305243288</v>
      </c>
      <c r="L1235" s="444">
        <f t="shared" ca="1" si="104"/>
        <v>-132190693.83563632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-132190693.83563632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-550794.5576484846</v>
      </c>
      <c r="L1236" s="444">
        <f t="shared" ca="1" si="104"/>
        <v>-132741488.3932848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-132741488.3932848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-553089.53497201996</v>
      </c>
      <c r="L1237" s="444">
        <f t="shared" ca="1" si="104"/>
        <v>-133294577.92825682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-133294577.92825682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-555394.07470107009</v>
      </c>
      <c r="L1238" s="444">
        <f t="shared" ca="1" si="104"/>
        <v>-133849972.0029579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-133849972.0029579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-557708.21667899122</v>
      </c>
      <c r="L1239" s="444">
        <f t="shared" ca="1" si="104"/>
        <v>-134407680.21963689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-134407680.21963689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-560032.00091515365</v>
      </c>
      <c r="L1240" s="444">
        <f t="shared" ca="1" si="104"/>
        <v>-134967712.22055203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-134967712.22055203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-562365.46758563339</v>
      </c>
      <c r="L1241" s="444">
        <f t="shared" ca="1" si="104"/>
        <v>-135530077.68813765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-135530077.68813765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-564708.6570339069</v>
      </c>
      <c r="L1242" s="444">
        <f t="shared" ca="1" si="104"/>
        <v>-136094786.34517157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-136094786.34517157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-567061.60977154819</v>
      </c>
      <c r="L1243" s="444">
        <f t="shared" ca="1" si="104"/>
        <v>-136661847.95494312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-136661847.95494312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-569424.36647892965</v>
      </c>
      <c r="L1244" s="444">
        <f t="shared" ca="1" si="104"/>
        <v>-137231272.32142204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-137231272.32142204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-571796.96800592518</v>
      </c>
      <c r="L1245" s="444">
        <f t="shared" ca="1" si="104"/>
        <v>-137803069.28942797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-137803069.28942797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-574179.45537261653</v>
      </c>
      <c r="L1246" s="444">
        <f t="shared" ca="1" si="104"/>
        <v>-138377248.74480057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-138377248.74480057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-576571.86977000232</v>
      </c>
      <c r="L1247" s="444">
        <f t="shared" ca="1" si="104"/>
        <v>-138953820.61457056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-138953820.61457056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-578974.25256071065</v>
      </c>
      <c r="L1248" s="444">
        <f t="shared" ca="1" si="104"/>
        <v>-139532794.86713126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-139532794.86713126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-581386.64527971356</v>
      </c>
      <c r="L1249" s="444">
        <f t="shared" ca="1" si="104"/>
        <v>-140114181.51241097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-140114181.51241097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-583809.08963504573</v>
      </c>
      <c r="L1250" s="444">
        <f t="shared" ca="1" si="104"/>
        <v>-140697990.60204601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-140697990.60204601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-586241.62750852504</v>
      </c>
      <c r="L1251" s="444">
        <f t="shared" ca="1" si="104"/>
        <v>-141284232.22955453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-141284232.22955453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-588684.30095647718</v>
      </c>
      <c r="L1252" s="444">
        <f t="shared" ca="1" si="104"/>
        <v>-141872916.53051102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-141872916.53051102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-591137.15221046261</v>
      </c>
      <c r="L1253" s="444">
        <f t="shared" ca="1" si="104"/>
        <v>-142464053.6827215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-142464053.6827215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-593600.22367800621</v>
      </c>
      <c r="L1254" s="444">
        <f t="shared" ca="1" si="104"/>
        <v>-143057653.90639949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-143057653.90639949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-596073.55794333119</v>
      </c>
      <c r="L1255" s="444">
        <f t="shared" ca="1" si="104"/>
        <v>-143653727.46434283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-143653727.46434283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-598557.19776809518</v>
      </c>
      <c r="L1256" s="444">
        <f t="shared" ca="1" si="104"/>
        <v>-144252284.66211092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-144252284.66211092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-601051.18609212886</v>
      </c>
      <c r="L1257" s="444">
        <f t="shared" ca="1" si="104"/>
        <v>-144853335.84820306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-144853335.84820306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-603555.56603417941</v>
      </c>
      <c r="L1258" s="444">
        <f t="shared" ca="1" si="104"/>
        <v>-145456891.41423723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-145456891.41423723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-606070.38089265511</v>
      </c>
      <c r="L1259" s="444">
        <f t="shared" ca="1" si="104"/>
        <v>-146062961.7951299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-146062961.7951299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-608595.67414637457</v>
      </c>
      <c r="L1260" s="444">
        <f t="shared" ca="1" si="104"/>
        <v>-146671557.46927628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-146671557.46927628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-611131.48945531785</v>
      </c>
      <c r="L1261" s="444">
        <f t="shared" ca="1" si="104"/>
        <v>-147282688.95873159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-147282688.95873159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-613677.87066138163</v>
      </c>
      <c r="L1262" s="444">
        <f t="shared" ca="1" si="104"/>
        <v>-147896366.82939297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-147896366.82939297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-616234.86178913736</v>
      </c>
      <c r="L1263" s="444">
        <f t="shared" ca="1" si="104"/>
        <v>-148512601.69118211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-148512601.69118211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-618802.50704659207</v>
      </c>
      <c r="L1264" s="444">
        <f t="shared" ca="1" si="104"/>
        <v>-149131404.19822869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-149131404.19822869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-621380.85082595283</v>
      </c>
      <c r="L1265" s="444">
        <f t="shared" ca="1" si="104"/>
        <v>-149752785.04905465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-149752785.04905465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-623969.93770439434</v>
      </c>
      <c r="L1266" s="444">
        <f t="shared" ca="1" si="104"/>
        <v>-150376754.98675904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-150376754.98675904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-626569.81244482927</v>
      </c>
      <c r="L1267" s="444">
        <f t="shared" ca="1" si="104"/>
        <v>-151003324.79920387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-151003324.79920387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-629180.51999668276</v>
      </c>
      <c r="L1268" s="444">
        <f t="shared" ca="1" si="104"/>
        <v>-151632505.31920055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-151632505.31920055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-631802.10549666896</v>
      </c>
      <c r="L1269" s="444">
        <f t="shared" ca="1" si="104"/>
        <v>-152264307.42469722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-152264307.42469722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-634434.61426957173</v>
      </c>
      <c r="L1270" s="444">
        <f t="shared" ca="1" si="104"/>
        <v>-152898742.0389668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-152898742.0389668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-637078.09182902833</v>
      </c>
      <c r="L1271" s="444">
        <f t="shared" ca="1" si="104"/>
        <v>-153535820.13079584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-153535820.13079584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-639732.58387831599</v>
      </c>
      <c r="L1272" s="444">
        <f t="shared" ca="1" si="104"/>
        <v>-154175552.71467414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-154175552.71467414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-642398.13631114224</v>
      </c>
      <c r="L1273" s="444">
        <f t="shared" ca="1" si="104"/>
        <v>-154817950.85098529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-154817950.85098529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-645074.79521243868</v>
      </c>
      <c r="L1274" s="444">
        <f t="shared" ca="1" si="104"/>
        <v>-155463025.64619774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-155463025.64619774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-647762.60685915721</v>
      </c>
      <c r="L1275" s="444">
        <f t="shared" ca="1" si="104"/>
        <v>-156110788.25305688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-156110788.25305688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-650461.6177210703</v>
      </c>
      <c r="L1276" s="444">
        <f t="shared" ca="1" si="104"/>
        <v>-156761249.87077796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-156761249.87077796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-653171.87446157483</v>
      </c>
      <c r="L1277" s="444">
        <f t="shared" ca="1" si="104"/>
        <v>-157414421.74523953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-157414421.74523953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-655893.42393849802</v>
      </c>
      <c r="L1278" s="444">
        <f t="shared" ca="1" si="104"/>
        <v>-158070315.16917804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-158070315.16917804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-658626.31320490851</v>
      </c>
      <c r="L1279" s="444">
        <f t="shared" ca="1" si="104"/>
        <v>-158728941.48238295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-158728941.48238295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-661370.58950992895</v>
      </c>
      <c r="L1280" s="444">
        <f t="shared" ca="1" si="104"/>
        <v>-159390312.07189289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-159390312.07189289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-664126.30029955367</v>
      </c>
      <c r="L1281" s="444">
        <f t="shared" ca="1" si="104"/>
        <v>-160054438.37219244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-160054438.37219244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-666893.49321746849</v>
      </c>
      <c r="L1282" s="444">
        <f t="shared" ca="1" si="104"/>
        <v>-160721331.86540991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-160721331.86540991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-669672.21610587463</v>
      </c>
      <c r="L1283" s="444">
        <f t="shared" ref="L1283:L1537" ca="1" si="109">I1283-J1283+K1283</f>
        <v>-161391004.08151579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-161391004.08151579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-672462.51700631576</v>
      </c>
      <c r="L1284" s="444">
        <f t="shared" ca="1" si="109"/>
        <v>-162063466.5985221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-162063466.5985221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-675264.44416050869</v>
      </c>
      <c r="L1285" s="444">
        <f t="shared" ca="1" si="109"/>
        <v>-162738731.04268262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-162738731.04268262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-678078.04601117759</v>
      </c>
      <c r="L1286" s="444">
        <f t="shared" ca="1" si="109"/>
        <v>-163416809.0886938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-163416809.0886938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-680903.37120289076</v>
      </c>
      <c r="L1287" s="444">
        <f t="shared" ca="1" si="109"/>
        <v>-164097712.45989668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-164097712.45989668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-683740.4685829028</v>
      </c>
      <c r="L1288" s="444">
        <f t="shared" ca="1" si="109"/>
        <v>-164781452.92847958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-164781452.92847958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-686589.38720199827</v>
      </c>
      <c r="L1289" s="444">
        <f t="shared" ca="1" si="109"/>
        <v>-165468042.31568158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-165468042.31568158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-689450.17631533986</v>
      </c>
      <c r="L1290" s="444">
        <f t="shared" ca="1" si="109"/>
        <v>-166157492.49199691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-166157492.49199691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-692322.88538332051</v>
      </c>
      <c r="L1291" s="444">
        <f t="shared" ca="1" si="109"/>
        <v>-166849815.37738022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-166849815.37738022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-695207.56407241756</v>
      </c>
      <c r="L1292" s="444">
        <f t="shared" ca="1" si="109"/>
        <v>-167545022.94145265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-167545022.94145265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-698104.26225605269</v>
      </c>
      <c r="L1293" s="444">
        <f t="shared" ca="1" si="109"/>
        <v>-168243127.20370871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-168243127.20370871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-701013.030015453</v>
      </c>
      <c r="L1294" s="444">
        <f t="shared" ca="1" si="109"/>
        <v>-168944140.23372415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-168944140.23372415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-703933.91764051723</v>
      </c>
      <c r="L1295" s="444">
        <f t="shared" ca="1" si="109"/>
        <v>-169648074.15136465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-169648074.15136465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-706866.97563068604</v>
      </c>
      <c r="L1296" s="444">
        <f t="shared" ca="1" si="109"/>
        <v>-170354941.12699535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-170354941.12699535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-709812.25469581399</v>
      </c>
      <c r="L1297" s="444">
        <f t="shared" ca="1" si="109"/>
        <v>-171064753.38169116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-171064753.38169116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-712769.80575704644</v>
      </c>
      <c r="L1298" s="444">
        <f t="shared" ca="1" si="109"/>
        <v>-171777523.1874482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-171777523.1874482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-715739.67994770082</v>
      </c>
      <c r="L1299" s="444">
        <f t="shared" ca="1" si="109"/>
        <v>-172493262.86739591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-172493262.86739591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-718721.92861414957</v>
      </c>
      <c r="L1300" s="444">
        <f t="shared" ca="1" si="109"/>
        <v>-173211984.79601005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-173211984.79601005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-721716.60331670847</v>
      </c>
      <c r="L1301" s="444">
        <f t="shared" ca="1" si="109"/>
        <v>-173933701.39932674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-173933701.39932674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-724723.7558305281</v>
      </c>
      <c r="L1302" s="444">
        <f t="shared" ca="1" si="109"/>
        <v>-174658425.15515727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-174658425.15515727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-727743.43814648862</v>
      </c>
      <c r="L1303" s="444">
        <f t="shared" ca="1" si="109"/>
        <v>-175386168.59330377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-175386168.59330377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-730775.70247209899</v>
      </c>
      <c r="L1304" s="444">
        <f t="shared" ca="1" si="109"/>
        <v>-176116944.29577586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-176116944.29577586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-733820.60123239947</v>
      </c>
      <c r="L1305" s="444">
        <f t="shared" ca="1" si="109"/>
        <v>-176850764.89700827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-176850764.89700827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-736878.18707086775</v>
      </c>
      <c r="L1306" s="444">
        <f t="shared" ca="1" si="109"/>
        <v>-177587643.08407915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-177587643.08407915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-739948.51285032975</v>
      </c>
      <c r="L1307" s="444">
        <f t="shared" ca="1" si="109"/>
        <v>-178327591.59692949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-178327591.59692949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-743031.6316538729</v>
      </c>
      <c r="L1308" s="444">
        <f t="shared" ca="1" si="109"/>
        <v>-179070623.22858337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-179070623.22858337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-746127.59678576398</v>
      </c>
      <c r="L1309" s="444">
        <f t="shared" ca="1" si="109"/>
        <v>-179816750.82536912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-179816750.82536912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-749236.46177237132</v>
      </c>
      <c r="L1310" s="444">
        <f t="shared" ca="1" si="109"/>
        <v>-180565987.2871415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-180565987.2871415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-752358.28036308964</v>
      </c>
      <c r="L1311" s="444">
        <f t="shared" ca="1" si="109"/>
        <v>-181318345.56750458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-181318345.56750458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-755493.10653126915</v>
      </c>
      <c r="L1312" s="444">
        <f t="shared" ca="1" si="109"/>
        <v>-182073838.67403585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-182073838.67403585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-758640.99447514932</v>
      </c>
      <c r="L1313" s="444">
        <f t="shared" ca="1" si="109"/>
        <v>-182832479.668511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-182832479.668511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-761801.99861879589</v>
      </c>
      <c r="L1314" s="444">
        <f t="shared" ca="1" si="109"/>
        <v>-183594281.66712978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-183594281.66712978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-764976.17361304071</v>
      </c>
      <c r="L1315" s="444">
        <f t="shared" ca="1" si="109"/>
        <v>-184359257.84074283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-184359257.84074283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-768163.57433642843</v>
      </c>
      <c r="L1316" s="444">
        <f t="shared" ca="1" si="109"/>
        <v>-185127421.41507927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-185127421.41507927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-771364.25589616364</v>
      </c>
      <c r="L1317" s="444">
        <f t="shared" ca="1" si="109"/>
        <v>-185898785.67097542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-185898785.67097542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-774578.27362906421</v>
      </c>
      <c r="L1318" s="444">
        <f t="shared" ca="1" si="109"/>
        <v>-186673363.94460449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-186673363.94460449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-777805.68310251867</v>
      </c>
      <c r="L1319" s="444">
        <f t="shared" ca="1" si="109"/>
        <v>-187451169.627707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-187451169.627707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-781046.54011544585</v>
      </c>
      <c r="L1320" s="444">
        <f t="shared" ca="1" si="109"/>
        <v>-188232216.16782245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-188232216.16782245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-784300.90069926018</v>
      </c>
      <c r="L1321" s="444">
        <f t="shared" ca="1" si="109"/>
        <v>-189016517.06852171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-189016517.06852171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-787568.82111884048</v>
      </c>
      <c r="L1322" s="444">
        <f t="shared" ca="1" si="109"/>
        <v>-189804085.88964054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-189804085.88964054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-790850.35787350219</v>
      </c>
      <c r="L1323" s="444">
        <f t="shared" ca="1" si="109"/>
        <v>-190594936.24751404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-190594936.24751404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-794145.5676979752</v>
      </c>
      <c r="L1324" s="444">
        <f t="shared" ca="1" si="109"/>
        <v>-191389081.81521201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-191389081.81521201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-797454.50756338332</v>
      </c>
      <c r="L1325" s="444">
        <f t="shared" ca="1" si="109"/>
        <v>-192186536.32277539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-192186536.32277539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-800777.23467823083</v>
      </c>
      <c r="L1326" s="444">
        <f t="shared" ca="1" si="109"/>
        <v>-192987313.55745363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-192987313.55745363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-804113.80648939009</v>
      </c>
      <c r="L1327" s="444">
        <f t="shared" ca="1" si="109"/>
        <v>-193791427.36394301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-193791427.36394301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-807464.28068309592</v>
      </c>
      <c r="L1328" s="444">
        <f t="shared" ca="1" si="109"/>
        <v>-194598891.64462611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-194598891.64462611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-810828.71518594213</v>
      </c>
      <c r="L1329" s="444">
        <f t="shared" ca="1" si="109"/>
        <v>-195409720.35981205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-195409720.35981205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-814207.16816588352</v>
      </c>
      <c r="L1330" s="444">
        <f t="shared" ca="1" si="109"/>
        <v>-196223927.52797794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-196223927.52797794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-817599.69803324144</v>
      </c>
      <c r="L1331" s="444">
        <f t="shared" ca="1" si="109"/>
        <v>-197041527.22601119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-197041527.22601119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-821006.36344171327</v>
      </c>
      <c r="L1332" s="444">
        <f t="shared" ca="1" si="109"/>
        <v>-197862533.58945289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-197862533.58945289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-824427.22328938707</v>
      </c>
      <c r="L1333" s="444">
        <f t="shared" ca="1" si="109"/>
        <v>-198686960.81274229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-198686960.81274229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-827862.33671975951</v>
      </c>
      <c r="L1334" s="444">
        <f t="shared" ca="1" si="109"/>
        <v>-199514823.14946204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-199514823.14946204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-831311.76312275848</v>
      </c>
      <c r="L1335" s="444">
        <f t="shared" ca="1" si="109"/>
        <v>-200346134.91258481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-200346134.91258481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-834775.56213576999</v>
      </c>
      <c r="L1336" s="444">
        <f t="shared" ca="1" si="109"/>
        <v>-201180910.47472057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-201180910.47472057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-838253.793644669</v>
      </c>
      <c r="L1337" s="444">
        <f t="shared" ca="1" si="109"/>
        <v>-202019164.26836523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-202019164.26836523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-841746.5177848551</v>
      </c>
      <c r="L1338" s="444">
        <f t="shared" ca="1" si="109"/>
        <v>-202860910.7861501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-202860910.7861501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-845253.79494229204</v>
      </c>
      <c r="L1339" s="444">
        <f t="shared" ca="1" si="109"/>
        <v>-203706164.58109239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-203706164.58109239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-848775.68575455155</v>
      </c>
      <c r="L1340" s="444">
        <f t="shared" ca="1" si="109"/>
        <v>-204554940.26684693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-204554940.26684693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-852312.25111186213</v>
      </c>
      <c r="L1341" s="444">
        <f t="shared" ca="1" si="109"/>
        <v>-205407252.51795879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-205407252.51795879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-855863.55215816165</v>
      </c>
      <c r="L1342" s="444">
        <f t="shared" ca="1" si="109"/>
        <v>-206263116.07011694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-206263116.07011694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-859429.65029215394</v>
      </c>
      <c r="L1343" s="444">
        <f t="shared" ca="1" si="109"/>
        <v>-207122545.7204091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-207122545.7204091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-863010.60716837121</v>
      </c>
      <c r="L1344" s="444">
        <f t="shared" ca="1" si="109"/>
        <v>-207985556.32757747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-207985556.32757747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-866606.48469823948</v>
      </c>
      <c r="L1345" s="444">
        <f t="shared" ca="1" si="109"/>
        <v>-208852162.81227571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-208852162.81227571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-870217.34505114879</v>
      </c>
      <c r="L1346" s="444">
        <f t="shared" ca="1" si="109"/>
        <v>-209722380.15732685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-209722380.15732685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-873843.25065552851</v>
      </c>
      <c r="L1347" s="444">
        <f t="shared" ca="1" si="109"/>
        <v>-210596223.40798238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-210596223.40798238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-877484.26419992652</v>
      </c>
      <c r="L1348" s="444">
        <f t="shared" ca="1" si="109"/>
        <v>-211473707.67218229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-211473707.67218229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-881140.44863409305</v>
      </c>
      <c r="L1349" s="444">
        <f t="shared" ca="1" si="109"/>
        <v>-212354848.12081638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-212354848.12081638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-884811.86717006809</v>
      </c>
      <c r="L1350" s="444">
        <f t="shared" ca="1" si="109"/>
        <v>-213239659.98798645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-213239659.98798645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-888498.58328327688</v>
      </c>
      <c r="L1351" s="444">
        <f t="shared" ca="1" si="109"/>
        <v>-214128158.57126972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-214128158.57126972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-892200.66071362398</v>
      </c>
      <c r="L1352" s="444">
        <f t="shared" ca="1" si="109"/>
        <v>-215020359.23198333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-215020359.23198333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-895918.16346659721</v>
      </c>
      <c r="L1353" s="444">
        <f t="shared" ca="1" si="109"/>
        <v>-215916277.39544994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-215916277.39544994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-899651.15581437468</v>
      </c>
      <c r="L1354" s="444">
        <f t="shared" ca="1" si="109"/>
        <v>-216815928.55126432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-216815928.55126432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-903399.70229693467</v>
      </c>
      <c r="L1355" s="444">
        <f t="shared" ca="1" si="109"/>
        <v>-217719328.25356126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-217719328.25356126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-907163.86772317195</v>
      </c>
      <c r="L1356" s="444">
        <f t="shared" ca="1" si="109"/>
        <v>-218626492.12128443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-218626492.12128443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-910943.71717201837</v>
      </c>
      <c r="L1357" s="444">
        <f t="shared" ca="1" si="109"/>
        <v>-219537435.83845645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-219537435.83845645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-914739.31599356851</v>
      </c>
      <c r="L1358" s="444">
        <f t="shared" ca="1" si="109"/>
        <v>-220452175.15445003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-220452175.15445003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-918550.72981020843</v>
      </c>
      <c r="L1359" s="444">
        <f t="shared" ca="1" si="109"/>
        <v>-221370725.88426024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-221370725.88426024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-922378.02451775095</v>
      </c>
      <c r="L1360" s="444">
        <f t="shared" ca="1" si="109"/>
        <v>-222293103.90877798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-222293103.90877798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-926221.266286575</v>
      </c>
      <c r="L1361" s="444">
        <f t="shared" ca="1" si="109"/>
        <v>-223219325.17506456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-223219325.17506456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-930080.52156276896</v>
      </c>
      <c r="L1362" s="444">
        <f t="shared" ca="1" si="109"/>
        <v>-224149405.69662732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-224149405.69662732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-933955.85706928046</v>
      </c>
      <c r="L1363" s="444">
        <f t="shared" ca="1" si="109"/>
        <v>-225083361.5536966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-225083361.5536966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-937847.33980706916</v>
      </c>
      <c r="L1364" s="444">
        <f t="shared" ca="1" si="109"/>
        <v>-226021208.89350367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-226021208.89350367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-941755.0370562654</v>
      </c>
      <c r="L1365" s="444">
        <f t="shared" ca="1" si="109"/>
        <v>-226962963.93055993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-226962963.93055993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-945679.01637733309</v>
      </c>
      <c r="L1366" s="444">
        <f t="shared" ca="1" si="109"/>
        <v>-227908642.94693726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-227908642.94693726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-949619.34561223863</v>
      </c>
      <c r="L1367" s="444">
        <f t="shared" ca="1" si="109"/>
        <v>-228858262.29254949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-228858262.29254949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-953576.09288562287</v>
      </c>
      <c r="L1368" s="444">
        <f t="shared" ca="1" si="109"/>
        <v>-229811838.3854351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-229811838.3854351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-957549.32660597947</v>
      </c>
      <c r="L1369" s="444">
        <f t="shared" ca="1" si="109"/>
        <v>-230769387.71204108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-230769387.71204108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-961539.11546683777</v>
      </c>
      <c r="L1370" s="444">
        <f t="shared" ca="1" si="109"/>
        <v>-231730926.82750791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-231730926.82750791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-965545.52844794968</v>
      </c>
      <c r="L1371" s="444">
        <f t="shared" ca="1" si="109"/>
        <v>-232696472.35595587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-232696472.35595587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-969568.63481648278</v>
      </c>
      <c r="L1372" s="444">
        <f t="shared" ca="1" si="109"/>
        <v>-233666040.99077237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-233666040.99077237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-973608.50412821805</v>
      </c>
      <c r="L1373" s="444">
        <f t="shared" ca="1" si="109"/>
        <v>-234639649.49490058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-234639649.49490058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-977665.2062287525</v>
      </c>
      <c r="L1374" s="444">
        <f t="shared" ca="1" si="109"/>
        <v>-235617314.70112935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-235617314.70112935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-981738.81125470565</v>
      </c>
      <c r="L1375" s="444">
        <f t="shared" ca="1" si="109"/>
        <v>-236599053.51238406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-236599053.51238406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-985829.38963493344</v>
      </c>
      <c r="L1376" s="444">
        <f t="shared" ca="1" si="109"/>
        <v>-237584882.90201899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-237584882.90201899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-989937.01209174574</v>
      </c>
      <c r="L1377" s="444">
        <f t="shared" ca="1" si="109"/>
        <v>-238574819.91411075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-238574819.91411075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-994061.74964212812</v>
      </c>
      <c r="L1378" s="444">
        <f t="shared" ca="1" si="109"/>
        <v>-239568881.66375288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-239568881.66375288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-998203.67359897029</v>
      </c>
      <c r="L1379" s="444">
        <f t="shared" ca="1" si="109"/>
        <v>-240567085.33735186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-240567085.33735186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-1002362.8555722994</v>
      </c>
      <c r="L1380" s="444">
        <f t="shared" ca="1" si="109"/>
        <v>-241569448.19292417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-241569448.19292417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-1006539.3674705173</v>
      </c>
      <c r="L1381" s="444">
        <f t="shared" ca="1" si="109"/>
        <v>-242575987.56039467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-242575987.56039467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-1010733.2815016443</v>
      </c>
      <c r="L1382" s="444">
        <f t="shared" ca="1" si="109"/>
        <v>-243586720.84189633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-243586720.84189633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-1014944.6701745678</v>
      </c>
      <c r="L1383" s="444">
        <f t="shared" ca="1" si="109"/>
        <v>-244601665.51207089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-244601665.51207089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-1019173.6063002954</v>
      </c>
      <c r="L1384" s="444">
        <f t="shared" ca="1" si="109"/>
        <v>-245620839.11837119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-245620839.11837119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-1023420.1629932132</v>
      </c>
      <c r="L1385" s="444">
        <f t="shared" ca="1" si="109"/>
        <v>-246644259.28136441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-246644259.28136441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-1027684.4136723517</v>
      </c>
      <c r="L1386" s="444">
        <f t="shared" ca="1" si="109"/>
        <v>-247671943.69503677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-247671943.69503677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-1031966.4320626532</v>
      </c>
      <c r="L1387" s="444">
        <f t="shared" ca="1" si="109"/>
        <v>-248703910.12709942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-248703910.12709942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-1036266.2921962476</v>
      </c>
      <c r="L1388" s="444">
        <f t="shared" ca="1" si="109"/>
        <v>-249740176.41929567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-249740176.41929567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-1040584.0684137321</v>
      </c>
      <c r="L1389" s="444">
        <f t="shared" ca="1" si="109"/>
        <v>-250780760.4877094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-250780760.4877094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-1044919.8353654558</v>
      </c>
      <c r="L1390" s="444">
        <f t="shared" ca="1" si="109"/>
        <v>-251825680.32307485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-251825680.32307485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-1049273.6680128118</v>
      </c>
      <c r="L1391" s="444">
        <f t="shared" ca="1" si="109"/>
        <v>-252874953.99108765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-252874953.99108765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-1053645.641629532</v>
      </c>
      <c r="L1392" s="444">
        <f t="shared" ca="1" si="109"/>
        <v>-253928599.63271719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-253928599.63271719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-1058035.8318029884</v>
      </c>
      <c r="L1393" s="444">
        <f t="shared" ca="1" si="109"/>
        <v>-254986635.46452019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-254986635.46452019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-1062444.3144355009</v>
      </c>
      <c r="L1394" s="444">
        <f t="shared" ca="1" si="109"/>
        <v>-256049079.7789557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-256049079.7789557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-1066871.1657456488</v>
      </c>
      <c r="L1395" s="444">
        <f t="shared" ca="1" si="109"/>
        <v>-257115950.94470134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-257115950.94470134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-1071316.4622695888</v>
      </c>
      <c r="L1396" s="444">
        <f t="shared" ca="1" si="109"/>
        <v>-258187267.40697092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-258187267.40697092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-1075780.2808623789</v>
      </c>
      <c r="L1397" s="444">
        <f t="shared" ca="1" si="109"/>
        <v>-259263047.68783331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-259263047.68783331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-1080262.6986993053</v>
      </c>
      <c r="L1398" s="444">
        <f t="shared" ca="1" si="109"/>
        <v>-260343310.3865326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-260343310.3865326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-1084763.7932772192</v>
      </c>
      <c r="L1399" s="444">
        <f t="shared" ca="1" si="109"/>
        <v>-261428074.17980984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-261428074.17980984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-1089283.6424158744</v>
      </c>
      <c r="L1400" s="444">
        <f t="shared" ca="1" si="109"/>
        <v>-262517357.82222572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-262517357.82222572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-1093822.3242592737</v>
      </c>
      <c r="L1401" s="444">
        <f t="shared" ca="1" si="109"/>
        <v>-263611180.146485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-263611180.146485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-1098379.9172770209</v>
      </c>
      <c r="L1402" s="444">
        <f t="shared" ca="1" si="109"/>
        <v>-264709560.06376201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-264709560.06376201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-1102956.5002656751</v>
      </c>
      <c r="L1403" s="444">
        <f t="shared" ca="1" si="109"/>
        <v>-265812516.5640277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-265812516.5640277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-1107552.1523501154</v>
      </c>
      <c r="L1404" s="444">
        <f t="shared" ca="1" si="109"/>
        <v>-266920068.71637782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-266920068.71637782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-1112166.9529849077</v>
      </c>
      <c r="L1405" s="444">
        <f t="shared" ca="1" si="109"/>
        <v>-268032235.66936272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-268032235.66936272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-1116800.981955678</v>
      </c>
      <c r="L1406" s="444">
        <f t="shared" ca="1" si="109"/>
        <v>-269149036.65131843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-269149036.65131843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-1121454.3193804934</v>
      </c>
      <c r="L1407" s="444">
        <f t="shared" ca="1" si="109"/>
        <v>-270270490.97069895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-270270490.97069895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-1126127.0457112456</v>
      </c>
      <c r="L1408" s="444">
        <f t="shared" ca="1" si="109"/>
        <v>-271396618.01641017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-271396618.01641017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-1130819.2417350423</v>
      </c>
      <c r="L1409" s="444">
        <f t="shared" ca="1" si="109"/>
        <v>-272527437.25814521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-272527437.25814521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-1135530.988575605</v>
      </c>
      <c r="L1410" s="444">
        <f t="shared" ca="1" si="109"/>
        <v>-273662968.24672079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-273662968.24672079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-1140262.3676946699</v>
      </c>
      <c r="L1411" s="444">
        <f t="shared" ca="1" si="109"/>
        <v>-274803230.61441547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-274803230.61441547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-1145013.4608933977</v>
      </c>
      <c r="L1412" s="444">
        <f t="shared" ca="1" si="109"/>
        <v>-275948244.07530886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-275948244.07530886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-1149784.3503137869</v>
      </c>
      <c r="L1413" s="444">
        <f t="shared" ca="1" si="109"/>
        <v>-277098028.42562264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-277098028.42562264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-1154575.1184400944</v>
      </c>
      <c r="L1414" s="444">
        <f t="shared" ca="1" si="109"/>
        <v>-278252603.54406273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-278252603.54406273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-1159385.8481002613</v>
      </c>
      <c r="L1415" s="444">
        <f t="shared" ca="1" si="109"/>
        <v>-279411989.39216298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-279411989.39216298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-1164216.6224673458</v>
      </c>
      <c r="L1416" s="444">
        <f t="shared" ca="1" si="109"/>
        <v>-280576206.01463032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-280576206.01463032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-1169067.5250609596</v>
      </c>
      <c r="L1417" s="444">
        <f t="shared" ca="1" si="109"/>
        <v>-281745273.53969127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-281745273.53969127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-1173938.6397487137</v>
      </c>
      <c r="L1418" s="444">
        <f t="shared" ca="1" si="109"/>
        <v>-282919212.17943996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-282919212.17943996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-1178830.0507476665</v>
      </c>
      <c r="L1419" s="444">
        <f t="shared" ca="1" si="109"/>
        <v>-284098042.23018765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-284098042.23018765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-1183741.8426257819</v>
      </c>
      <c r="L1420" s="444">
        <f t="shared" ca="1" si="109"/>
        <v>-285281784.07281345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-285281784.07281345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-1188674.1003033894</v>
      </c>
      <c r="L1421" s="444">
        <f t="shared" ca="1" si="109"/>
        <v>-286470458.17311686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-286470458.17311686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-1193626.9090546535</v>
      </c>
      <c r="L1422" s="444">
        <f t="shared" ca="1" si="109"/>
        <v>-287664085.0821715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-287664085.0821715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-1198600.3545090479</v>
      </c>
      <c r="L1423" s="444">
        <f t="shared" ca="1" si="109"/>
        <v>-288862685.43668056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-288862685.43668056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-1203594.5226528356</v>
      </c>
      <c r="L1424" s="444">
        <f t="shared" ca="1" si="109"/>
        <v>-290066279.95933342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-290066279.95933342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-1208609.4998305559</v>
      </c>
      <c r="L1425" s="444">
        <f t="shared" ca="1" si="109"/>
        <v>-291274889.45916396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-291274889.45916396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-1213645.3727465165</v>
      </c>
      <c r="L1426" s="444">
        <f t="shared" ca="1" si="109"/>
        <v>-292488534.83191049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-292488534.83191049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-1218702.2284662938</v>
      </c>
      <c r="L1427" s="444">
        <f t="shared" ca="1" si="109"/>
        <v>-293707237.06037676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-293707237.06037676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-1223780.1544182366</v>
      </c>
      <c r="L1428" s="444">
        <f t="shared" ca="1" si="109"/>
        <v>-294931017.21479499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-294931017.21479499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-1228879.2383949792</v>
      </c>
      <c r="L1429" s="444">
        <f t="shared" ca="1" si="109"/>
        <v>-296159896.45318997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-296159896.45318997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-1233999.5685549581</v>
      </c>
      <c r="L1430" s="444">
        <f t="shared" ca="1" si="109"/>
        <v>-297393896.02174491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-297393896.02174491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-1239141.2334239371</v>
      </c>
      <c r="L1431" s="444">
        <f t="shared" ca="1" si="109"/>
        <v>-298633037.25516886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-298633037.25516886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-1244304.321896537</v>
      </c>
      <c r="L1432" s="444">
        <f t="shared" ca="1" si="109"/>
        <v>-299877341.57706541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-299877341.57706541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-1249488.9232377724</v>
      </c>
      <c r="L1433" s="444">
        <f t="shared" ca="1" si="109"/>
        <v>-301126830.50030321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-301126830.50030321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-1254695.1270845968</v>
      </c>
      <c r="L1434" s="444">
        <f t="shared" ca="1" si="109"/>
        <v>-302381525.62738782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-302381525.62738782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-1259923.0234474493</v>
      </c>
      <c r="L1435" s="444">
        <f t="shared" ca="1" si="109"/>
        <v>-303641448.65083528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-303641448.65083528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-1265172.7027118136</v>
      </c>
      <c r="L1436" s="444">
        <f t="shared" ca="1" si="109"/>
        <v>-304906621.3535471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-304906621.3535471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-1270444.2556397796</v>
      </c>
      <c r="L1437" s="444">
        <f t="shared" ca="1" si="109"/>
        <v>-306177065.60918689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-306177065.60918689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-1275737.773371612</v>
      </c>
      <c r="L1438" s="444">
        <f t="shared" ca="1" si="109"/>
        <v>-307452803.38255852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-307452803.38255852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-1281053.3474273272</v>
      </c>
      <c r="L1439" s="444">
        <f t="shared" ca="1" si="109"/>
        <v>-308733856.72998583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-308733856.72998583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-1286391.0697082742</v>
      </c>
      <c r="L1440" s="444">
        <f t="shared" ca="1" si="109"/>
        <v>-310020247.79969412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-310020247.79969412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-1291751.0324987255</v>
      </c>
      <c r="L1441" s="444">
        <f t="shared" ca="1" si="109"/>
        <v>-311311998.83219284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-311311998.83219284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-1297133.3284674701</v>
      </c>
      <c r="L1442" s="444">
        <f t="shared" ca="1" si="109"/>
        <v>-312609132.16066033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-312609132.16066033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-1302538.0506694179</v>
      </c>
      <c r="L1443" s="444">
        <f t="shared" ca="1" si="109"/>
        <v>-313911670.21132976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-313911670.21132976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-1307965.2925472073</v>
      </c>
      <c r="L1444" s="444">
        <f t="shared" ca="1" si="109"/>
        <v>-315219635.50387698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-315219635.50387698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-1313415.1479328207</v>
      </c>
      <c r="L1445" s="444">
        <f t="shared" ca="1" si="109"/>
        <v>-316533050.65180981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-316533050.65180981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-1318887.7110492075</v>
      </c>
      <c r="L1446" s="444">
        <f t="shared" ca="1" si="109"/>
        <v>-317851938.36285901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-317851938.36285901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-1324383.0765119125</v>
      </c>
      <c r="L1447" s="444">
        <f t="shared" ca="1" si="109"/>
        <v>-319176321.43937093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-319176321.43937093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-1329901.3393307121</v>
      </c>
      <c r="L1448" s="444">
        <f t="shared" ca="1" si="109"/>
        <v>-320506222.77870166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-320506222.77870166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-1335442.5949112568</v>
      </c>
      <c r="L1449" s="444">
        <f t="shared" ca="1" si="109"/>
        <v>-321841665.37361294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-321841665.37361294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-1341006.9390567206</v>
      </c>
      <c r="L1450" s="444">
        <f t="shared" ca="1" si="109"/>
        <v>-323182672.31266963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-323182672.31266963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-1346594.4679694567</v>
      </c>
      <c r="L1451" s="444">
        <f t="shared" ca="1" si="109"/>
        <v>-324529266.78063911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-324529266.78063911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-1352205.2782526629</v>
      </c>
      <c r="L1452" s="444">
        <f t="shared" ca="1" si="109"/>
        <v>-325881472.05889177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-325881472.05889177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-1357839.4669120491</v>
      </c>
      <c r="L1453" s="444">
        <f t="shared" ca="1" si="109"/>
        <v>-327239311.5258038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-327239311.5258038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-1363497.1313575159</v>
      </c>
      <c r="L1454" s="444">
        <f t="shared" ca="1" si="109"/>
        <v>-328602808.6571613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-328602808.6571613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-1369178.3694048387</v>
      </c>
      <c r="L1455" s="444">
        <f t="shared" ca="1" si="109"/>
        <v>-329971987.02656615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-329971987.02656615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-1374883.2792773589</v>
      </c>
      <c r="L1456" s="444">
        <f t="shared" ca="1" si="109"/>
        <v>-331346870.30584353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-331346870.30584353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-1380611.9596076813</v>
      </c>
      <c r="L1457" s="444">
        <f t="shared" ca="1" si="109"/>
        <v>-332727482.26545119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-332727482.26545119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-1386364.5094393799</v>
      </c>
      <c r="L1458" s="444">
        <f t="shared" ca="1" si="109"/>
        <v>-334113846.7748906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-334113846.7748906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-1392141.0282287109</v>
      </c>
      <c r="L1459" s="444">
        <f t="shared" ca="1" si="109"/>
        <v>-335505987.8031193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-335505987.8031193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-1397941.6158463303</v>
      </c>
      <c r="L1460" s="444">
        <f t="shared" ca="1" si="109"/>
        <v>-336903929.41896564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-336903929.41896564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-1403766.3725790235</v>
      </c>
      <c r="L1461" s="444">
        <f t="shared" ca="1" si="109"/>
        <v>-338307695.79154468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-338307695.79154468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-1409615.3991314361</v>
      </c>
      <c r="L1462" s="444">
        <f t="shared" ca="1" si="109"/>
        <v>-339717311.19067609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-339717311.19067609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-1415488.796627817</v>
      </c>
      <c r="L1463" s="444">
        <f t="shared" ca="1" si="109"/>
        <v>-341132799.98730391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-341132799.98730391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-1421386.6666137662</v>
      </c>
      <c r="L1464" s="444">
        <f t="shared" ca="1" si="109"/>
        <v>-342554186.65391767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-342554186.65391767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-1427309.1110579902</v>
      </c>
      <c r="L1465" s="444">
        <f t="shared" ca="1" si="109"/>
        <v>-343981495.76497567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-343981495.76497567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-1433256.2323540652</v>
      </c>
      <c r="L1466" s="444">
        <f t="shared" ca="1" si="109"/>
        <v>-345414751.99732971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-345414751.99732971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-1439228.133322207</v>
      </c>
      <c r="L1467" s="444">
        <f t="shared" ca="1" si="109"/>
        <v>-346853980.13065189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-346853980.13065189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-1445224.9172110495</v>
      </c>
      <c r="L1468" s="444">
        <f t="shared" ca="1" si="109"/>
        <v>-348299205.04786295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-348299205.04786295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-1451246.687699429</v>
      </c>
      <c r="L1469" s="444">
        <f t="shared" ca="1" si="109"/>
        <v>-349750451.73556238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-349750451.73556238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-1457293.5488981765</v>
      </c>
      <c r="L1470" s="444">
        <f t="shared" ca="1" si="109"/>
        <v>-351207745.28446054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-351207745.28446054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-1463365.6053519188</v>
      </c>
      <c r="L1471" s="444">
        <f t="shared" ca="1" si="109"/>
        <v>-352671110.88981247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-352671110.88981247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-1469462.9620408854</v>
      </c>
      <c r="L1472" s="444">
        <f t="shared" ca="1" si="109"/>
        <v>-354140573.85185337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-354140573.85185337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-1475585.7243827223</v>
      </c>
      <c r="L1473" s="444">
        <f t="shared" ca="1" si="109"/>
        <v>-355616159.57623607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-355616159.57623607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-1481733.9982343169</v>
      </c>
      <c r="L1474" s="444">
        <f t="shared" ca="1" si="109"/>
        <v>-357097893.5744704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-357097893.5744704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-1487907.8898936266</v>
      </c>
      <c r="L1475" s="444">
        <f t="shared" ca="1" si="109"/>
        <v>-358585801.46436405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-358585801.46436405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-1494107.5061015168</v>
      </c>
      <c r="L1476" s="444">
        <f t="shared" ca="1" si="109"/>
        <v>-360079908.97046554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-360079908.97046554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-1500332.9540436063</v>
      </c>
      <c r="L1477" s="444">
        <f t="shared" ca="1" si="109"/>
        <v>-361580241.92450917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-361580241.92450917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-1506584.3413521214</v>
      </c>
      <c r="L1478" s="444">
        <f t="shared" ca="1" si="109"/>
        <v>-363086826.26586127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-363086826.26586127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-1512861.7761077553</v>
      </c>
      <c r="L1479" s="444">
        <f t="shared" ca="1" si="109"/>
        <v>-364599688.041969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-364599688.041969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-1519165.3668415374</v>
      </c>
      <c r="L1480" s="444">
        <f t="shared" ca="1" si="109"/>
        <v>-366118853.40881056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-366118853.40881056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-1525495.2225367106</v>
      </c>
      <c r="L1481" s="444">
        <f t="shared" ca="1" si="109"/>
        <v>-367644348.63134724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-367644348.63134724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-1531851.4526306135</v>
      </c>
      <c r="L1482" s="444">
        <f t="shared" ca="1" si="109"/>
        <v>-369176200.08397788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-369176200.08397788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-1538234.1670165744</v>
      </c>
      <c r="L1483" s="444">
        <f t="shared" ca="1" si="109"/>
        <v>-370714434.25099444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-370714434.25099444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-1544643.4760458102</v>
      </c>
      <c r="L1484" s="444">
        <f t="shared" ca="1" si="109"/>
        <v>-372259077.72704023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-372259077.72704023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-1551079.4905293342</v>
      </c>
      <c r="L1485" s="444">
        <f t="shared" ca="1" si="109"/>
        <v>-373810157.21756959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-373810157.21756959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-1557542.3217398734</v>
      </c>
      <c r="L1486" s="444">
        <f t="shared" ca="1" si="109"/>
        <v>-375367699.53930944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-375367699.53930944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-1564032.0814137894</v>
      </c>
      <c r="L1487" s="444">
        <f t="shared" ca="1" si="109"/>
        <v>-376931731.62072325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-376931731.62072325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-1570548.8817530135</v>
      </c>
      <c r="L1488" s="444">
        <f t="shared" ca="1" si="109"/>
        <v>-378502280.50247627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-378502280.50247627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-1577092.8354269844</v>
      </c>
      <c r="L1489" s="444">
        <f t="shared" ca="1" si="109"/>
        <v>-380079373.33790326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-380079373.33790326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-1583664.0555745969</v>
      </c>
      <c r="L1490" s="444">
        <f t="shared" ca="1" si="109"/>
        <v>-381663037.39347786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-381663037.39347786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-1590262.6558061577</v>
      </c>
      <c r="L1491" s="444">
        <f t="shared" ca="1" si="109"/>
        <v>-383253300.04928404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-383253300.04928404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-1596888.7502053501</v>
      </c>
      <c r="L1492" s="444">
        <f t="shared" ca="1" si="109"/>
        <v>-384850188.79948938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-384850188.79948938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-1603542.4533312058</v>
      </c>
      <c r="L1493" s="444">
        <f t="shared" ca="1" si="109"/>
        <v>-386453731.25282061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-386453731.25282061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-1610223.8802200858</v>
      </c>
      <c r="L1494" s="444">
        <f t="shared" ca="1" si="109"/>
        <v>-388063955.13304073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-388063955.13304073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-1616933.1463876697</v>
      </c>
      <c r="L1495" s="444">
        <f t="shared" ca="1" si="109"/>
        <v>-389680888.27942842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-389680888.27942842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-1623670.3678309517</v>
      </c>
      <c r="L1496" s="444">
        <f t="shared" ca="1" si="109"/>
        <v>-391304558.64725935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-391304558.64725935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-1630435.6610302473</v>
      </c>
      <c r="L1497" s="444">
        <f t="shared" ca="1" si="109"/>
        <v>-392934994.30828959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-392934994.30828959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-1637229.1429512065</v>
      </c>
      <c r="L1498" s="444">
        <f t="shared" ca="1" si="109"/>
        <v>-394572223.45124078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-394572223.45124078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-1644050.9310468365</v>
      </c>
      <c r="L1499" s="444">
        <f t="shared" ca="1" si="109"/>
        <v>-396216274.38228762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-396216274.38228762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-1650901.1432595318</v>
      </c>
      <c r="L1500" s="444">
        <f t="shared" ca="1" si="109"/>
        <v>-397867175.52554715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-397867175.52554715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-1657779.8980231131</v>
      </c>
      <c r="L1501" s="444">
        <f t="shared" ca="1" si="109"/>
        <v>-399524955.42357028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-399524955.42357028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-1664687.3142648761</v>
      </c>
      <c r="L1502" s="444">
        <f t="shared" ca="1" si="109"/>
        <v>-401189642.73783517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-401189642.73783517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-1671623.5114076466</v>
      </c>
      <c r="L1503" s="444">
        <f t="shared" ca="1" si="109"/>
        <v>-402861266.24924284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-402861266.24924284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-1678588.6093718451</v>
      </c>
      <c r="L1504" s="444">
        <f t="shared" ca="1" si="109"/>
        <v>-404539854.85861468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-404539854.85861468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-1685582.7285775612</v>
      </c>
      <c r="L1505" s="444">
        <f t="shared" ca="1" si="109"/>
        <v>-406225437.58719224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-406225437.58719224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-1692605.9899466343</v>
      </c>
      <c r="L1506" s="444">
        <f t="shared" ca="1" si="109"/>
        <v>-407918043.5771389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-407918043.5771389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-1699658.5149047454</v>
      </c>
      <c r="L1507" s="444">
        <f t="shared" ca="1" si="109"/>
        <v>-409617702.09204364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-409617702.09204364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-1706740.4253835152</v>
      </c>
      <c r="L1508" s="444">
        <f t="shared" ca="1" si="109"/>
        <v>-411324442.51742715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-411324442.51742715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-1713851.8438226131</v>
      </c>
      <c r="L1509" s="444">
        <f t="shared" ca="1" si="109"/>
        <v>-413038294.36124974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-413038294.36124974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-1720992.8931718739</v>
      </c>
      <c r="L1510" s="444">
        <f t="shared" ca="1" si="109"/>
        <v>-414759287.25442159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-414759287.25442159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-1728163.6968934233</v>
      </c>
      <c r="L1511" s="444">
        <f t="shared" ca="1" si="109"/>
        <v>-416487450.95131499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-416487450.95131499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-1735364.3789638125</v>
      </c>
      <c r="L1512" s="444">
        <f t="shared" ca="1" si="109"/>
        <v>-418222815.33027881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-418222815.33027881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-1742595.0638761614</v>
      </c>
      <c r="L1513" s="444">
        <f t="shared" ca="1" si="109"/>
        <v>-419965410.39415497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-419965410.39415497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-1749855.8766423124</v>
      </c>
      <c r="L1514" s="444">
        <f t="shared" ca="1" si="109"/>
        <v>-421715266.27079725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-421715266.27079725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-1757146.9427949886</v>
      </c>
      <c r="L1515" s="444">
        <f t="shared" ca="1" si="109"/>
        <v>-423472413.21359223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-423472413.21359223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-1764468.3883899676</v>
      </c>
      <c r="L1516" s="444">
        <f t="shared" ca="1" si="109"/>
        <v>-425236881.60198218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-425236881.60198218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-1771820.3400082591</v>
      </c>
      <c r="L1517" s="444">
        <f t="shared" ca="1" si="109"/>
        <v>-427008701.94199044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-427008701.94199044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-1779202.9247582934</v>
      </c>
      <c r="L1518" s="444">
        <f t="shared" ca="1" si="109"/>
        <v>-428787904.86674875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-428787904.86674875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-1786616.2702781197</v>
      </c>
      <c r="L1519" s="444">
        <f t="shared" ca="1" si="109"/>
        <v>-430574521.13702685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-430574521.13702685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-1794060.5047376119</v>
      </c>
      <c r="L1520" s="444">
        <f t="shared" ca="1" si="109"/>
        <v>-432368581.64176446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-432368581.64176446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-1801535.7568406851</v>
      </c>
      <c r="L1521" s="444">
        <f t="shared" ca="1" si="109"/>
        <v>-434170117.39860517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-434170117.39860517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-1809042.1558275216</v>
      </c>
      <c r="L1522" s="444">
        <f t="shared" ca="1" si="109"/>
        <v>-435979159.55443269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-435979159.55443269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-1816579.8314768027</v>
      </c>
      <c r="L1523" s="444">
        <f t="shared" ca="1" si="109"/>
        <v>-437795739.3859095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-437795739.3859095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-1824148.9141079562</v>
      </c>
      <c r="L1524" s="444">
        <f t="shared" ca="1" si="109"/>
        <v>-439619888.30001748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-439619888.30001748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-1831749.5345834061</v>
      </c>
      <c r="L1525" s="444">
        <f t="shared" ca="1" si="109"/>
        <v>-441451637.83460087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-441451637.83460087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-1839381.8243108368</v>
      </c>
      <c r="L1526" s="444">
        <f t="shared" ca="1" si="109"/>
        <v>-443291019.65891171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-443291019.65891171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-1847045.9152454652</v>
      </c>
      <c r="L1527" s="444">
        <f t="shared" ca="1" si="109"/>
        <v>-445138065.57415718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-445138065.57415718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-1854741.9398923216</v>
      </c>
      <c r="L1528" s="444">
        <f t="shared" ca="1" si="109"/>
        <v>-446992807.51404947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-446992807.51404947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-1862470.0313085392</v>
      </c>
      <c r="L1529" s="444">
        <f t="shared" ca="1" si="109"/>
        <v>-448855277.545358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-448855277.545358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-1870230.3231056584</v>
      </c>
      <c r="L1530" s="444">
        <f t="shared" ca="1" si="109"/>
        <v>-450725507.86846364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-450725507.86846364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-1878022.9494519318</v>
      </c>
      <c r="L1531" s="444">
        <f t="shared" ca="1" si="109"/>
        <v>-452603530.81791556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-452603530.81791556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-1885848.045074648</v>
      </c>
      <c r="L1532" s="444">
        <f t="shared" ca="1" si="109"/>
        <v>-454489378.8629902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-454489378.8629902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-1893705.7452624592</v>
      </c>
      <c r="L1533" s="444">
        <f t="shared" ca="1" si="109"/>
        <v>-456383084.60825264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-456383084.60825264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-1901596.1858677194</v>
      </c>
      <c r="L1534" s="444">
        <f t="shared" ca="1" si="109"/>
        <v>-458284680.79412037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-458284680.79412037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-1909519.5033088352</v>
      </c>
      <c r="L1535" s="444">
        <f t="shared" ca="1" si="109"/>
        <v>-460194200.2974292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-460194200.2974292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-1917475.8345726216</v>
      </c>
      <c r="L1536" s="444">
        <f t="shared" ca="1" si="109"/>
        <v>-462111676.13200182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-462111676.13200182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-1925465.3172166741</v>
      </c>
      <c r="L1537" s="444">
        <f t="shared" ca="1" si="109"/>
        <v>-464037141.44921851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-464037141.44921851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-1933488.0893717438</v>
      </c>
      <c r="L1538" s="444">
        <f t="shared" ref="L1538:L1792" ca="1" si="114">I1538-J1538+K1538</f>
        <v>-465970629.53859025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-465970629.53859025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-1941544.2897441259</v>
      </c>
      <c r="L1539" s="444">
        <f t="shared" ca="1" si="114"/>
        <v>-467912173.82833439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-467912173.82833439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-1949634.0576180599</v>
      </c>
      <c r="L1540" s="444">
        <f t="shared" ca="1" si="114"/>
        <v>-469861807.88595247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-469861807.88595247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-1957757.5328581354</v>
      </c>
      <c r="L1541" s="444">
        <f t="shared" ca="1" si="114"/>
        <v>-471819565.41881061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-471819565.41881061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-1965914.8559117108</v>
      </c>
      <c r="L1542" s="444">
        <f t="shared" ca="1" si="114"/>
        <v>-473785480.27472234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-473785480.27472234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-1974106.167811343</v>
      </c>
      <c r="L1543" s="444">
        <f t="shared" ca="1" si="114"/>
        <v>-475759586.44253367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-475759586.44253367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-1982331.6101772236</v>
      </c>
      <c r="L1544" s="444">
        <f t="shared" ca="1" si="114"/>
        <v>-477741918.05271089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-477741918.05271089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-1990591.3252196284</v>
      </c>
      <c r="L1545" s="444">
        <f t="shared" ca="1" si="114"/>
        <v>-479732509.37793052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-479732509.37793052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-1998885.4557413771</v>
      </c>
      <c r="L1546" s="444">
        <f t="shared" ca="1" si="114"/>
        <v>-481731394.83367193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-481731394.83367193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-2007214.1451402998</v>
      </c>
      <c r="L1547" s="444">
        <f t="shared" ca="1" si="114"/>
        <v>-483738608.97881222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-483738608.97881222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-2015577.5374117175</v>
      </c>
      <c r="L1548" s="444">
        <f t="shared" ca="1" si="114"/>
        <v>-485754186.51622391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-485754186.51622391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-2023975.7771509327</v>
      </c>
      <c r="L1549" s="444">
        <f t="shared" ca="1" si="114"/>
        <v>-487778162.29337484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-487778162.29337484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-2032409.0095557284</v>
      </c>
      <c r="L1550" s="444">
        <f t="shared" ca="1" si="114"/>
        <v>-489810571.30293059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-489810571.30293059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-2040877.3804288777</v>
      </c>
      <c r="L1551" s="444">
        <f t="shared" ca="1" si="114"/>
        <v>-491851448.68335944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-491851448.68335944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-2049381.0361806643</v>
      </c>
      <c r="L1552" s="444">
        <f t="shared" ca="1" si="114"/>
        <v>-493900829.71954012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-493900829.71954012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-2057920.1238314172</v>
      </c>
      <c r="L1553" s="444">
        <f t="shared" ca="1" si="114"/>
        <v>-495958749.84337151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-495958749.84337151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-2066494.7910140483</v>
      </c>
      <c r="L1554" s="444">
        <f t="shared" ca="1" si="114"/>
        <v>-498025244.63438559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-498025244.63438559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-2075105.1859766063</v>
      </c>
      <c r="L1555" s="444">
        <f t="shared" ca="1" si="114"/>
        <v>-500100349.82036221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-500100349.82036221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-2083751.4575848426</v>
      </c>
      <c r="L1556" s="444">
        <f t="shared" ca="1" si="114"/>
        <v>-502184101.27794707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-502184101.27794707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-2092433.7553247793</v>
      </c>
      <c r="L1557" s="444">
        <f t="shared" ca="1" si="114"/>
        <v>-504276535.03327185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-504276535.03327185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-2101152.229305299</v>
      </c>
      <c r="L1558" s="444">
        <f t="shared" ca="1" si="114"/>
        <v>-506377687.26257718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-506377687.26257718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-2109907.030260738</v>
      </c>
      <c r="L1559" s="444">
        <f t="shared" ca="1" si="114"/>
        <v>-508487594.29283792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-508487594.29283792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-2118698.3095534914</v>
      </c>
      <c r="L1560" s="444">
        <f t="shared" ca="1" si="114"/>
        <v>-510606292.60239142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-510606292.60239142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-2127526.219176631</v>
      </c>
      <c r="L1561" s="444">
        <f t="shared" ca="1" si="114"/>
        <v>-512733818.82156807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-512733818.82156807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-2136390.9117565337</v>
      </c>
      <c r="L1562" s="444">
        <f t="shared" ca="1" si="114"/>
        <v>-514870209.73332459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-514870209.73332459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-2145292.5405555195</v>
      </c>
      <c r="L1563" s="444">
        <f t="shared" ca="1" si="114"/>
        <v>-517015502.27388012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-517015502.27388012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-2154231.2594745005</v>
      </c>
      <c r="L1564" s="444">
        <f t="shared" ca="1" si="114"/>
        <v>-519169733.53335464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-519169733.53335464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-2163207.2230556444</v>
      </c>
      <c r="L1565" s="444">
        <f t="shared" ca="1" si="114"/>
        <v>-521332940.7564103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-521332940.7564103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-2172220.5864850427</v>
      </c>
      <c r="L1566" s="444">
        <f t="shared" ca="1" si="114"/>
        <v>-523505161.34289533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-523505161.34289533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-2181271.5055953972</v>
      </c>
      <c r="L1567" s="444">
        <f t="shared" ca="1" si="114"/>
        <v>-525686432.84849072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-525686432.84849072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-2190360.1368687116</v>
      </c>
      <c r="L1568" s="444">
        <f t="shared" ca="1" si="114"/>
        <v>-527876792.98535943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-527876792.98535943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-2199486.6374389976</v>
      </c>
      <c r="L1569" s="444">
        <f t="shared" ca="1" si="114"/>
        <v>-530076279.62279844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-530076279.62279844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-2208651.1650949935</v>
      </c>
      <c r="L1570" s="444">
        <f t="shared" ca="1" si="114"/>
        <v>-532284930.78789341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-532284930.78789341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-2217853.8782828893</v>
      </c>
      <c r="L1571" s="444">
        <f t="shared" ca="1" si="114"/>
        <v>-534502784.66617632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-534502784.66617632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-2227094.9361090679</v>
      </c>
      <c r="L1572" s="444">
        <f t="shared" ca="1" si="114"/>
        <v>-536729879.60228539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-536729879.60228539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-2236374.4983428554</v>
      </c>
      <c r="L1573" s="444">
        <f t="shared" ca="1" si="114"/>
        <v>-538966254.10062826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-538966254.10062826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-2245692.7254192843</v>
      </c>
      <c r="L1574" s="444">
        <f t="shared" ca="1" si="114"/>
        <v>-541211946.82604754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-541211946.82604754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-2255049.7784418645</v>
      </c>
      <c r="L1575" s="444">
        <f t="shared" ca="1" si="114"/>
        <v>-543466996.60448945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-543466996.60448945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-2264445.8191853724</v>
      </c>
      <c r="L1576" s="444">
        <f t="shared" ca="1" si="114"/>
        <v>-545731442.42367482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-545731442.42367482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-2273881.010098645</v>
      </c>
      <c r="L1577" s="444">
        <f t="shared" ca="1" si="114"/>
        <v>-548005323.43377352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-548005323.43377352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-2283355.5143073895</v>
      </c>
      <c r="L1578" s="444">
        <f t="shared" ca="1" si="114"/>
        <v>-550288678.9480809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-550288678.9480809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-2292869.4956170036</v>
      </c>
      <c r="L1579" s="444">
        <f t="shared" ca="1" si="114"/>
        <v>-552581548.44369793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-552581548.44369793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-2302423.1185154081</v>
      </c>
      <c r="L1580" s="444">
        <f t="shared" ca="1" si="114"/>
        <v>-554883971.5622133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-554883971.5622133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-2312016.5481758886</v>
      </c>
      <c r="L1581" s="444">
        <f t="shared" ca="1" si="114"/>
        <v>-557195988.11038923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-557195988.11038923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-2321649.9504599553</v>
      </c>
      <c r="L1582" s="444">
        <f t="shared" ca="1" si="114"/>
        <v>-559517638.06084919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-559517638.06084919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-2331323.4919202048</v>
      </c>
      <c r="L1583" s="444">
        <f t="shared" ca="1" si="114"/>
        <v>-561848961.55276942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-561848961.55276942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-2341037.3398032058</v>
      </c>
      <c r="L1584" s="444">
        <f t="shared" ca="1" si="114"/>
        <v>-564189998.89257264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-564189998.89257264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-2350791.662052386</v>
      </c>
      <c r="L1585" s="444">
        <f t="shared" ca="1" si="114"/>
        <v>-566540790.55462503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-566540790.55462503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-2360586.6273109377</v>
      </c>
      <c r="L1586" s="444">
        <f t="shared" ca="1" si="114"/>
        <v>-568901377.18193603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-568901377.18193603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-2370422.4049247336</v>
      </c>
      <c r="L1587" s="444">
        <f t="shared" ca="1" si="114"/>
        <v>-571271799.58686078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-571271799.58686078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-2380299.1649452532</v>
      </c>
      <c r="L1588" s="444">
        <f t="shared" ca="1" si="114"/>
        <v>-573652098.75180602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-573652098.75180602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-2390217.0781325251</v>
      </c>
      <c r="L1589" s="444">
        <f t="shared" ca="1" si="114"/>
        <v>-576042315.82993853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-576042315.82993853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-2400176.3159580771</v>
      </c>
      <c r="L1590" s="444">
        <f t="shared" ca="1" si="114"/>
        <v>-578442492.14589655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-578442492.14589655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-2410177.0506079025</v>
      </c>
      <c r="L1591" s="444">
        <f t="shared" ca="1" si="114"/>
        <v>-580852669.19650447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-580852669.19650447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-2420219.4549854351</v>
      </c>
      <c r="L1592" s="444">
        <f t="shared" ca="1" si="114"/>
        <v>-583272888.65148985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-583272888.65148985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-2430303.702714541</v>
      </c>
      <c r="L1593" s="444">
        <f t="shared" ca="1" si="114"/>
        <v>-585703192.35420442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-585703192.35420442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-2440429.9681425183</v>
      </c>
      <c r="L1594" s="444">
        <f t="shared" ca="1" si="114"/>
        <v>-588143622.32234693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-588143622.32234693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-2450598.4263431123</v>
      </c>
      <c r="L1595" s="444">
        <f t="shared" ca="1" si="114"/>
        <v>-590594220.74869001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-590594220.74869001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-2460809.2531195418</v>
      </c>
      <c r="L1596" s="444">
        <f t="shared" ca="1" si="114"/>
        <v>-593055030.0018096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-593055030.0018096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-2471062.62500754</v>
      </c>
      <c r="L1597" s="444">
        <f t="shared" ca="1" si="114"/>
        <v>-595526092.62681711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-595526092.62681711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-2481358.7192784045</v>
      </c>
      <c r="L1598" s="444">
        <f t="shared" ca="1" si="114"/>
        <v>-598007451.34609556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-598007451.34609556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-2491697.7139420649</v>
      </c>
      <c r="L1599" s="444">
        <f t="shared" ca="1" si="114"/>
        <v>-600499149.06003761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-600499149.06003761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-2502079.7877501566</v>
      </c>
      <c r="L1600" s="444">
        <f t="shared" ca="1" si="114"/>
        <v>-603001228.84778774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-603001228.84778774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-2512505.1201991155</v>
      </c>
      <c r="L1601" s="444">
        <f t="shared" ca="1" si="114"/>
        <v>-605513733.96798682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-605513733.96798682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-2522973.8915332784</v>
      </c>
      <c r="L1602" s="444">
        <f t="shared" ca="1" si="114"/>
        <v>-608036707.85952008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-608036707.85952008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-2533486.2827480002</v>
      </c>
      <c r="L1603" s="444">
        <f t="shared" ca="1" si="114"/>
        <v>-610570194.14226806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-610570194.14226806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-2544042.4755927837</v>
      </c>
      <c r="L1604" s="444">
        <f t="shared" ca="1" si="114"/>
        <v>-613114236.61786079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-613114236.61786079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-2554642.65257442</v>
      </c>
      <c r="L1605" s="444">
        <f t="shared" ca="1" si="114"/>
        <v>-615668879.27043521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-615668879.27043521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-2565286.9969601468</v>
      </c>
      <c r="L1606" s="444">
        <f t="shared" ca="1" si="114"/>
        <v>-618234166.26739538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-618234166.26739538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-2575975.6927808141</v>
      </c>
      <c r="L1607" s="444">
        <f t="shared" ca="1" si="114"/>
        <v>-620810141.96017623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-620810141.96017623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-2586708.9248340675</v>
      </c>
      <c r="L1608" s="444">
        <f t="shared" ca="1" si="114"/>
        <v>-623396850.88501024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-623396850.88501024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-2597486.8786875429</v>
      </c>
      <c r="L1609" s="444">
        <f t="shared" ca="1" si="114"/>
        <v>-625994337.76369774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-625994337.76369774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-2608309.7406820739</v>
      </c>
      <c r="L1610" s="444">
        <f t="shared" ca="1" si="114"/>
        <v>-628602647.50437987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-628602647.50437987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-2619177.6979349162</v>
      </c>
      <c r="L1611" s="444">
        <f t="shared" ca="1" si="114"/>
        <v>-631221825.20231473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-631221825.20231473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-2630090.9383429782</v>
      </c>
      <c r="L1612" s="444">
        <f t="shared" ca="1" si="114"/>
        <v>-633851916.14065766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-633851916.14065766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-2641049.6505860738</v>
      </c>
      <c r="L1613" s="444">
        <f t="shared" ca="1" si="114"/>
        <v>-636492965.79124379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-636492965.79124379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-2652054.0241301823</v>
      </c>
      <c r="L1614" s="444">
        <f t="shared" ca="1" si="114"/>
        <v>-639145019.81537402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-639145019.81537402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-2663104.2492307252</v>
      </c>
      <c r="L1615" s="444">
        <f t="shared" ca="1" si="114"/>
        <v>-641808124.06460476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-641808124.06460476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-2674200.5169358533</v>
      </c>
      <c r="L1616" s="444">
        <f t="shared" ca="1" si="114"/>
        <v>-644482324.58154058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-644482324.58154058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-2685343.0190897523</v>
      </c>
      <c r="L1617" s="444">
        <f t="shared" ca="1" si="114"/>
        <v>-647167667.60063028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-647167667.60063028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-2696531.9483359596</v>
      </c>
      <c r="L1618" s="444">
        <f t="shared" ca="1" si="114"/>
        <v>-649864199.54896629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-649864199.54896629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-2707767.498120693</v>
      </c>
      <c r="L1619" s="444">
        <f t="shared" ca="1" si="114"/>
        <v>-652571967.04708695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-652571967.04708695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-2719049.8626961955</v>
      </c>
      <c r="L1620" s="444">
        <f t="shared" ca="1" si="114"/>
        <v>-655291016.90978312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-655291016.90978312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-2730379.2371240961</v>
      </c>
      <c r="L1621" s="444">
        <f t="shared" ca="1" si="114"/>
        <v>-658021396.14690721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-658021396.14690721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-2741755.81727878</v>
      </c>
      <c r="L1622" s="444">
        <f t="shared" ca="1" si="114"/>
        <v>-660763151.96418595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-660763151.96418595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-2753179.7998507749</v>
      </c>
      <c r="L1623" s="444">
        <f t="shared" ca="1" si="114"/>
        <v>-663516331.76403677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-663516331.76403677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-2764651.3823501533</v>
      </c>
      <c r="L1624" s="444">
        <f t="shared" ca="1" si="114"/>
        <v>-666280983.14638698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-666280983.14638698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-2776170.7631099457</v>
      </c>
      <c r="L1625" s="444">
        <f t="shared" ca="1" si="114"/>
        <v>-669057153.9094969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-669057153.9094969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-2787738.1412895704</v>
      </c>
      <c r="L1626" s="444">
        <f t="shared" ca="1" si="114"/>
        <v>-671844892.0507865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-671844892.0507865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-2799353.7168782772</v>
      </c>
      <c r="L1627" s="444">
        <f t="shared" ca="1" si="114"/>
        <v>-674644245.76766479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-674644245.76766479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-2811017.6906986032</v>
      </c>
      <c r="L1628" s="444">
        <f t="shared" ca="1" si="114"/>
        <v>-677455263.45836341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-677455263.45836341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-2822730.2644098476</v>
      </c>
      <c r="L1629" s="444">
        <f t="shared" ca="1" si="114"/>
        <v>-680277993.72277331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-680277993.72277331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-2834491.6405115556</v>
      </c>
      <c r="L1630" s="444">
        <f t="shared" ca="1" si="114"/>
        <v>-683112485.36328483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-683112485.36328483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-2846302.02234702</v>
      </c>
      <c r="L1631" s="444">
        <f t="shared" ca="1" si="114"/>
        <v>-685958787.3856318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-685958787.3856318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-2858161.614106799</v>
      </c>
      <c r="L1632" s="444">
        <f t="shared" ca="1" si="114"/>
        <v>-688816948.99973857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-688816948.99973857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-2870070.6208322439</v>
      </c>
      <c r="L1633" s="444">
        <f t="shared" ca="1" si="114"/>
        <v>-691687019.62057078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-691687019.62057078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-2882029.248419045</v>
      </c>
      <c r="L1634" s="444">
        <f t="shared" ca="1" si="114"/>
        <v>-694569048.86898983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-694569048.86898983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-2894037.703620791</v>
      </c>
      <c r="L1635" s="444">
        <f t="shared" ca="1" si="114"/>
        <v>-697463086.57261062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-697463086.57261062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-2906096.1940525444</v>
      </c>
      <c r="L1636" s="444">
        <f t="shared" ca="1" si="114"/>
        <v>-700369182.76666319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-700369182.76666319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-2918204.9281944297</v>
      </c>
      <c r="L1637" s="444">
        <f t="shared" ca="1" si="114"/>
        <v>-703287387.6948576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-703287387.6948576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-2930364.11539524</v>
      </c>
      <c r="L1638" s="444">
        <f t="shared" ca="1" si="114"/>
        <v>-706217751.81025279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-706217751.81025279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-2942573.9658760531</v>
      </c>
      <c r="L1639" s="444">
        <f t="shared" ca="1" si="114"/>
        <v>-709160325.77612889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-709160325.77612889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-2954834.6907338705</v>
      </c>
      <c r="L1640" s="444">
        <f t="shared" ca="1" si="114"/>
        <v>-712115160.4668628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-712115160.4668628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-2967146.5019452618</v>
      </c>
      <c r="L1641" s="444">
        <f t="shared" ca="1" si="114"/>
        <v>-715082306.96880805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-715082306.96880805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-2979509.6123700337</v>
      </c>
      <c r="L1642" s="444">
        <f t="shared" ca="1" si="114"/>
        <v>-718061816.58117807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-718061816.58117807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-2991924.2357549085</v>
      </c>
      <c r="L1643" s="444">
        <f t="shared" ca="1" si="114"/>
        <v>-721053740.81693304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-721053740.81693304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-3004390.5867372211</v>
      </c>
      <c r="L1644" s="444">
        <f t="shared" ca="1" si="114"/>
        <v>-724058131.40367031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-724058131.40367031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-3016908.8808486261</v>
      </c>
      <c r="L1645" s="444">
        <f t="shared" ca="1" si="114"/>
        <v>-727075040.28451896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-727075040.28451896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-3029479.3345188289</v>
      </c>
      <c r="L1646" s="444">
        <f t="shared" ca="1" si="114"/>
        <v>-730104519.61903775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-730104519.61903775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-3042102.165079324</v>
      </c>
      <c r="L1647" s="444">
        <f t="shared" ca="1" si="114"/>
        <v>-733146621.7841171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-733146621.7841171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-3054777.5907671545</v>
      </c>
      <c r="L1648" s="444">
        <f t="shared" ca="1" si="114"/>
        <v>-736201399.37488425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-736201399.37488425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-3067505.8307286846</v>
      </c>
      <c r="L1649" s="444">
        <f t="shared" ca="1" si="114"/>
        <v>-739268905.2056129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-739268905.2056129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-3080287.1050233869</v>
      </c>
      <c r="L1650" s="444">
        <f t="shared" ca="1" si="114"/>
        <v>-742349192.31063628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-742349192.31063628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-3093121.634627651</v>
      </c>
      <c r="L1651" s="444">
        <f t="shared" ca="1" si="114"/>
        <v>-745442313.94526398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-745442313.94526398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-3106009.6414385997</v>
      </c>
      <c r="L1652" s="444">
        <f t="shared" ca="1" si="114"/>
        <v>-748548323.58670259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-748548323.58670259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-3118951.3482779274</v>
      </c>
      <c r="L1653" s="444">
        <f t="shared" ca="1" si="114"/>
        <v>-751667274.93498051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-751667274.93498051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-3131946.9788957522</v>
      </c>
      <c r="L1654" s="444">
        <f t="shared" ca="1" si="114"/>
        <v>-754799221.9138763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-754799221.9138763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-3144996.7579744845</v>
      </c>
      <c r="L1655" s="444">
        <f t="shared" ca="1" si="114"/>
        <v>-757944218.6718508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-757944218.6718508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-3158100.9111327115</v>
      </c>
      <c r="L1656" s="444">
        <f t="shared" ca="1" si="114"/>
        <v>-761102319.58298349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-761102319.58298349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-3171259.664929098</v>
      </c>
      <c r="L1657" s="444">
        <f t="shared" ca="1" si="114"/>
        <v>-764273579.24791265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-764273579.24791265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-3184473.2468663026</v>
      </c>
      <c r="L1658" s="444">
        <f t="shared" ca="1" si="114"/>
        <v>-767458052.49477899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-767458052.49477899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-3197741.8853949122</v>
      </c>
      <c r="L1659" s="444">
        <f t="shared" ca="1" si="114"/>
        <v>-770655794.38017392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-770655794.38017392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-3211065.8099173913</v>
      </c>
      <c r="L1660" s="444">
        <f t="shared" ca="1" si="114"/>
        <v>-773866860.19009137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-773866860.19009137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-3224445.2507920475</v>
      </c>
      <c r="L1661" s="444">
        <f t="shared" ca="1" si="114"/>
        <v>-777091305.4408834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-777091305.4408834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-3237880.4393370142</v>
      </c>
      <c r="L1662" s="444">
        <f t="shared" ca="1" si="114"/>
        <v>-780329185.88022041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-780329185.88022041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-3251371.6078342516</v>
      </c>
      <c r="L1663" s="444">
        <f t="shared" ca="1" si="114"/>
        <v>-783580557.48805463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-783580557.48805463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-3264918.9895335608</v>
      </c>
      <c r="L1664" s="444">
        <f t="shared" ca="1" si="114"/>
        <v>-786845476.47758818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-786845476.47758818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-3278522.8186566173</v>
      </c>
      <c r="L1665" s="444">
        <f t="shared" ca="1" si="114"/>
        <v>-790123999.29624474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-790123999.29624474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-3292183.3304010197</v>
      </c>
      <c r="L1666" s="444">
        <f t="shared" ca="1" si="114"/>
        <v>-793416182.6266458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-793416182.6266458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-3305900.7609443576</v>
      </c>
      <c r="L1667" s="444">
        <f t="shared" ca="1" si="114"/>
        <v>-796722083.38759017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-796722083.38759017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-3319675.3474482922</v>
      </c>
      <c r="L1668" s="444">
        <f t="shared" ca="1" si="114"/>
        <v>-800041758.73503852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-800041758.73503852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-3333507.3280626605</v>
      </c>
      <c r="L1669" s="444">
        <f t="shared" ca="1" si="114"/>
        <v>-803375266.06310117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-803375266.06310117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-3347396.9419295881</v>
      </c>
      <c r="L1670" s="444">
        <f t="shared" ca="1" si="114"/>
        <v>-806722663.00503075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-806722663.00503075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-3361344.429187628</v>
      </c>
      <c r="L1671" s="444">
        <f t="shared" ca="1" si="114"/>
        <v>-810084007.43421841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-810084007.43421841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-3375350.0309759099</v>
      </c>
      <c r="L1672" s="444">
        <f t="shared" ca="1" si="114"/>
        <v>-813459357.46519434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-813459357.46519434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-3389413.9894383098</v>
      </c>
      <c r="L1673" s="444">
        <f t="shared" ca="1" si="114"/>
        <v>-816848771.45463264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-816848771.45463264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-3403536.5477276361</v>
      </c>
      <c r="L1674" s="444">
        <f t="shared" ca="1" si="114"/>
        <v>-820252308.00236022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-820252308.00236022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-3417717.950009834</v>
      </c>
      <c r="L1675" s="444">
        <f t="shared" ca="1" si="114"/>
        <v>-823670025.95237005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-823670025.95237005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-3431958.4414682086</v>
      </c>
      <c r="L1676" s="444">
        <f t="shared" ca="1" si="114"/>
        <v>-827101984.39383829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-827101984.39383829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-3446258.2683076593</v>
      </c>
      <c r="L1677" s="444">
        <f t="shared" ca="1" si="114"/>
        <v>-830548242.66214597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-830548242.66214597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-3460617.6777589414</v>
      </c>
      <c r="L1678" s="444">
        <f t="shared" ca="1" si="114"/>
        <v>-834008860.3399049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-834008860.3399049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-3475036.9180829371</v>
      </c>
      <c r="L1679" s="444">
        <f t="shared" ca="1" si="114"/>
        <v>-837483897.25798786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-837483897.25798786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-3489516.2385749496</v>
      </c>
      <c r="L1680" s="444">
        <f t="shared" ca="1" si="114"/>
        <v>-840973413.49656284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-840973413.49656284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-3504055.889569012</v>
      </c>
      <c r="L1681" s="444">
        <f t="shared" ca="1" si="114"/>
        <v>-844477469.38613188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-844477469.38613188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-3518656.1224422157</v>
      </c>
      <c r="L1682" s="444">
        <f t="shared" ca="1" si="114"/>
        <v>-847996125.50857413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-847996125.50857413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-3533317.1896190587</v>
      </c>
      <c r="L1683" s="444">
        <f t="shared" ca="1" si="114"/>
        <v>-851529442.69819319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-851529442.69819319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-3548039.3445758051</v>
      </c>
      <c r="L1684" s="444">
        <f t="shared" ca="1" si="114"/>
        <v>-855077482.04276896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-855077482.04276896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-3562822.8418448707</v>
      </c>
      <c r="L1685" s="444">
        <f t="shared" ca="1" si="114"/>
        <v>-858640304.88461387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-858640304.88461387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-3577667.9370192243</v>
      </c>
      <c r="L1686" s="444">
        <f t="shared" ca="1" si="114"/>
        <v>-862217972.8216331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-862217972.8216331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-3592574.8867568043</v>
      </c>
      <c r="L1687" s="444">
        <f t="shared" ca="1" si="114"/>
        <v>-865810547.70838988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-865810547.70838988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-3607543.9487849576</v>
      </c>
      <c r="L1688" s="444">
        <f t="shared" ca="1" si="114"/>
        <v>-869418091.65717483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-869418091.65717483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-3622575.3819048954</v>
      </c>
      <c r="L1689" s="444">
        <f t="shared" ca="1" si="114"/>
        <v>-873040667.03907967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-873040667.03907967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-3637669.4459961648</v>
      </c>
      <c r="L1690" s="444">
        <f t="shared" ca="1" si="114"/>
        <v>-876678336.48507583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-876678336.48507583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-3652826.4020211487</v>
      </c>
      <c r="L1691" s="444">
        <f t="shared" ca="1" si="114"/>
        <v>-880331162.887097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-880331162.887097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-3668046.512029571</v>
      </c>
      <c r="L1692" s="444">
        <f t="shared" ca="1" si="114"/>
        <v>-883999209.39912653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-883999209.39912653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-3683330.039163027</v>
      </c>
      <c r="L1693" s="444">
        <f t="shared" ca="1" si="114"/>
        <v>-887682539.43828952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-887682539.43828952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-3698677.2476595398</v>
      </c>
      <c r="L1694" s="444">
        <f t="shared" ca="1" si="114"/>
        <v>-891381216.68594909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-891381216.68594909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-3714088.4028581213</v>
      </c>
      <c r="L1695" s="444">
        <f t="shared" ca="1" si="114"/>
        <v>-895095305.08880723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-895095305.08880723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-3729563.7712033633</v>
      </c>
      <c r="L1696" s="444">
        <f t="shared" ca="1" si="114"/>
        <v>-898824868.86001062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-898824868.86001062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-3745103.6202500439</v>
      </c>
      <c r="L1697" s="444">
        <f t="shared" ca="1" si="114"/>
        <v>-902569972.48026061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-902569972.48026061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-3760708.218667753</v>
      </c>
      <c r="L1698" s="444">
        <f t="shared" ca="1" si="114"/>
        <v>-906330680.69892836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-906330680.69892836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-3776377.8362455349</v>
      </c>
      <c r="L1699" s="444">
        <f t="shared" ca="1" si="114"/>
        <v>-910107058.53517389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-910107058.53517389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-3792112.7438965579</v>
      </c>
      <c r="L1700" s="444">
        <f t="shared" ca="1" si="114"/>
        <v>-913899171.2790705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-913899171.2790705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-3807913.2136627939</v>
      </c>
      <c r="L1701" s="444">
        <f t="shared" ca="1" si="114"/>
        <v>-917707084.49273324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-917707084.49273324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-3823779.5187197216</v>
      </c>
      <c r="L1702" s="444">
        <f t="shared" ca="1" si="114"/>
        <v>-921530864.01145291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-921530864.01145291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-3839711.9333810532</v>
      </c>
      <c r="L1703" s="444">
        <f t="shared" ca="1" si="114"/>
        <v>-925370575.94483399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-925370575.94483399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-3855710.7331034746</v>
      </c>
      <c r="L1704" s="444">
        <f t="shared" ca="1" si="114"/>
        <v>-929226286.67793751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-929226286.67793751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-3871776.1944914064</v>
      </c>
      <c r="L1705" s="444">
        <f t="shared" ca="1" si="114"/>
        <v>-933098062.87242889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-933098062.87242889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-3887908.5953017869</v>
      </c>
      <c r="L1706" s="444">
        <f t="shared" ca="1" si="114"/>
        <v>-936985971.46773064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-936985971.46773064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-3904108.2144488781</v>
      </c>
      <c r="L1707" s="444">
        <f t="shared" ca="1" si="114"/>
        <v>-940890079.68217957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-940890079.68217957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-3920375.3320090813</v>
      </c>
      <c r="L1708" s="444">
        <f t="shared" ca="1" si="114"/>
        <v>-944810455.01418865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-944810455.01418865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-3936710.2292257864</v>
      </c>
      <c r="L1709" s="444">
        <f t="shared" ca="1" si="114"/>
        <v>-948747165.2434144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-948747165.2434144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-3953113.1885142266</v>
      </c>
      <c r="L1710" s="444">
        <f t="shared" ca="1" si="114"/>
        <v>-952700278.43192863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-952700278.43192863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-3969584.4934663698</v>
      </c>
      <c r="L1711" s="444">
        <f t="shared" ca="1" si="114"/>
        <v>-956669862.92539501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-956669862.92539501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-3986124.4288558131</v>
      </c>
      <c r="L1712" s="444">
        <f t="shared" ca="1" si="114"/>
        <v>-960655987.35425079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-960655987.35425079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-4002733.2806427116</v>
      </c>
      <c r="L1713" s="444">
        <f t="shared" ca="1" si="114"/>
        <v>-964658720.63489354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-964658720.63489354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-4019411.3359787231</v>
      </c>
      <c r="L1714" s="444">
        <f t="shared" ca="1" si="114"/>
        <v>-968678131.97087228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-968678131.97087228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-4036158.883211968</v>
      </c>
      <c r="L1715" s="444">
        <f t="shared" ca="1" si="114"/>
        <v>-972714290.85408425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-972714290.85408425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-4052976.2118920176</v>
      </c>
      <c r="L1716" s="444">
        <f t="shared" ca="1" si="114"/>
        <v>-976767267.06597626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-976767267.06597626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-4069863.6127749011</v>
      </c>
      <c r="L1717" s="444">
        <f t="shared" ca="1" si="114"/>
        <v>-980837130.67875111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-980837130.67875111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-4086821.3778281296</v>
      </c>
      <c r="L1718" s="444">
        <f t="shared" ca="1" si="114"/>
        <v>-984923952.05657923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-984923952.05657923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-4103849.8002357464</v>
      </c>
      <c r="L1719" s="444">
        <f t="shared" ca="1" si="114"/>
        <v>-989027801.85681498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-989027801.85681498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-4120949.1744033955</v>
      </c>
      <c r="L1720" s="444">
        <f t="shared" ca="1" si="114"/>
        <v>-993148751.03121841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-993148751.03121841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-4138119.7959634098</v>
      </c>
      <c r="L1721" s="444">
        <f t="shared" ca="1" si="114"/>
        <v>-997286870.82718182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-997286870.82718182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-4155361.9617799241</v>
      </c>
      <c r="L1722" s="444">
        <f t="shared" ca="1" si="114"/>
        <v>-1001442232.7889618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-1001442232.7889618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-4172675.9699540068</v>
      </c>
      <c r="L1723" s="444">
        <f t="shared" ca="1" si="114"/>
        <v>-1005614908.7589158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-1005614908.7589158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-4190062.1198288156</v>
      </c>
      <c r="L1724" s="444">
        <f t="shared" ca="1" si="114"/>
        <v>-1009804970.8787446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-1009804970.8787446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-4207520.7119947691</v>
      </c>
      <c r="L1725" s="444">
        <f t="shared" ca="1" si="114"/>
        <v>-1014012491.5907394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-1014012491.5907394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-4225052.0482947472</v>
      </c>
      <c r="L1726" s="444">
        <f t="shared" ca="1" si="114"/>
        <v>-1018237543.6390342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-1018237543.6390342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-4242656.4318293091</v>
      </c>
      <c r="L1727" s="444">
        <f t="shared" ca="1" si="114"/>
        <v>-1022480200.0708635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-1022480200.0708635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-4260334.1669619316</v>
      </c>
      <c r="L1728" s="444">
        <f t="shared" ca="1" si="114"/>
        <v>-1026740534.2378254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-1026740534.2378254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-4278085.559324272</v>
      </c>
      <c r="L1729" s="444">
        <f t="shared" ca="1" si="114"/>
        <v>-1031018619.7971497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-1031018619.7971497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-4295910.9158214573</v>
      </c>
      <c r="L1730" s="444">
        <f t="shared" ca="1" si="114"/>
        <v>-1035314530.7129711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-1035314530.7129711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-4313810.5446373792</v>
      </c>
      <c r="L1731" s="444">
        <f t="shared" ca="1" si="114"/>
        <v>-1039628341.2576084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-1039628341.2576084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-4331784.7552400343</v>
      </c>
      <c r="L1732" s="444">
        <f t="shared" ca="1" si="114"/>
        <v>-1043960126.0128485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-1043960126.0128485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-4349833.8583868695</v>
      </c>
      <c r="L1733" s="444">
        <f t="shared" ca="1" si="114"/>
        <v>-1048309959.8712354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-1048309959.8712354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-4367958.1661301469</v>
      </c>
      <c r="L1734" s="444">
        <f t="shared" ca="1" si="114"/>
        <v>-1052677918.0373656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-1052677918.0373656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-4386157.9918223564</v>
      </c>
      <c r="L1735" s="444">
        <f t="shared" ca="1" si="114"/>
        <v>-1057064076.0291879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-1057064076.0291879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-4404433.6501216162</v>
      </c>
      <c r="L1736" s="444">
        <f t="shared" ca="1" si="114"/>
        <v>-1061468509.6793095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-1061468509.6793095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-4422785.4569971226</v>
      </c>
      <c r="L1737" s="444">
        <f t="shared" ca="1" si="114"/>
        <v>-1065891295.1363066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-1065891295.1363066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-4441213.7297346108</v>
      </c>
      <c r="L1738" s="444">
        <f t="shared" ca="1" si="114"/>
        <v>-1070332508.8660413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-1070332508.8660413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-4459718.7869418385</v>
      </c>
      <c r="L1739" s="444">
        <f t="shared" ca="1" si="114"/>
        <v>-1074792227.6529832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-1074792227.6529832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-4478300.9485540967</v>
      </c>
      <c r="L1740" s="444">
        <f t="shared" ca="1" si="114"/>
        <v>-1079270528.6015372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-1079270528.6015372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-4496960.5358397383</v>
      </c>
      <c r="L1741" s="444">
        <f t="shared" ca="1" si="114"/>
        <v>-1083767489.137377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-1083767489.137377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-4515697.8714057375</v>
      </c>
      <c r="L1742" s="444">
        <f t="shared" ca="1" si="114"/>
        <v>-1088283187.0087829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-1088283187.0087829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-4534513.2792032622</v>
      </c>
      <c r="L1743" s="444">
        <f t="shared" ca="1" si="114"/>
        <v>-1092817700.287986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-1092817700.287986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-4553407.0845332751</v>
      </c>
      <c r="L1744" s="444">
        <f t="shared" ca="1" si="114"/>
        <v>-1097371107.3725193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-1097371107.3725193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-4572379.6140521634</v>
      </c>
      <c r="L1745" s="444">
        <f t="shared" ca="1" si="114"/>
        <v>-1101943486.9865713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-1101943486.9865713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-4591431.1957773808</v>
      </c>
      <c r="L1746" s="444">
        <f t="shared" ca="1" si="114"/>
        <v>-1106534918.1823487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-1106534918.1823487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-4610562.1590931192</v>
      </c>
      <c r="L1747" s="444">
        <f t="shared" ca="1" si="114"/>
        <v>-1111145480.3414419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-1111145480.3414419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-4629772.8347560074</v>
      </c>
      <c r="L1748" s="444">
        <f t="shared" ca="1" si="114"/>
        <v>-1115775253.1761978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-1115775253.1761978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-4649063.5549008241</v>
      </c>
      <c r="L1749" s="444">
        <f t="shared" ca="1" si="114"/>
        <v>-1120424316.7310987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-1120424316.7310987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-4668434.6530462448</v>
      </c>
      <c r="L1750" s="444">
        <f t="shared" ca="1" si="114"/>
        <v>-1125092751.3841448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-1125092751.3841448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-4687886.464100603</v>
      </c>
      <c r="L1751" s="444">
        <f t="shared" ca="1" si="114"/>
        <v>-1129780637.8482454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-1129780637.8482454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-4707419.324367689</v>
      </c>
      <c r="L1752" s="444">
        <f t="shared" ca="1" si="114"/>
        <v>-1134488057.1726131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-1134488057.1726131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-4727033.5715525551</v>
      </c>
      <c r="L1753" s="444">
        <f t="shared" ca="1" si="114"/>
        <v>-1139215090.7441657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-1139215090.7441657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-4746729.5447673565</v>
      </c>
      <c r="L1754" s="444">
        <f t="shared" ca="1" si="114"/>
        <v>-1143961820.288933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-1143961820.288933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-4766507.5845372211</v>
      </c>
      <c r="L1755" s="444">
        <f t="shared" ca="1" si="114"/>
        <v>-1148728327.8734703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-1148728327.8734703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-4786368.0328061264</v>
      </c>
      <c r="L1756" s="444">
        <f t="shared" ca="1" si="114"/>
        <v>-1153514695.9062765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-1153514695.9062765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-4806311.2329428187</v>
      </c>
      <c r="L1757" s="444">
        <f t="shared" ca="1" si="114"/>
        <v>-1158321007.1392193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-1158321007.1392193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-4826337.5297467466</v>
      </c>
      <c r="L1758" s="444">
        <f t="shared" ca="1" si="114"/>
        <v>-1163147344.6689661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-1163147344.6689661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-4846447.2694540247</v>
      </c>
      <c r="L1759" s="444">
        <f t="shared" ca="1" si="114"/>
        <v>-1167993791.9384201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-1167993791.9384201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-4866640.7997434167</v>
      </c>
      <c r="L1760" s="444">
        <f t="shared" ca="1" si="114"/>
        <v>-1172860432.7381635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-1172860432.7381635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-4886918.4697423475</v>
      </c>
      <c r="L1761" s="444">
        <f t="shared" ca="1" si="114"/>
        <v>-1177747351.2079058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-1177747351.2079058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-4907280.6300329408</v>
      </c>
      <c r="L1762" s="444">
        <f t="shared" ca="1" si="114"/>
        <v>-1182654631.8379388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-1182654631.8379388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-4927727.6326580783</v>
      </c>
      <c r="L1763" s="444">
        <f t="shared" ca="1" si="114"/>
        <v>-1187582359.4705968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-1187582359.4705968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-4948259.8311274862</v>
      </c>
      <c r="L1764" s="444">
        <f t="shared" ca="1" si="114"/>
        <v>-1192530619.3017242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-1192530619.3017242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-4968877.5804238506</v>
      </c>
      <c r="L1765" s="444">
        <f t="shared" ca="1" si="114"/>
        <v>-1197499496.882148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-1197499496.882148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-4989581.2370089497</v>
      </c>
      <c r="L1766" s="444">
        <f t="shared" ca="1" si="114"/>
        <v>-1202489078.1191571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-1202489078.1191571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-5010371.1588298213</v>
      </c>
      <c r="L1767" s="444">
        <f t="shared" ca="1" si="114"/>
        <v>-1207499449.277987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-1207499449.277987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-5031247.705324946</v>
      </c>
      <c r="L1768" s="444">
        <f t="shared" ca="1" si="114"/>
        <v>-1212530696.9833119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-1212530696.9833119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-5052211.2374304663</v>
      </c>
      <c r="L1769" s="444">
        <f t="shared" ca="1" si="114"/>
        <v>-1217582908.2207425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-1217582908.2207425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-5073262.1175864264</v>
      </c>
      <c r="L1770" s="444">
        <f t="shared" ca="1" si="114"/>
        <v>-1222656170.3383288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-1222656170.3383288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-5094400.7097430369</v>
      </c>
      <c r="L1771" s="444">
        <f t="shared" ca="1" si="114"/>
        <v>-1227750571.0480719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-1227750571.0480719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-5115627.379366966</v>
      </c>
      <c r="L1772" s="444">
        <f t="shared" ca="1" si="114"/>
        <v>-1232866198.4274387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-1232866198.4274387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-5136942.4934476614</v>
      </c>
      <c r="L1773" s="444">
        <f t="shared" ca="1" si="114"/>
        <v>-1238003140.9208865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-1238003140.9208865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-5158346.4205036936</v>
      </c>
      <c r="L1774" s="444">
        <f t="shared" ca="1" si="114"/>
        <v>-1243161487.3413901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-1243161487.3413901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-5179839.5305891251</v>
      </c>
      <c r="L1775" s="444">
        <f t="shared" ca="1" si="114"/>
        <v>-1248341326.8719792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-1248341326.8719792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-5201422.1952999132</v>
      </c>
      <c r="L1776" s="444">
        <f t="shared" ca="1" si="114"/>
        <v>-1253542749.0672791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-1253542749.0672791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-5223094.7877803296</v>
      </c>
      <c r="L1777" s="444">
        <f t="shared" ca="1" si="114"/>
        <v>-1258765843.8550594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-1258765843.8550594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-5244857.6827294137</v>
      </c>
      <c r="L1778" s="444">
        <f t="shared" ca="1" si="114"/>
        <v>-1264010701.5377889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-1264010701.5377889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-5266711.2564074537</v>
      </c>
      <c r="L1779" s="444">
        <f t="shared" ca="1" si="114"/>
        <v>-1269277412.7941964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-1269277412.7941964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-5288655.8866424849</v>
      </c>
      <c r="L1780" s="444">
        <f t="shared" ca="1" si="114"/>
        <v>-1274566068.6808388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-1274566068.6808388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-5310691.9528368283</v>
      </c>
      <c r="L1781" s="444">
        <f t="shared" ca="1" si="114"/>
        <v>-1279876760.6336756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-1279876760.6336756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-5332819.8359736484</v>
      </c>
      <c r="L1782" s="444">
        <f t="shared" ca="1" si="114"/>
        <v>-1285209580.4696493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-1285209580.4696493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-5355039.9186235387</v>
      </c>
      <c r="L1783" s="444">
        <f t="shared" ca="1" si="114"/>
        <v>-1290564620.3882728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-1290564620.3882728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-5377352.5849511363</v>
      </c>
      <c r="L1784" s="444">
        <f t="shared" ca="1" si="114"/>
        <v>-1295941972.9732239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-1295941972.9732239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-5399758.2207217664</v>
      </c>
      <c r="L1785" s="444">
        <f t="shared" ca="1" si="114"/>
        <v>-1301341731.1939456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-1301341731.1939456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-5422257.2133081071</v>
      </c>
      <c r="L1786" s="444">
        <f t="shared" ca="1" si="114"/>
        <v>-1306763988.4072537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-1306763988.4072537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-5444849.9516968904</v>
      </c>
      <c r="L1787" s="444">
        <f t="shared" ca="1" si="114"/>
        <v>-1312208838.3589506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-1312208838.3589506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-5467536.8264956279</v>
      </c>
      <c r="L1788" s="444">
        <f t="shared" ca="1" si="114"/>
        <v>-1317676375.1854463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-1317676375.1854463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-5490318.2299393592</v>
      </c>
      <c r="L1789" s="444">
        <f t="shared" ca="1" si="114"/>
        <v>-1323166693.4153857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-1323166693.4153857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-5513194.5558974408</v>
      </c>
      <c r="L1790" s="444">
        <f t="shared" ca="1" si="114"/>
        <v>-1328679887.9712832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-1328679887.9712832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-5536166.1998803467</v>
      </c>
      <c r="L1791" s="444">
        <f t="shared" ca="1" si="114"/>
        <v>-1334216054.1711636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-1334216054.1711636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-5559233.5590465143</v>
      </c>
      <c r="L1792" s="444">
        <f t="shared" ca="1" si="114"/>
        <v>-1339775287.7302101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-1339775287.7302101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-5582397.0322092082</v>
      </c>
      <c r="L1793" s="444">
        <f t="shared" ref="L1793:L2047" ca="1" si="119">I1793-J1793+K1793</f>
        <v>-1345357684.7624192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-1345357684.7624192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-5605657.0198434135</v>
      </c>
      <c r="L1794" s="444">
        <f t="shared" ca="1" si="119"/>
        <v>-1350963341.7822626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-1350963341.7822626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-5629013.9240927603</v>
      </c>
      <c r="L1795" s="444">
        <f t="shared" ca="1" si="119"/>
        <v>-1356592355.7063553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-1356592355.7063553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-5652468.1487764809</v>
      </c>
      <c r="L1796" s="444">
        <f t="shared" ca="1" si="119"/>
        <v>-1362244823.8551319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-1362244823.8551319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-5676020.0993963825</v>
      </c>
      <c r="L1797" s="444">
        <f t="shared" ca="1" si="119"/>
        <v>-1367920843.9545283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-1367920843.9545283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-5699670.1831438681</v>
      </c>
      <c r="L1798" s="444">
        <f t="shared" ca="1" si="119"/>
        <v>-1373620514.1376722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-1373620514.1376722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-5723418.8089069678</v>
      </c>
      <c r="L1799" s="444">
        <f t="shared" ca="1" si="119"/>
        <v>-1379343932.9465792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-1379343932.9465792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-5747266.3872774132</v>
      </c>
      <c r="L1800" s="444">
        <f t="shared" ca="1" si="119"/>
        <v>-1385091199.3338566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-1385091199.3338566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-5771213.3305577356</v>
      </c>
      <c r="L1801" s="444">
        <f t="shared" ca="1" si="119"/>
        <v>-1390862412.6644144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-1390862412.6644144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-5795260.0527683934</v>
      </c>
      <c r="L1802" s="444">
        <f t="shared" ca="1" si="119"/>
        <v>-1396657672.7171829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-1396657672.7171829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-5819406.9696549289</v>
      </c>
      <c r="L1803" s="444">
        <f t="shared" ca="1" si="119"/>
        <v>-1402477079.6868379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-1402477079.6868379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-5843654.4986951575</v>
      </c>
      <c r="L1804" s="444">
        <f t="shared" ca="1" si="119"/>
        <v>-1408320734.185533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-1408320734.185533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-5868003.0591063872</v>
      </c>
      <c r="L1805" s="444">
        <f t="shared" ca="1" si="119"/>
        <v>-1414188737.2446394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-1414188737.2446394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-5892453.0718526645</v>
      </c>
      <c r="L1806" s="444">
        <f t="shared" ca="1" si="119"/>
        <v>-1420081190.3164921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-1420081190.3164921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-5917004.9596520504</v>
      </c>
      <c r="L1807" s="444">
        <f t="shared" ca="1" si="119"/>
        <v>-1425998195.276144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-1425998195.276144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-5941659.1469839336</v>
      </c>
      <c r="L1808" s="444">
        <f t="shared" ca="1" si="119"/>
        <v>-1431939854.4231279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-1431939854.4231279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-5966416.0600963663</v>
      </c>
      <c r="L1809" s="444">
        <f t="shared" ca="1" si="119"/>
        <v>-1437906270.4832242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-1437906270.4832242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-5991276.1270134337</v>
      </c>
      <c r="L1810" s="444">
        <f t="shared" ca="1" si="119"/>
        <v>-1443897546.6102376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-1443897546.6102376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-6016239.7775426563</v>
      </c>
      <c r="L1811" s="444">
        <f t="shared" ca="1" si="119"/>
        <v>-1449913786.3877802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-1449913786.3877802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-6041307.443282417</v>
      </c>
      <c r="L1812" s="444">
        <f t="shared" ca="1" si="119"/>
        <v>-1455955093.8310626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-1455955093.8310626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-6066479.5576294269</v>
      </c>
      <c r="L1813" s="444">
        <f t="shared" ca="1" si="119"/>
        <v>-1462021573.3886919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-1462021573.3886919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-6091756.5557862166</v>
      </c>
      <c r="L1814" s="444">
        <f t="shared" ca="1" si="119"/>
        <v>-1468113329.944478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-1468113329.944478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-6117138.8747686585</v>
      </c>
      <c r="L1815" s="444">
        <f t="shared" ca="1" si="119"/>
        <v>-1474230468.8192468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-1474230468.8192468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-6142626.9534135284</v>
      </c>
      <c r="L1816" s="444">
        <f t="shared" ca="1" si="119"/>
        <v>-1480373095.7726603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-1480373095.7726603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-6168221.2323860843</v>
      </c>
      <c r="L1817" s="444">
        <f t="shared" ca="1" si="119"/>
        <v>-1486541317.0050464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-1486541317.0050464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-6193922.1541876933</v>
      </c>
      <c r="L1818" s="444">
        <f t="shared" ca="1" si="119"/>
        <v>-1492735239.159234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-1492735239.159234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-6219730.1631634748</v>
      </c>
      <c r="L1819" s="444">
        <f t="shared" ca="1" si="119"/>
        <v>-1498954969.3223975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-1498954969.3223975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-6245645.7055099895</v>
      </c>
      <c r="L1820" s="444">
        <f t="shared" ca="1" si="119"/>
        <v>-1505200615.0279074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-1505200615.0279074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-6271669.2292829473</v>
      </c>
      <c r="L1821" s="444">
        <f t="shared" ca="1" si="119"/>
        <v>-1511472284.2571902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-1511472284.2571902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-6297801.184404959</v>
      </c>
      <c r="L1822" s="444">
        <f t="shared" ca="1" si="119"/>
        <v>-1517770085.4415951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-1517770085.4415951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-6324042.0226733126</v>
      </c>
      <c r="L1823" s="444">
        <f t="shared" ca="1" si="119"/>
        <v>-1524094127.4642684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-1524094127.4642684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-6350392.1977677848</v>
      </c>
      <c r="L1824" s="444">
        <f t="shared" ca="1" si="119"/>
        <v>-1530444519.6620362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-1530444519.6620362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-6376852.165258484</v>
      </c>
      <c r="L1825" s="444">
        <f t="shared" ca="1" si="119"/>
        <v>-1536821371.8272946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-1536821371.8272946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-6403422.3826137278</v>
      </c>
      <c r="L1826" s="444">
        <f t="shared" ca="1" si="119"/>
        <v>-1543224794.2099082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-1543224794.2099082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-6430103.3092079507</v>
      </c>
      <c r="L1827" s="444">
        <f t="shared" ca="1" si="119"/>
        <v>-1549654897.5191162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-1549654897.5191162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-6456895.4063296504</v>
      </c>
      <c r="L1828" s="444">
        <f t="shared" ca="1" si="119"/>
        <v>-1556111792.9254458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-1556111792.9254458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-6483799.1371893575</v>
      </c>
      <c r="L1829" s="444">
        <f t="shared" ca="1" si="119"/>
        <v>-1562595592.0626352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-1562595592.0626352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-6510814.9669276467</v>
      </c>
      <c r="L1830" s="444">
        <f t="shared" ca="1" si="119"/>
        <v>-1569106407.0295627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-1569106407.0295627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-6537943.3626231775</v>
      </c>
      <c r="L1831" s="444">
        <f t="shared" ca="1" si="119"/>
        <v>-1575644350.3921859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-1575644350.3921859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-6565184.7933007749</v>
      </c>
      <c r="L1832" s="444">
        <f t="shared" ca="1" si="119"/>
        <v>-1582209535.1854868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-1582209535.1854868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-6592539.7299395278</v>
      </c>
      <c r="L1833" s="444">
        <f t="shared" ca="1" si="119"/>
        <v>-1588802074.9154263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-1588802074.9154263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-6620008.6454809429</v>
      </c>
      <c r="L1834" s="444">
        <f t="shared" ca="1" si="119"/>
        <v>-1595422083.5609071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-1595422083.5609071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-6647592.0148371132</v>
      </c>
      <c r="L1835" s="444">
        <f t="shared" ca="1" si="119"/>
        <v>-1602069675.5757442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-1602069675.5757442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-6675290.3148989342</v>
      </c>
      <c r="L1836" s="444">
        <f t="shared" ca="1" si="119"/>
        <v>-1608744965.8906431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-1608744965.8906431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-6703104.0245443461</v>
      </c>
      <c r="L1837" s="444">
        <f t="shared" ca="1" si="119"/>
        <v>-1615448069.9151874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-1615448069.9151874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-6731033.6246466143</v>
      </c>
      <c r="L1838" s="444">
        <f t="shared" ca="1" si="119"/>
        <v>-1622179103.539834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-1622179103.539834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-6759079.5980826421</v>
      </c>
      <c r="L1839" s="444">
        <f t="shared" ca="1" si="119"/>
        <v>-1628938183.1379166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-1628938183.1379166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-6787242.4297413193</v>
      </c>
      <c r="L1840" s="444">
        <f t="shared" ca="1" si="119"/>
        <v>-1635725425.5676579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-1635725425.5676579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-6815522.6065319078</v>
      </c>
      <c r="L1841" s="444">
        <f t="shared" ca="1" si="119"/>
        <v>-1642540948.1741898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-1642540948.1741898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-6843920.6173924571</v>
      </c>
      <c r="L1842" s="444">
        <f t="shared" ca="1" si="119"/>
        <v>-1649384868.7915823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-1649384868.7915823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-6872436.9532982595</v>
      </c>
      <c r="L1843" s="444">
        <f t="shared" ca="1" si="119"/>
        <v>-1656257305.7448807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-1656257305.7448807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-6901072.1072703358</v>
      </c>
      <c r="L1844" s="444">
        <f t="shared" ca="1" si="119"/>
        <v>-1663158377.8521509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-1663158377.8521509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-6929826.574383962</v>
      </c>
      <c r="L1845" s="444">
        <f t="shared" ca="1" si="119"/>
        <v>-1670088204.4265349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-1670088204.4265349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-6958700.8517772285</v>
      </c>
      <c r="L1846" s="444">
        <f t="shared" ca="1" si="119"/>
        <v>-1677046905.2783122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-1677046905.2783122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-6987695.4386596335</v>
      </c>
      <c r="L1847" s="444">
        <f t="shared" ca="1" si="119"/>
        <v>-1684034600.7169719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-1684034600.7169719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-7016810.836320716</v>
      </c>
      <c r="L1848" s="444">
        <f t="shared" ca="1" si="119"/>
        <v>-1691051411.5532925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-1691051411.5532925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-7046047.5481387191</v>
      </c>
      <c r="L1849" s="444">
        <f t="shared" ca="1" si="119"/>
        <v>-1698097459.1014311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-1698097459.1014311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-7075406.0795892961</v>
      </c>
      <c r="L1850" s="444">
        <f t="shared" ca="1" si="119"/>
        <v>-1705172865.1810205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-1705172865.1810205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-7104886.9382542521</v>
      </c>
      <c r="L1851" s="444">
        <f t="shared" ca="1" si="119"/>
        <v>-1712277752.1192749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-1712277752.1192749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-7134490.6338303117</v>
      </c>
      <c r="L1852" s="444">
        <f t="shared" ca="1" si="119"/>
        <v>-1719412242.7531052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-1719412242.7531052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-7164217.6781379385</v>
      </c>
      <c r="L1853" s="444">
        <f t="shared" ca="1" si="119"/>
        <v>-1726576460.4312432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-1726576460.4312432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-7194068.5851301802</v>
      </c>
      <c r="L1854" s="444">
        <f t="shared" ca="1" si="119"/>
        <v>-1733770529.0163734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-1733770529.0163734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-7224043.8709015558</v>
      </c>
      <c r="L1855" s="444">
        <f t="shared" ca="1" si="119"/>
        <v>-1740994572.887275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-1740994572.887275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-7254144.0536969798</v>
      </c>
      <c r="L1856" s="444">
        <f t="shared" ca="1" si="119"/>
        <v>-1748248716.9409719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-1748248716.9409719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-7284369.6539207157</v>
      </c>
      <c r="L1857" s="444">
        <f t="shared" ca="1" si="119"/>
        <v>-1755533086.5948925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-1755533086.5948925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-7314721.1941453852</v>
      </c>
      <c r="L1858" s="444">
        <f t="shared" ca="1" si="119"/>
        <v>-1762847807.7890379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-1762847807.7890379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-7345199.1991209909</v>
      </c>
      <c r="L1859" s="444">
        <f t="shared" ca="1" si="119"/>
        <v>-1770193006.9881589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-1770193006.9881589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-7375804.1957839951</v>
      </c>
      <c r="L1860" s="444">
        <f t="shared" ca="1" si="119"/>
        <v>-1777568811.183943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-1777568811.183943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-7406536.7132664295</v>
      </c>
      <c r="L1861" s="444">
        <f t="shared" ca="1" si="119"/>
        <v>-1784975347.8972094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-1784975347.8972094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-7437397.2829050384</v>
      </c>
      <c r="L1862" s="444">
        <f t="shared" ca="1" si="119"/>
        <v>-1792412745.1801145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-1792412745.1801145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-7468386.4382504756</v>
      </c>
      <c r="L1863" s="444">
        <f t="shared" ca="1" si="119"/>
        <v>-1799881131.618365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-1799881131.618365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-7499504.715076521</v>
      </c>
      <c r="L1864" s="444">
        <f t="shared" ca="1" si="119"/>
        <v>-1807380636.3334415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-1807380636.3334415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-7530752.6513893381</v>
      </c>
      <c r="L1865" s="444">
        <f t="shared" ca="1" si="119"/>
        <v>-1814911388.9848309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-1814911388.9848309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-7562130.7874367954</v>
      </c>
      <c r="L1866" s="444">
        <f t="shared" ca="1" si="119"/>
        <v>-1822473519.7722676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-1822473519.7722676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-7593639.6657177815</v>
      </c>
      <c r="L1867" s="444">
        <f t="shared" ca="1" si="119"/>
        <v>-1830067159.4379854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-1830067159.4379854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-7625279.8309916062</v>
      </c>
      <c r="L1868" s="444">
        <f t="shared" ca="1" si="119"/>
        <v>-1837692439.2689769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-1837692439.2689769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-7657051.8302874044</v>
      </c>
      <c r="L1869" s="444">
        <f t="shared" ca="1" si="119"/>
        <v>-1845349491.0992644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-1845349491.0992644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-7688956.2129136017</v>
      </c>
      <c r="L1870" s="444">
        <f t="shared" ca="1" si="119"/>
        <v>-1853038447.3121779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-1853038447.3121779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-7720993.5304674078</v>
      </c>
      <c r="L1871" s="444">
        <f t="shared" ca="1" si="119"/>
        <v>-1860759440.8426454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-1860759440.8426454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-7753164.3368443558</v>
      </c>
      <c r="L1872" s="444">
        <f t="shared" ca="1" si="119"/>
        <v>-1868512605.1794899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-1868512605.1794899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-7785469.1882478734</v>
      </c>
      <c r="L1873" s="444">
        <f t="shared" ca="1" si="119"/>
        <v>-1876298074.3677378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-1876298074.3677378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-7817908.6431989074</v>
      </c>
      <c r="L1874" s="444">
        <f t="shared" ca="1" si="119"/>
        <v>-1884115983.0109367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-1884115983.0109367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-7850483.2625455689</v>
      </c>
      <c r="L1875" s="444">
        <f t="shared" ca="1" si="119"/>
        <v>-1891966466.2734823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-1891966466.2734823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-7883193.6094728429</v>
      </c>
      <c r="L1876" s="444">
        <f t="shared" ca="1" si="119"/>
        <v>-1899849659.8829551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-1899849659.8829551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-7916040.2495123129</v>
      </c>
      <c r="L1877" s="444">
        <f t="shared" ca="1" si="119"/>
        <v>-1907765700.1324673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-1907765700.1324673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-7949023.7505519465</v>
      </c>
      <c r="L1878" s="444">
        <f t="shared" ca="1" si="119"/>
        <v>-1915714723.8830192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-1915714723.8830192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-7982144.6828459138</v>
      </c>
      <c r="L1879" s="444">
        <f t="shared" ca="1" si="119"/>
        <v>-1923696868.565865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-1923696868.565865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-8015403.6190244379</v>
      </c>
      <c r="L1880" s="444">
        <f t="shared" ca="1" si="119"/>
        <v>-1931712272.1848896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-1931712272.1848896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-8048801.134103707</v>
      </c>
      <c r="L1881" s="444">
        <f t="shared" ca="1" si="119"/>
        <v>-1939761073.3189933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-1939761073.3189933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-8082337.805495806</v>
      </c>
      <c r="L1882" s="444">
        <f t="shared" ca="1" si="119"/>
        <v>-1947843411.1244891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-1947843411.1244891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-8116014.2130187033</v>
      </c>
      <c r="L1883" s="444">
        <f t="shared" ca="1" si="119"/>
        <v>-1955959425.3375077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-1955959425.3375077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-8149830.9389062822</v>
      </c>
      <c r="L1884" s="444">
        <f t="shared" ca="1" si="119"/>
        <v>-1964109256.2764139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-1964109256.2764139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-8183788.5678183911</v>
      </c>
      <c r="L1885" s="444">
        <f t="shared" ca="1" si="119"/>
        <v>-1972293044.8442323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-1972293044.8442323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-8217887.6868509687</v>
      </c>
      <c r="L1886" s="444">
        <f t="shared" ca="1" si="119"/>
        <v>-1980510932.5310833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-1980510932.5310833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-8252128.8855461804</v>
      </c>
      <c r="L1887" s="444">
        <f t="shared" ca="1" si="119"/>
        <v>-1988763061.4166296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-1988763061.4166296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-8286512.7559026228</v>
      </c>
      <c r="L1888" s="444">
        <f t="shared" ca="1" si="119"/>
        <v>-1997049574.1725321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-1997049574.1725321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-8321039.8923855498</v>
      </c>
      <c r="L1889" s="444">
        <f t="shared" ca="1" si="119"/>
        <v>-2005370614.0649176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-2005370614.0649176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-8355710.8919371562</v>
      </c>
      <c r="L1890" s="444">
        <f t="shared" ca="1" si="119"/>
        <v>-2013726324.9568548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-2013726324.9568548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-8390526.3539868947</v>
      </c>
      <c r="L1891" s="444">
        <f t="shared" ca="1" si="119"/>
        <v>-2022116851.3108418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-2022116851.3108418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-8425486.88046184</v>
      </c>
      <c r="L1892" s="444">
        <f t="shared" ca="1" si="119"/>
        <v>-2030542338.1913037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-2030542338.1913037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-8460593.0757970978</v>
      </c>
      <c r="L1893" s="444">
        <f t="shared" ca="1" si="119"/>
        <v>-2039002931.2671008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-2039002931.2671008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-8495845.5469462536</v>
      </c>
      <c r="L1894" s="444">
        <f t="shared" ca="1" si="119"/>
        <v>-2047498776.8140471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-2047498776.8140471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-8531244.9033918623</v>
      </c>
      <c r="L1895" s="444">
        <f t="shared" ca="1" si="119"/>
        <v>-2056030021.7174389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-2056030021.7174389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-8566791.757155994</v>
      </c>
      <c r="L1896" s="444">
        <f t="shared" ca="1" si="119"/>
        <v>-2064596813.4745948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-2064596813.4745948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-8602486.7228108123</v>
      </c>
      <c r="L1897" s="444">
        <f t="shared" ca="1" si="119"/>
        <v>-2073199300.1974056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-2073199300.1974056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-8638330.4174891897</v>
      </c>
      <c r="L1898" s="444">
        <f t="shared" ca="1" si="119"/>
        <v>-2081837630.6148949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-2081837630.6148949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-8674323.4608953968</v>
      </c>
      <c r="L1899" s="444">
        <f t="shared" ca="1" si="119"/>
        <v>-2090511954.0757902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-2090511954.0757902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-8710466.4753157925</v>
      </c>
      <c r="L1900" s="444">
        <f t="shared" ca="1" si="119"/>
        <v>-2099222420.551106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-2099222420.551106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-8746760.0856296085</v>
      </c>
      <c r="L1901" s="444">
        <f t="shared" ca="1" si="119"/>
        <v>-2107969180.6367357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-2107969180.6367357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-8783204.9193197321</v>
      </c>
      <c r="L1902" s="444">
        <f t="shared" ca="1" si="119"/>
        <v>-2116752385.5560553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-2116752385.5560553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-8819801.6064835638</v>
      </c>
      <c r="L1903" s="444">
        <f t="shared" ca="1" si="119"/>
        <v>-2125572187.1625388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-2125572187.1625388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-8856550.7798439115</v>
      </c>
      <c r="L1904" s="444">
        <f t="shared" ca="1" si="119"/>
        <v>-2134428737.9423826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-2134428737.9423826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-8893453.0747599266</v>
      </c>
      <c r="L1905" s="444">
        <f t="shared" ca="1" si="119"/>
        <v>-2143322191.0171425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-2143322191.0171425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-8930509.1292380933</v>
      </c>
      <c r="L1906" s="444">
        <f t="shared" ca="1" si="119"/>
        <v>-2152252700.1463804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-2152252700.1463804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-8967719.5839432515</v>
      </c>
      <c r="L1907" s="444">
        <f t="shared" ca="1" si="119"/>
        <v>-2161220419.7303238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-2161220419.7303238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-9005085.0822096821</v>
      </c>
      <c r="L1908" s="444">
        <f t="shared" ca="1" si="119"/>
        <v>-2170225504.8125334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-2170225504.8125334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-9042606.2700522225</v>
      </c>
      <c r="L1909" s="444">
        <f t="shared" ca="1" si="119"/>
        <v>-2179268111.0825858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-2179268111.0825858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-9080283.7961774413</v>
      </c>
      <c r="L1910" s="444">
        <f t="shared" ca="1" si="119"/>
        <v>-2188348394.8787632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-2188348394.8787632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-9118118.3119948469</v>
      </c>
      <c r="L1911" s="444">
        <f t="shared" ca="1" si="119"/>
        <v>-2197466513.1907582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-2197466513.1907582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-9156110.4716281593</v>
      </c>
      <c r="L1912" s="444">
        <f t="shared" ca="1" si="119"/>
        <v>-2206622623.6623864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-2206622623.6623864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-9194260.9319266099</v>
      </c>
      <c r="L1913" s="444">
        <f t="shared" ca="1" si="119"/>
        <v>-2215816884.5943131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-2215816884.5943131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-9232570.3524763044</v>
      </c>
      <c r="L1914" s="444">
        <f t="shared" ca="1" si="119"/>
        <v>-2225049454.9467893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-2225049454.9467893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-9271039.3956116214</v>
      </c>
      <c r="L1915" s="444">
        <f t="shared" ca="1" si="119"/>
        <v>-2234320494.342401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-2234320494.342401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-9309668.7264266703</v>
      </c>
      <c r="L1916" s="444">
        <f t="shared" ca="1" si="119"/>
        <v>-2243630163.0688276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-2243630163.0688276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-9348459.0127867814</v>
      </c>
      <c r="L1917" s="444">
        <f t="shared" ca="1" si="119"/>
        <v>-2252978622.0816145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-2252978622.0816145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-9387410.9253400601</v>
      </c>
      <c r="L1918" s="444">
        <f t="shared" ca="1" si="119"/>
        <v>-2262366033.0069547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-2262366033.0069547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-9426525.1375289783</v>
      </c>
      <c r="L1919" s="444">
        <f t="shared" ca="1" si="119"/>
        <v>-2271792558.1444836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-2271792558.1444836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-9465802.3256020155</v>
      </c>
      <c r="L1920" s="444">
        <f t="shared" ca="1" si="119"/>
        <v>-2281258360.4700856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-2281258360.4700856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-9505243.1686253566</v>
      </c>
      <c r="L1921" s="444">
        <f t="shared" ca="1" si="119"/>
        <v>-2290763603.638711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-2290763603.638711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-9544848.3484946284</v>
      </c>
      <c r="L1922" s="444">
        <f t="shared" ca="1" si="119"/>
        <v>-2300308451.9872055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-2300308451.9872055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-9584618.54994669</v>
      </c>
      <c r="L1923" s="444">
        <f t="shared" ca="1" si="119"/>
        <v>-2309893070.5371523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-2309893070.5371523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-9624554.4605714679</v>
      </c>
      <c r="L1924" s="444">
        <f t="shared" ca="1" si="119"/>
        <v>-2319517624.9977236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-2319517624.9977236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-9664656.7708238475</v>
      </c>
      <c r="L1925" s="444">
        <f t="shared" ca="1" si="119"/>
        <v>-2329182281.7685475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-2329182281.7685475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-9704926.1740356144</v>
      </c>
      <c r="L1926" s="444">
        <f t="shared" ca="1" si="119"/>
        <v>-2338887207.9425831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-2338887207.9425831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-9745363.366427429</v>
      </c>
      <c r="L1927" s="444">
        <f t="shared" ca="1" si="119"/>
        <v>-2348632571.3090105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-2348632571.3090105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-9785969.0471208766</v>
      </c>
      <c r="L1928" s="444">
        <f t="shared" ca="1" si="119"/>
        <v>-2358418540.3561316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-2358418540.3561316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-9826743.9181505479</v>
      </c>
      <c r="L1929" s="444">
        <f t="shared" ca="1" si="119"/>
        <v>-2368245284.274282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-2368245284.274282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-9867688.6844761744</v>
      </c>
      <c r="L1930" s="444">
        <f t="shared" ca="1" si="119"/>
        <v>-2378112972.9587584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-2378112972.9587584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-9908804.053994827</v>
      </c>
      <c r="L1931" s="444">
        <f t="shared" ca="1" si="119"/>
        <v>-2388021777.012753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-2388021777.012753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-9950090.7375531383</v>
      </c>
      <c r="L1932" s="444">
        <f t="shared" ca="1" si="119"/>
        <v>-2397971867.7503061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-2397971867.7503061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-9991549.4489596095</v>
      </c>
      <c r="L1933" s="444">
        <f t="shared" ca="1" si="119"/>
        <v>-2407963417.199266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-2407963417.199266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-10033180.904996941</v>
      </c>
      <c r="L1934" s="444">
        <f t="shared" ca="1" si="119"/>
        <v>-2417996598.1042628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-2417996598.1042628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-10074985.825434428</v>
      </c>
      <c r="L1935" s="444">
        <f t="shared" ca="1" si="119"/>
        <v>-2428071583.929697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-2428071583.929697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-10116964.933040405</v>
      </c>
      <c r="L1936" s="444">
        <f t="shared" ca="1" si="119"/>
        <v>-2438188548.8627377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-2438188548.8627377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-10159118.95359474</v>
      </c>
      <c r="L1937" s="444">
        <f t="shared" ca="1" si="119"/>
        <v>-2448347667.8163323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-2448347667.8163323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-10201448.615901385</v>
      </c>
      <c r="L1938" s="444">
        <f t="shared" ca="1" si="119"/>
        <v>-2458549116.4322338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-2458549116.4322338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-10243954.651800973</v>
      </c>
      <c r="L1939" s="444">
        <f t="shared" ca="1" si="119"/>
        <v>-2468793071.0840349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-2468793071.0840349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-10286637.796183478</v>
      </c>
      <c r="L1940" s="444">
        <f t="shared" ca="1" si="119"/>
        <v>-2479079708.8802185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-2479079708.8802185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-10329498.787000909</v>
      </c>
      <c r="L1941" s="444">
        <f t="shared" ca="1" si="119"/>
        <v>-2489409207.6672196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-2489409207.6672196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-10372538.365280082</v>
      </c>
      <c r="L1942" s="444">
        <f t="shared" ca="1" si="119"/>
        <v>-2499781746.0324998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-2499781746.0324998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-10415757.275135417</v>
      </c>
      <c r="L1943" s="444">
        <f t="shared" ca="1" si="119"/>
        <v>-2510197503.3076353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-2510197503.3076353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-10459156.263781814</v>
      </c>
      <c r="L1944" s="444">
        <f t="shared" ca="1" si="119"/>
        <v>-2520656659.5714173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-2520656659.5714173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-10502736.081547571</v>
      </c>
      <c r="L1945" s="444">
        <f t="shared" ca="1" si="119"/>
        <v>-2531159395.6529651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-2531159395.6529651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-10546497.481887354</v>
      </c>
      <c r="L1946" s="444">
        <f t="shared" ca="1" si="119"/>
        <v>-2541705893.1348524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-2541705893.1348524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-10590441.221395219</v>
      </c>
      <c r="L1947" s="444">
        <f t="shared" ca="1" si="119"/>
        <v>-2552296334.3562474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-2552296334.3562474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-10634568.059817698</v>
      </c>
      <c r="L1948" s="444">
        <f t="shared" ca="1" si="119"/>
        <v>-2562930902.4160652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-2562930902.4160652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-10678878.760066938</v>
      </c>
      <c r="L1949" s="444">
        <f t="shared" ca="1" si="119"/>
        <v>-2573609781.1761322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-2573609781.1761322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-10723374.088233884</v>
      </c>
      <c r="L1950" s="444">
        <f t="shared" ca="1" si="119"/>
        <v>-2584333155.2643661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-2584333155.2643661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-10768054.813601526</v>
      </c>
      <c r="L1951" s="444">
        <f t="shared" ca="1" si="119"/>
        <v>-2595101210.0779676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-2595101210.0779676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-10812921.708658198</v>
      </c>
      <c r="L1952" s="444">
        <f t="shared" ca="1" si="119"/>
        <v>-2605914131.7866259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-2605914131.7866259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-10857975.549110942</v>
      </c>
      <c r="L1953" s="444">
        <f t="shared" ca="1" si="119"/>
        <v>-2616772107.3357368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-2616772107.3357368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-10903217.113898903</v>
      </c>
      <c r="L1954" s="444">
        <f t="shared" ca="1" si="119"/>
        <v>-2627675324.4496355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-2627675324.4496355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-10948647.185206814</v>
      </c>
      <c r="L1955" s="444">
        <f t="shared" ca="1" si="119"/>
        <v>-2638623971.6348424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-2638623971.6348424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-10994266.54847851</v>
      </c>
      <c r="L1956" s="444">
        <f t="shared" ca="1" si="119"/>
        <v>-2649618238.183321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-2649618238.183321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-11040075.992430504</v>
      </c>
      <c r="L1957" s="444">
        <f t="shared" ca="1" si="119"/>
        <v>-2660658314.1757517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-2660658314.1757517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-11086076.309065633</v>
      </c>
      <c r="L1958" s="444">
        <f t="shared" ca="1" si="119"/>
        <v>-2671744390.4848175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-2671744390.4848175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-11132268.29368674</v>
      </c>
      <c r="L1959" s="444">
        <f t="shared" ca="1" si="119"/>
        <v>-2682876658.7785044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-2682876658.7785044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-11178652.744910434</v>
      </c>
      <c r="L1960" s="444">
        <f t="shared" ca="1" si="119"/>
        <v>-2694055311.5234146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-2694055311.5234146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-11225230.464680893</v>
      </c>
      <c r="L1961" s="444">
        <f t="shared" ca="1" si="119"/>
        <v>-2705280541.9880953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-2705280541.9880953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-11272002.258283731</v>
      </c>
      <c r="L1962" s="444">
        <f t="shared" ca="1" si="119"/>
        <v>-2716552544.2463789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-2716552544.2463789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-11318968.934359912</v>
      </c>
      <c r="L1963" s="444">
        <f t="shared" ca="1" si="119"/>
        <v>-2727871513.1807389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-2727871513.1807389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-11366131.304919746</v>
      </c>
      <c r="L1964" s="444">
        <f t="shared" ca="1" si="119"/>
        <v>-2739237644.4856586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-2739237644.4856586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-11413490.185356911</v>
      </c>
      <c r="L1965" s="444">
        <f t="shared" ca="1" si="119"/>
        <v>-2750651134.6710157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-2750651134.6710157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-11461046.394462565</v>
      </c>
      <c r="L1966" s="444">
        <f t="shared" ca="1" si="119"/>
        <v>-2762112181.0654783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-2762112181.0654783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-11508800.754439494</v>
      </c>
      <c r="L1967" s="444">
        <f t="shared" ca="1" si="119"/>
        <v>-2773620981.8199177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-2773620981.8199177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-11556754.090916324</v>
      </c>
      <c r="L1968" s="444">
        <f t="shared" ca="1" si="119"/>
        <v>-2785177735.9108338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-2785177735.9108338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-11604907.232961807</v>
      </c>
      <c r="L1969" s="444">
        <f t="shared" ca="1" si="119"/>
        <v>-2796782643.1437955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-2796782643.1437955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-11653261.013099147</v>
      </c>
      <c r="L1970" s="444">
        <f t="shared" ca="1" si="119"/>
        <v>-2808435904.1568947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-2808435904.1568947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-11701816.267320395</v>
      </c>
      <c r="L1971" s="444">
        <f t="shared" ca="1" si="119"/>
        <v>-2820137720.4242153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-2820137720.4242153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-11750573.835100897</v>
      </c>
      <c r="L1972" s="444">
        <f t="shared" ca="1" si="119"/>
        <v>-2831888294.2593164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-2831888294.2593164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-11799534.559413819</v>
      </c>
      <c r="L1973" s="444">
        <f t="shared" ca="1" si="119"/>
        <v>-2843687828.8187304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-2843687828.8187304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-11848699.28674471</v>
      </c>
      <c r="L1974" s="444">
        <f t="shared" ca="1" si="119"/>
        <v>-2855536528.1054749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-2855536528.1054749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-11898068.867106145</v>
      </c>
      <c r="L1975" s="444">
        <f t="shared" ca="1" si="119"/>
        <v>-2867434596.9725809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-2867434596.9725809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-11947644.15405242</v>
      </c>
      <c r="L1976" s="444">
        <f t="shared" ca="1" si="119"/>
        <v>-2879382241.1266332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-2879382241.1266332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-11997426.004694305</v>
      </c>
      <c r="L1977" s="444">
        <f t="shared" ca="1" si="119"/>
        <v>-2891379667.1313276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-2891379667.1313276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-12047415.279713865</v>
      </c>
      <c r="L1978" s="444">
        <f t="shared" ca="1" si="119"/>
        <v>-2903427082.4110413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-2903427082.4110413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-12097612.843379339</v>
      </c>
      <c r="L1979" s="444">
        <f t="shared" ca="1" si="119"/>
        <v>-2915524695.2544208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-2915524695.2544208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-12148019.563560087</v>
      </c>
      <c r="L1980" s="444">
        <f t="shared" ca="1" si="119"/>
        <v>-2927672714.8179808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-2927672714.8179808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-12198636.311741587</v>
      </c>
      <c r="L1981" s="444">
        <f t="shared" ca="1" si="119"/>
        <v>-2939871351.1297221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-2939871351.1297221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-12249463.963040508</v>
      </c>
      <c r="L1982" s="444">
        <f t="shared" ca="1" si="119"/>
        <v>-2952120815.0927625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-2952120815.0927625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-12300503.396219844</v>
      </c>
      <c r="L1983" s="444">
        <f t="shared" ca="1" si="119"/>
        <v>-2964421318.4889822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-2964421318.4889822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-12351755.493704092</v>
      </c>
      <c r="L1984" s="444">
        <f t="shared" ca="1" si="119"/>
        <v>-2976773073.9826865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-2976773073.9826865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-12403221.141594527</v>
      </c>
      <c r="L1985" s="444">
        <f t="shared" ca="1" si="119"/>
        <v>-2989176295.1242809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-2989176295.1242809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-12454901.229684504</v>
      </c>
      <c r="L1986" s="444">
        <f t="shared" ca="1" si="119"/>
        <v>-3001631196.3539653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-3001631196.3539653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-12506796.651474856</v>
      </c>
      <c r="L1987" s="444">
        <f t="shared" ca="1" si="119"/>
        <v>-3014137993.0054402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-3014137993.0054402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-12558908.304189334</v>
      </c>
      <c r="L1988" s="444">
        <f t="shared" ca="1" si="119"/>
        <v>-3026696901.3096294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-3026696901.3096294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-12611237.088790122</v>
      </c>
      <c r="L1989" s="444">
        <f t="shared" ca="1" si="119"/>
        <v>-3039308138.3984194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-3039308138.3984194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-12663783.909993414</v>
      </c>
      <c r="L1990" s="444">
        <f t="shared" ca="1" si="119"/>
        <v>-3051971922.308413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-3051971922.308413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-12716549.676285055</v>
      </c>
      <c r="L1991" s="444">
        <f t="shared" ca="1" si="119"/>
        <v>-3064688471.9846983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-3064688471.9846983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-12769535.299936242</v>
      </c>
      <c r="L1992" s="444">
        <f t="shared" ca="1" si="119"/>
        <v>-3077458007.2846346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-3077458007.2846346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-12822741.697019311</v>
      </c>
      <c r="L1993" s="444">
        <f t="shared" ca="1" si="119"/>
        <v>-3090280748.9816537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-3090280748.9816537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-12876169.787423557</v>
      </c>
      <c r="L1994" s="444">
        <f t="shared" ca="1" si="119"/>
        <v>-3103156918.7690773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-3103156918.7690773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-12929820.494871154</v>
      </c>
      <c r="L1995" s="444">
        <f t="shared" ca="1" si="119"/>
        <v>-3116086739.2639484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-3116086739.2639484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-12983694.746933118</v>
      </c>
      <c r="L1996" s="444">
        <f t="shared" ca="1" si="119"/>
        <v>-3129070434.0108814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-3129070434.0108814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-13037793.475045338</v>
      </c>
      <c r="L1997" s="444">
        <f t="shared" ca="1" si="119"/>
        <v>-3142108227.4859266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-3142108227.4859266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-13092117.614524694</v>
      </c>
      <c r="L1998" s="444">
        <f t="shared" ca="1" si="119"/>
        <v>-3155200345.1004515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-3155200345.1004515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-13146668.104585214</v>
      </c>
      <c r="L1999" s="444">
        <f t="shared" ca="1" si="119"/>
        <v>-3168347013.2050366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-3168347013.2050366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-13201445.88835432</v>
      </c>
      <c r="L2000" s="444">
        <f t="shared" ca="1" si="119"/>
        <v>-3181548459.0933909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-3181548459.0933909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-13256451.912889129</v>
      </c>
      <c r="L2001" s="444">
        <f t="shared" ca="1" si="119"/>
        <v>-3194804911.0062799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-3194804911.0062799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-13311687.129192833</v>
      </c>
      <c r="L2002" s="444">
        <f t="shared" ca="1" si="119"/>
        <v>-3208116598.1354728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-3208116598.1354728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-13367152.492231136</v>
      </c>
      <c r="L2003" s="444">
        <f t="shared" ca="1" si="119"/>
        <v>-3221483750.6277041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-3221483750.6277041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-13422848.960948767</v>
      </c>
      <c r="L2004" s="444">
        <f t="shared" ca="1" si="119"/>
        <v>-3234906599.5886531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-3234906599.5886531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-13478777.498286054</v>
      </c>
      <c r="L2005" s="444">
        <f t="shared" ca="1" si="119"/>
        <v>-3248385377.0869393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-3248385377.0869393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-13534939.07119558</v>
      </c>
      <c r="L2006" s="444">
        <f t="shared" ca="1" si="119"/>
        <v>-3261920316.1581349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-3261920316.1581349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-13591334.650658896</v>
      </c>
      <c r="L2007" s="444">
        <f t="shared" ca="1" si="119"/>
        <v>-3275511650.808794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-3275511650.808794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-13647965.211703308</v>
      </c>
      <c r="L2008" s="444">
        <f t="shared" ca="1" si="119"/>
        <v>-3289159616.0204973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-3289159616.0204973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-13704831.733418738</v>
      </c>
      <c r="L2009" s="444">
        <f t="shared" ca="1" si="119"/>
        <v>-3302864447.7539163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-3302864447.7539163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-13761935.19897465</v>
      </c>
      <c r="L2010" s="444">
        <f t="shared" ca="1" si="119"/>
        <v>-3316626382.9528909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-3316626382.9528909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-13819276.595637046</v>
      </c>
      <c r="L2011" s="444">
        <f t="shared" ca="1" si="119"/>
        <v>-3330445659.5485277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-3330445659.5485277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-13876856.914785532</v>
      </c>
      <c r="L2012" s="444">
        <f t="shared" ca="1" si="119"/>
        <v>-3344322516.4633131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-3344322516.4633131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-13934677.151930472</v>
      </c>
      <c r="L2013" s="444">
        <f t="shared" ca="1" si="119"/>
        <v>-3358257193.6152434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-3358257193.6152434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-13992738.306730179</v>
      </c>
      <c r="L2014" s="444">
        <f t="shared" ca="1" si="119"/>
        <v>-3372249931.9219737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-3372249931.9219737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-14051041.383008223</v>
      </c>
      <c r="L2015" s="444">
        <f t="shared" ca="1" si="119"/>
        <v>-3386300973.3049817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-3386300973.3049817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-14109587.388770757</v>
      </c>
      <c r="L2016" s="444">
        <f t="shared" ca="1" si="119"/>
        <v>-3400410560.6937523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-3400410560.6937523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-14168377.336223969</v>
      </c>
      <c r="L2017" s="444">
        <f t="shared" ca="1" si="119"/>
        <v>-3414578938.0299764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-3414578938.0299764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-14227412.241791571</v>
      </c>
      <c r="L2018" s="444">
        <f t="shared" ca="1" si="119"/>
        <v>-3428806350.2717681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-3428806350.2717681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-14286693.126132367</v>
      </c>
      <c r="L2019" s="444">
        <f t="shared" ca="1" si="119"/>
        <v>-3443093043.3979006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-3443093043.3979006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-14346221.014157919</v>
      </c>
      <c r="L2020" s="444">
        <f t="shared" ca="1" si="119"/>
        <v>-3457439264.4120584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-3457439264.4120584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-14405996.935050244</v>
      </c>
      <c r="L2021" s="444">
        <f t="shared" ca="1" si="119"/>
        <v>-3471845261.3471084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-3471845261.3471084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-14466021.922279621</v>
      </c>
      <c r="L2022" s="444">
        <f t="shared" ca="1" si="119"/>
        <v>-3486311283.2693882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-3486311283.2693882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-14526297.013622448</v>
      </c>
      <c r="L2023" s="444">
        <f t="shared" ca="1" si="119"/>
        <v>-3500837580.2830105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-3500837580.2830105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-14586823.251179213</v>
      </c>
      <c r="L2024" s="444">
        <f t="shared" ca="1" si="119"/>
        <v>-3515424403.5341897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-3515424403.5341897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-14647601.681392457</v>
      </c>
      <c r="L2025" s="444">
        <f t="shared" ca="1" si="119"/>
        <v>-3530072005.2155824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-3530072005.2155824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-14708633.355064927</v>
      </c>
      <c r="L2026" s="444">
        <f t="shared" ca="1" si="119"/>
        <v>-3544780638.5706472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-3544780638.5706472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-14769919.327377697</v>
      </c>
      <c r="L2027" s="444">
        <f t="shared" ca="1" si="119"/>
        <v>-3559550557.898025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-3559550557.898025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-14831460.657908436</v>
      </c>
      <c r="L2028" s="444">
        <f t="shared" ca="1" si="119"/>
        <v>-3574382018.5559335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-3574382018.5559335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-14893258.410649722</v>
      </c>
      <c r="L2029" s="444">
        <f t="shared" ca="1" si="119"/>
        <v>-3589275276.9665833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-3589275276.9665833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-14955313.65402743</v>
      </c>
      <c r="L2030" s="444">
        <f t="shared" ca="1" si="119"/>
        <v>-3604230590.6206107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-3604230590.6206107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-15017627.460919209</v>
      </c>
      <c r="L2031" s="444">
        <f t="shared" ca="1" si="119"/>
        <v>-3619248218.0815301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-3619248218.0815301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-15080200.908673042</v>
      </c>
      <c r="L2032" s="444">
        <f t="shared" ca="1" si="119"/>
        <v>-3634328418.9902029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-3634328418.9902029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-15143035.079125846</v>
      </c>
      <c r="L2033" s="444">
        <f t="shared" ca="1" si="119"/>
        <v>-3649471454.0693288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-3649471454.0693288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-15206131.058622206</v>
      </c>
      <c r="L2034" s="444">
        <f t="shared" ca="1" si="119"/>
        <v>-3664677585.1279511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-3664677585.1279511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-15269489.93803313</v>
      </c>
      <c r="L2035" s="444">
        <f t="shared" ca="1" si="119"/>
        <v>-3679947075.0659842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-3679947075.0659842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-15333112.812774936</v>
      </c>
      <c r="L2036" s="444">
        <f t="shared" ca="1" si="119"/>
        <v>-3695280187.8787594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-3695280187.8787594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-15397000.782828163</v>
      </c>
      <c r="L2037" s="444">
        <f t="shared" ca="1" si="119"/>
        <v>-3710677188.6615877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-3710677188.6615877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-15461154.952756613</v>
      </c>
      <c r="L2038" s="444">
        <f t="shared" ca="1" si="119"/>
        <v>-3726138343.6143441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-3726138343.6143441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-15525576.431726433</v>
      </c>
      <c r="L2039" s="444">
        <f t="shared" ca="1" si="119"/>
        <v>-3741663920.0460706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-3741663920.0460706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-15590266.333525294</v>
      </c>
      <c r="L2040" s="444">
        <f t="shared" ca="1" si="119"/>
        <v>-3757254186.3795958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-3757254186.3795958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-15655225.776581649</v>
      </c>
      <c r="L2041" s="444">
        <f t="shared" ca="1" si="119"/>
        <v>-3772909412.1561775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-3772909412.1561775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-15720455.883984072</v>
      </c>
      <c r="L2042" s="444">
        <f t="shared" ca="1" si="119"/>
        <v>-3788629868.0401616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-3788629868.0401616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-15785957.783500673</v>
      </c>
      <c r="L2043" s="444">
        <f t="shared" ca="1" si="119"/>
        <v>-3804415825.8236623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-3804415825.8236623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-15851732.607598593</v>
      </c>
      <c r="L2044" s="444">
        <f t="shared" ca="1" si="119"/>
        <v>-3820267558.4312611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-3820267558.4312611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-15917781.493463587</v>
      </c>
      <c r="L2045" s="444">
        <f t="shared" ca="1" si="119"/>
        <v>-3836185339.9247246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-3836185339.9247246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-15984105.583019685</v>
      </c>
      <c r="L2046" s="444">
        <f t="shared" ca="1" si="119"/>
        <v>-3852169445.5077443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-3852169445.5077443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-16050706.022948934</v>
      </c>
      <c r="L2047" s="444">
        <f t="shared" ca="1" si="119"/>
        <v>-3868220151.5306931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-3868220151.5306931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-16117583.964711221</v>
      </c>
      <c r="L2048" s="444">
        <f t="shared" ref="L2048:L2302" ca="1" si="124">I2048-J2048+K2048</f>
        <v>-3884337735.4954042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-3884337735.4954042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-16184740.564564183</v>
      </c>
      <c r="L2049" s="444">
        <f t="shared" ca="1" si="124"/>
        <v>-3900522476.0599685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-3900522476.0599685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-16252176.983583203</v>
      </c>
      <c r="L2050" s="444">
        <f t="shared" ca="1" si="124"/>
        <v>-3916774653.0435514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-3916774653.0435514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-16319894.387681464</v>
      </c>
      <c r="L2051" s="444">
        <f t="shared" ca="1" si="124"/>
        <v>-3933094547.4312329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-3933094547.4312329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-16387893.947630137</v>
      </c>
      <c r="L2052" s="444">
        <f t="shared" ca="1" si="124"/>
        <v>-3949482441.3788629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-3949482441.3788629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-16456176.839078596</v>
      </c>
      <c r="L2053" s="444">
        <f t="shared" ca="1" si="124"/>
        <v>-3965938618.2179413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-3965938618.2179413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-16524744.242574755</v>
      </c>
      <c r="L2054" s="444">
        <f t="shared" ca="1" si="124"/>
        <v>-3982463362.460516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-3982463362.460516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-16593597.343585482</v>
      </c>
      <c r="L2055" s="444">
        <f t="shared" ca="1" si="124"/>
        <v>-3999056959.8041015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-3999056959.8041015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-16662737.332517089</v>
      </c>
      <c r="L2056" s="444">
        <f t="shared" ca="1" si="124"/>
        <v>-4015719697.1366186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-4015719697.1366186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-16732165.40473591</v>
      </c>
      <c r="L2057" s="444">
        <f t="shared" ca="1" si="124"/>
        <v>-4032451862.5413547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-4032451862.5413547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-16801882.760588974</v>
      </c>
      <c r="L2058" s="444">
        <f t="shared" ca="1" si="124"/>
        <v>-4049253745.3019438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-4049253745.3019438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-16871890.605424765</v>
      </c>
      <c r="L2059" s="444">
        <f t="shared" ca="1" si="124"/>
        <v>-4066125635.9073687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-4066125635.9073687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-16942190.149614032</v>
      </c>
      <c r="L2060" s="444">
        <f t="shared" ca="1" si="124"/>
        <v>-4083067826.0569825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-4083067826.0569825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-17012782.608570762</v>
      </c>
      <c r="L2061" s="444">
        <f t="shared" ca="1" si="124"/>
        <v>-4100080608.6655531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-4100080608.6655531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-17083669.202773139</v>
      </c>
      <c r="L2062" s="444">
        <f t="shared" ca="1" si="124"/>
        <v>-4117164277.8683262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-4117164277.8683262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-17154851.157784693</v>
      </c>
      <c r="L2063" s="444">
        <f t="shared" ca="1" si="124"/>
        <v>-4134319129.0261106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-4134319129.0261106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-17226329.704275459</v>
      </c>
      <c r="L2064" s="444">
        <f t="shared" ca="1" si="124"/>
        <v>-4151545458.7303863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-4151545458.7303863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-17298106.078043275</v>
      </c>
      <c r="L2065" s="444">
        <f t="shared" ca="1" si="124"/>
        <v>-4168843564.8084297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-4168843564.8084297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-17370181.520035122</v>
      </c>
      <c r="L2066" s="444">
        <f t="shared" ca="1" si="124"/>
        <v>-4186213746.328465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-4186213746.328465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-17442557.276368603</v>
      </c>
      <c r="L2067" s="444">
        <f t="shared" ca="1" si="124"/>
        <v>-4203656303.6048336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-4203656303.6048336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-17515234.598353475</v>
      </c>
      <c r="L2068" s="444">
        <f t="shared" ca="1" si="124"/>
        <v>-4221171538.203187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-4221171538.203187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-17588214.742513277</v>
      </c>
      <c r="L2069" s="444">
        <f t="shared" ca="1" si="124"/>
        <v>-4238759752.9457002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-4238759752.9457002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-17661498.970607083</v>
      </c>
      <c r="L2070" s="444">
        <f t="shared" ca="1" si="124"/>
        <v>-4256421251.9163074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-4256421251.9163074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-17735088.54965128</v>
      </c>
      <c r="L2071" s="444">
        <f t="shared" ca="1" si="124"/>
        <v>-4274156340.4659586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-4274156340.4659586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-17808984.751941495</v>
      </c>
      <c r="L2072" s="444">
        <f t="shared" ca="1" si="124"/>
        <v>-4291965325.2179003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-4291965325.2179003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-17883188.855074584</v>
      </c>
      <c r="L2073" s="444">
        <f t="shared" ca="1" si="124"/>
        <v>-4309848514.0729752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-4309848514.0729752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-17957702.141970731</v>
      </c>
      <c r="L2074" s="444">
        <f t="shared" ca="1" si="124"/>
        <v>-4327806216.2149458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-4327806216.2149458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-18032525.900895607</v>
      </c>
      <c r="L2075" s="444">
        <f t="shared" ca="1" si="124"/>
        <v>-4345838742.1158419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-4345838742.1158419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-18107661.425482675</v>
      </c>
      <c r="L2076" s="444">
        <f t="shared" ca="1" si="124"/>
        <v>-4363946403.5413246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-4363946403.5413246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-18183110.014755517</v>
      </c>
      <c r="L2077" s="444">
        <f t="shared" ca="1" si="124"/>
        <v>-4382129513.5560799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-4382129513.5560799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-18258872.973150332</v>
      </c>
      <c r="L2078" s="444">
        <f t="shared" ca="1" si="124"/>
        <v>-4400388386.5292301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-4400388386.5292301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-18334951.61053846</v>
      </c>
      <c r="L2079" s="444">
        <f t="shared" ca="1" si="124"/>
        <v>-4418723338.1397686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-4418723338.1397686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-18411347.242249034</v>
      </c>
      <c r="L2080" s="444">
        <f t="shared" ca="1" si="124"/>
        <v>-4437134685.3820181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-4437134685.3820181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-18488061.189091742</v>
      </c>
      <c r="L2081" s="444">
        <f t="shared" ca="1" si="124"/>
        <v>-4455622746.5711098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-4455622746.5711098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-18565094.777379625</v>
      </c>
      <c r="L2082" s="444">
        <f t="shared" ca="1" si="124"/>
        <v>-4474187841.3484898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-4474187841.3484898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-18642449.338952042</v>
      </c>
      <c r="L2083" s="444">
        <f t="shared" ca="1" si="124"/>
        <v>-4492830290.6874418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-4492830290.6874418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-18720126.211197674</v>
      </c>
      <c r="L2084" s="444">
        <f t="shared" ca="1" si="124"/>
        <v>-4511550416.8986397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-4511550416.8986397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-18798126.737077665</v>
      </c>
      <c r="L2085" s="444">
        <f t="shared" ca="1" si="124"/>
        <v>-4530348543.6357174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-4530348543.6357174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-18876452.265148822</v>
      </c>
      <c r="L2086" s="444">
        <f t="shared" ca="1" si="124"/>
        <v>-4549224995.9008665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-4549224995.9008665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-18955104.149586942</v>
      </c>
      <c r="L2087" s="444">
        <f t="shared" ca="1" si="124"/>
        <v>-4568180100.0504532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-4568180100.0504532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-19034083.750210222</v>
      </c>
      <c r="L2088" s="444">
        <f t="shared" ca="1" si="124"/>
        <v>-4587214183.800663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-4587214183.800663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-19113392.432502761</v>
      </c>
      <c r="L2089" s="444">
        <f t="shared" ca="1" si="124"/>
        <v>-4606327576.2331657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-4606327576.2331657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-19193031.567638189</v>
      </c>
      <c r="L2090" s="444">
        <f t="shared" ca="1" si="124"/>
        <v>-4625520607.8008041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-4625520607.8008041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-19273002.532503352</v>
      </c>
      <c r="L2091" s="444">
        <f t="shared" ca="1" si="124"/>
        <v>-4644793610.3333073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-4644793610.3333073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-19353306.709722113</v>
      </c>
      <c r="L2092" s="444">
        <f t="shared" ca="1" si="124"/>
        <v>-4664146917.0430298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-4664146917.0430298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-19433945.487679292</v>
      </c>
      <c r="L2093" s="444">
        <f t="shared" ca="1" si="124"/>
        <v>-4683580862.5307093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-4683580862.5307093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-19514920.26054462</v>
      </c>
      <c r="L2094" s="444">
        <f t="shared" ca="1" si="124"/>
        <v>-4703095782.791254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-4703095782.791254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-19596232.42829689</v>
      </c>
      <c r="L2095" s="444">
        <f t="shared" ca="1" si="124"/>
        <v>-4722692015.2195511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-4722692015.2195511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-19677883.396748129</v>
      </c>
      <c r="L2096" s="444">
        <f t="shared" ca="1" si="124"/>
        <v>-4742369898.6162996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-4742369898.6162996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-19759874.577567916</v>
      </c>
      <c r="L2097" s="444">
        <f t="shared" ca="1" si="124"/>
        <v>-4762129773.1938677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-4762129773.1938677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-19842207.38830778</v>
      </c>
      <c r="L2098" s="444">
        <f t="shared" ca="1" si="124"/>
        <v>-4781971980.5821753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-4781971980.5821753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-19924883.25242573</v>
      </c>
      <c r="L2099" s="444">
        <f t="shared" ca="1" si="124"/>
        <v>-4801896863.8346014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-4801896863.8346014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-20007903.599310838</v>
      </c>
      <c r="L2100" s="444">
        <f t="shared" ca="1" si="124"/>
        <v>-4821904767.4339123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-4821904767.4339123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-20091269.864307966</v>
      </c>
      <c r="L2101" s="444">
        <f t="shared" ca="1" si="124"/>
        <v>-4841996037.2982206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-4841996037.2982206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-20174983.488742586</v>
      </c>
      <c r="L2102" s="444">
        <f t="shared" ca="1" si="124"/>
        <v>-4862171020.7869635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-4862171020.7869635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-20259045.91994568</v>
      </c>
      <c r="L2103" s="444">
        <f t="shared" ca="1" si="124"/>
        <v>-4882430066.7069092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-4882430066.7069092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-20343458.611278787</v>
      </c>
      <c r="L2104" s="444">
        <f t="shared" ca="1" si="124"/>
        <v>-4902773525.3181877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-4902773525.3181877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-20428223.022159114</v>
      </c>
      <c r="L2105" s="444">
        <f t="shared" ca="1" si="124"/>
        <v>-4923201748.3403473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-4923201748.3403473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-20513340.618084781</v>
      </c>
      <c r="L2106" s="444">
        <f t="shared" ca="1" si="124"/>
        <v>-4943715088.9584322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-4943715088.9584322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-20598812.870660134</v>
      </c>
      <c r="L2107" s="444">
        <f t="shared" ca="1" si="124"/>
        <v>-4964313901.829092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-4964313901.829092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-20684641.257621218</v>
      </c>
      <c r="L2108" s="444">
        <f t="shared" ca="1" si="124"/>
        <v>-4984998543.0867128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-4984998543.0867128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-20770827.262861304</v>
      </c>
      <c r="L2109" s="444">
        <f t="shared" ca="1" si="124"/>
        <v>-5005769370.3495741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-5005769370.3495741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-20857372.376456559</v>
      </c>
      <c r="L2110" s="444">
        <f t="shared" ca="1" si="124"/>
        <v>-5026626742.7260303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-5026626742.7260303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-20944278.094691794</v>
      </c>
      <c r="L2111" s="444">
        <f t="shared" ca="1" si="124"/>
        <v>-5047571020.8207226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-5047571020.8207226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-21031545.920086343</v>
      </c>
      <c r="L2112" s="444">
        <f t="shared" ca="1" si="124"/>
        <v>-5068602566.7408085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-5068602566.7408085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-21119177.361420035</v>
      </c>
      <c r="L2113" s="444">
        <f t="shared" ca="1" si="124"/>
        <v>-5089721744.1022282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-5089721744.1022282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-21207173.933759283</v>
      </c>
      <c r="L2114" s="444">
        <f t="shared" ca="1" si="124"/>
        <v>-5110928918.0359879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-5110928918.0359879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-21295537.158483282</v>
      </c>
      <c r="L2115" s="444">
        <f t="shared" ca="1" si="124"/>
        <v>-5132224455.1944714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-5132224455.1944714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-21384268.563310295</v>
      </c>
      <c r="L2116" s="444">
        <f t="shared" ca="1" si="124"/>
        <v>-5153608723.757782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-5153608723.757782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-21473369.682324093</v>
      </c>
      <c r="L2117" s="444">
        <f t="shared" ca="1" si="124"/>
        <v>-5175082093.4401064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-5175082093.4401064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-21562842.056000441</v>
      </c>
      <c r="L2118" s="444">
        <f t="shared" ca="1" si="124"/>
        <v>-5196644935.4961071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-5196644935.4961071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-21652687.231233779</v>
      </c>
      <c r="L2119" s="444">
        <f t="shared" ca="1" si="124"/>
        <v>-5218297622.7273407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-5218297622.7273407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-21742906.76136392</v>
      </c>
      <c r="L2120" s="444">
        <f t="shared" ca="1" si="124"/>
        <v>-5240040529.4887047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-5240040529.4887047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-21833502.206202935</v>
      </c>
      <c r="L2121" s="444">
        <f t="shared" ca="1" si="124"/>
        <v>-5261874031.6949072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-5261874031.6949072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-21924475.132062115</v>
      </c>
      <c r="L2122" s="444">
        <f t="shared" ca="1" si="124"/>
        <v>-5283798506.8269691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-5283798506.8269691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-22015827.111779038</v>
      </c>
      <c r="L2123" s="444">
        <f t="shared" ca="1" si="124"/>
        <v>-5305814333.9387484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-5305814333.9387484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-22107559.724744786</v>
      </c>
      <c r="L2124" s="444">
        <f t="shared" ca="1" si="124"/>
        <v>-5327921893.6634932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-5327921893.6634932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-22199674.55693122</v>
      </c>
      <c r="L2125" s="444">
        <f t="shared" ca="1" si="124"/>
        <v>-5350121568.2204247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-5350121568.2204247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-22292173.200918436</v>
      </c>
      <c r="L2126" s="444">
        <f t="shared" ca="1" si="124"/>
        <v>-5372413741.4213428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-5372413741.4213428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-22385057.255922262</v>
      </c>
      <c r="L2127" s="444">
        <f t="shared" ca="1" si="124"/>
        <v>-5394798798.6772652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-5394798798.6772652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-22478328.327821936</v>
      </c>
      <c r="L2128" s="444">
        <f t="shared" ca="1" si="124"/>
        <v>-5417277127.0050869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-5417277127.0050869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-22571988.029187862</v>
      </c>
      <c r="L2129" s="444">
        <f t="shared" ca="1" si="124"/>
        <v>-5439849115.0342751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-5439849115.0342751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-22666037.979309481</v>
      </c>
      <c r="L2130" s="444">
        <f t="shared" ca="1" si="124"/>
        <v>-5462515153.0135841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-5462515153.0135841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-22760479.804223265</v>
      </c>
      <c r="L2131" s="444">
        <f t="shared" ca="1" si="124"/>
        <v>-5485275632.8178072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-5485275632.8178072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-22855315.136740863</v>
      </c>
      <c r="L2132" s="444">
        <f t="shared" ca="1" si="124"/>
        <v>-5508130947.9545479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-5508130947.9545479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-22950545.616477281</v>
      </c>
      <c r="L2133" s="444">
        <f t="shared" ca="1" si="124"/>
        <v>-5531081493.5710249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-5531081493.5710249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-23046172.889879271</v>
      </c>
      <c r="L2134" s="444">
        <f t="shared" ca="1" si="124"/>
        <v>-5554127666.4609041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-5554127666.4609041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-23142198.610253766</v>
      </c>
      <c r="L2135" s="444">
        <f t="shared" ca="1" si="124"/>
        <v>-5577269865.0711575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-5577269865.0711575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-23238624.437796488</v>
      </c>
      <c r="L2136" s="444">
        <f t="shared" ca="1" si="124"/>
        <v>-5600508489.508954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-5600508489.508954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-23335452.039620642</v>
      </c>
      <c r="L2137" s="444">
        <f t="shared" ca="1" si="124"/>
        <v>-5623843941.5485744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-5623843941.5485744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-23432683.089785725</v>
      </c>
      <c r="L2138" s="444">
        <f t="shared" ca="1" si="124"/>
        <v>-5647276624.63836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-5647276624.63836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-23530319.269326501</v>
      </c>
      <c r="L2139" s="444">
        <f t="shared" ca="1" si="124"/>
        <v>-5670806943.9076862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-5670806943.9076862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-23628362.266282026</v>
      </c>
      <c r="L2140" s="444">
        <f t="shared" ca="1" si="124"/>
        <v>-5694435306.1739683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-5694435306.1739683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-23726813.775724869</v>
      </c>
      <c r="L2141" s="444">
        <f t="shared" ca="1" si="124"/>
        <v>-5718162119.9496927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-5718162119.9496927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-23825675.499790385</v>
      </c>
      <c r="L2142" s="444">
        <f t="shared" ca="1" si="124"/>
        <v>-5741987795.4494829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-5741987795.4494829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-23924949.147706177</v>
      </c>
      <c r="L2143" s="444">
        <f t="shared" ca="1" si="124"/>
        <v>-5765912744.5971889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-5765912744.5971889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-24024636.435821619</v>
      </c>
      <c r="L2144" s="444">
        <f t="shared" ca="1" si="124"/>
        <v>-5789937381.0330105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-5789937381.0330105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-24124739.087637544</v>
      </c>
      <c r="L2145" s="444">
        <f t="shared" ca="1" si="124"/>
        <v>-5814062120.1206484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-5814062120.1206484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-24225258.833836034</v>
      </c>
      <c r="L2146" s="444">
        <f t="shared" ca="1" si="124"/>
        <v>-5838287378.954484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-5838287378.954484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-24326197.412310351</v>
      </c>
      <c r="L2147" s="444">
        <f t="shared" ca="1" si="124"/>
        <v>-5862613576.3667946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-5862613576.3667946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-24427556.568194978</v>
      </c>
      <c r="L2148" s="444">
        <f t="shared" ca="1" si="124"/>
        <v>-5887041132.9349899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-5887041132.9349899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-24529338.05389579</v>
      </c>
      <c r="L2149" s="444">
        <f t="shared" ca="1" si="124"/>
        <v>-5911570470.9888859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-5911570470.9888859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-24631543.629120357</v>
      </c>
      <c r="L2150" s="444">
        <f t="shared" ca="1" si="124"/>
        <v>-5936202014.6180067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-5936202014.6180067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-24734175.060908362</v>
      </c>
      <c r="L2151" s="444">
        <f t="shared" ca="1" si="124"/>
        <v>-5960936189.678915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-5960936189.678915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-24837234.123662144</v>
      </c>
      <c r="L2152" s="444">
        <f t="shared" ca="1" si="124"/>
        <v>-5985773423.802577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-5985773423.802577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-24940722.599177405</v>
      </c>
      <c r="L2153" s="444">
        <f t="shared" ca="1" si="124"/>
        <v>-6010714146.4017544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-6010714146.4017544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-25044642.276673976</v>
      </c>
      <c r="L2154" s="444">
        <f t="shared" ca="1" si="124"/>
        <v>-6035758788.6784286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-6035758788.6784286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-25148994.952826787</v>
      </c>
      <c r="L2155" s="444">
        <f t="shared" ca="1" si="124"/>
        <v>-6060907783.6312551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-6060907783.6312551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-25253782.431796897</v>
      </c>
      <c r="L2156" s="444">
        <f t="shared" ca="1" si="124"/>
        <v>-6086161566.0630522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-6086161566.0630522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-25359006.525262717</v>
      </c>
      <c r="L2157" s="444">
        <f t="shared" ca="1" si="124"/>
        <v>-6111520572.588315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-6111520572.588315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-25464669.052451313</v>
      </c>
      <c r="L2158" s="444">
        <f t="shared" ca="1" si="124"/>
        <v>-6136985241.6407661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-6136985241.6407661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-25570771.840169858</v>
      </c>
      <c r="L2159" s="444">
        <f t="shared" ca="1" si="124"/>
        <v>-6162556013.4809361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-6162556013.4809361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-25677316.722837232</v>
      </c>
      <c r="L2160" s="444">
        <f t="shared" ca="1" si="124"/>
        <v>-6188233330.2037735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-6188233330.2037735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-25784305.542515721</v>
      </c>
      <c r="L2161" s="444">
        <f t="shared" ca="1" si="124"/>
        <v>-6214017635.7462893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-6214017635.7462893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-25891740.148942873</v>
      </c>
      <c r="L2162" s="444">
        <f t="shared" ca="1" si="124"/>
        <v>-6239909375.8952322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-6239909375.8952322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-25999622.399563469</v>
      </c>
      <c r="L2163" s="444">
        <f t="shared" ca="1" si="124"/>
        <v>-6265908998.294796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-6265908998.294796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-26107954.159561649</v>
      </c>
      <c r="L2164" s="444">
        <f t="shared" ca="1" si="124"/>
        <v>-6292016952.4543581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-6292016952.4543581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-26216737.30189316</v>
      </c>
      <c r="L2165" s="444">
        <f t="shared" ca="1" si="124"/>
        <v>-6318233689.7562513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-6318233689.7562513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-26325973.707317714</v>
      </c>
      <c r="L2166" s="444">
        <f t="shared" ca="1" si="124"/>
        <v>-6344559663.4635687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-6344559663.4635687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-26435665.264431536</v>
      </c>
      <c r="L2167" s="444">
        <f t="shared" ca="1" si="124"/>
        <v>-6370995328.7280006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-6370995328.7280006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-26545813.869700003</v>
      </c>
      <c r="L2168" s="444">
        <f t="shared" ca="1" si="124"/>
        <v>-6397541142.5977011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-6397541142.5977011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-26656421.427490421</v>
      </c>
      <c r="L2169" s="444">
        <f t="shared" ca="1" si="124"/>
        <v>-6424197564.0251913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-6424197564.0251913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-26767489.850104965</v>
      </c>
      <c r="L2170" s="444">
        <f t="shared" ca="1" si="124"/>
        <v>-6450965053.8752966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-6450965053.8752966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-26879021.057813734</v>
      </c>
      <c r="L2171" s="444">
        <f t="shared" ca="1" si="124"/>
        <v>-6477844074.9331102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-6477844074.9331102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-26991016.97888796</v>
      </c>
      <c r="L2172" s="444">
        <f t="shared" ca="1" si="124"/>
        <v>-6504835091.9119978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-6504835091.9119978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-27103479.549633324</v>
      </c>
      <c r="L2173" s="444">
        <f t="shared" ca="1" si="124"/>
        <v>-6531938571.4616308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-6531938571.4616308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-27216410.714423463</v>
      </c>
      <c r="L2174" s="444">
        <f t="shared" ca="1" si="124"/>
        <v>-6559154982.176054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-6559154982.176054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-27329812.425733559</v>
      </c>
      <c r="L2175" s="444">
        <f t="shared" ca="1" si="124"/>
        <v>-6586484794.6017876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-6586484794.6017876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-27443686.644174114</v>
      </c>
      <c r="L2176" s="444">
        <f t="shared" ca="1" si="124"/>
        <v>-6613928481.2459621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-6613928481.2459621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-27558035.338524841</v>
      </c>
      <c r="L2177" s="444">
        <f t="shared" ca="1" si="124"/>
        <v>-6641486516.584487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-6641486516.584487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-27672860.485768694</v>
      </c>
      <c r="L2178" s="444">
        <f t="shared" ca="1" si="124"/>
        <v>-6669159377.0702553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-6669159377.0702553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-27788164.071126062</v>
      </c>
      <c r="L2179" s="444">
        <f t="shared" ca="1" si="124"/>
        <v>-6696947541.1413813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-6696947541.1413813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-27903948.088089094</v>
      </c>
      <c r="L2180" s="444">
        <f t="shared" ca="1" si="124"/>
        <v>-6724851489.2294703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-6724851489.2294703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-28020214.538456127</v>
      </c>
      <c r="L2181" s="444">
        <f t="shared" ca="1" si="124"/>
        <v>-6752871703.7679262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-6752871703.7679262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-28136965.43236636</v>
      </c>
      <c r="L2182" s="444">
        <f t="shared" ca="1" si="124"/>
        <v>-6781008669.2002926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-6781008669.2002926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-28254202.788334552</v>
      </c>
      <c r="L2183" s="444">
        <f t="shared" ca="1" si="124"/>
        <v>-6809262871.9886274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-6809262871.9886274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-28371928.633285947</v>
      </c>
      <c r="L2184" s="444">
        <f t="shared" ca="1" si="124"/>
        <v>-6837634800.621913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-6837634800.621913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-28490145.002591304</v>
      </c>
      <c r="L2185" s="444">
        <f t="shared" ca="1" si="124"/>
        <v>-6866124945.6245041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-6866124945.6245041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-28608853.940102104</v>
      </c>
      <c r="L2186" s="444">
        <f t="shared" ca="1" si="124"/>
        <v>-6894733799.5646067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-6894733799.5646067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-28728057.498185866</v>
      </c>
      <c r="L2187" s="444">
        <f t="shared" ca="1" si="124"/>
        <v>-6923461857.0627928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-6923461857.0627928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-28847757.737761635</v>
      </c>
      <c r="L2188" s="444">
        <f t="shared" ca="1" si="124"/>
        <v>-6952309614.8005543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-6952309614.8005543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-28967956.728335641</v>
      </c>
      <c r="L2189" s="444">
        <f t="shared" ca="1" si="124"/>
        <v>-6981277571.5288897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-6981277571.5288897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-29088656.548037041</v>
      </c>
      <c r="L2190" s="444">
        <f t="shared" ca="1" si="124"/>
        <v>-7010366228.0769262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-7010366228.0769262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-29209859.283653859</v>
      </c>
      <c r="L2191" s="444">
        <f t="shared" ca="1" si="124"/>
        <v>-7039576087.3605804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-7039576087.3605804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-29331567.030669086</v>
      </c>
      <c r="L2192" s="444">
        <f t="shared" ca="1" si="124"/>
        <v>-7068907654.3912497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-7068907654.3912497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-29453781.893296868</v>
      </c>
      <c r="L2193" s="444">
        <f t="shared" ca="1" si="124"/>
        <v>-7098361436.2845469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-7098361436.2845469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-29576505.984518941</v>
      </c>
      <c r="L2194" s="444">
        <f t="shared" ca="1" si="124"/>
        <v>-7127937942.2690659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-7127937942.2690659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-29699741.426121108</v>
      </c>
      <c r="L2195" s="444">
        <f t="shared" ca="1" si="124"/>
        <v>-7157637683.6951866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-7157637683.6951866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-29823490.348729942</v>
      </c>
      <c r="L2196" s="444">
        <f t="shared" ca="1" si="124"/>
        <v>-7187461174.0439167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-7187461174.0439167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-29947754.891849648</v>
      </c>
      <c r="L2197" s="444">
        <f t="shared" ca="1" si="124"/>
        <v>-7217408928.9357662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-7217408928.9357662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-30072537.203899026</v>
      </c>
      <c r="L2198" s="444">
        <f t="shared" ca="1" si="124"/>
        <v>-7247481466.1396656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-7247481466.1396656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-30197839.442248605</v>
      </c>
      <c r="L2199" s="444">
        <f t="shared" ca="1" si="124"/>
        <v>-7277679305.5819139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-7277679305.5819139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-30323663.773257975</v>
      </c>
      <c r="L2200" s="444">
        <f t="shared" ca="1" si="124"/>
        <v>-7308002969.3551722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-7308002969.3551722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-30450012.372313216</v>
      </c>
      <c r="L2201" s="444">
        <f t="shared" ca="1" si="124"/>
        <v>-7338452981.7274857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-7338452981.7274857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-30576887.423864529</v>
      </c>
      <c r="L2202" s="444">
        <f t="shared" ca="1" si="124"/>
        <v>-7369029869.15135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-7369029869.15135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-30704291.121463958</v>
      </c>
      <c r="L2203" s="444">
        <f t="shared" ca="1" si="124"/>
        <v>-7399734160.2728138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-7399734160.2728138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-30832225.667803392</v>
      </c>
      <c r="L2204" s="444">
        <f t="shared" ca="1" si="124"/>
        <v>-7430566385.9406176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-7430566385.9406176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-30960693.274752572</v>
      </c>
      <c r="L2205" s="444">
        <f t="shared" ca="1" si="124"/>
        <v>-7461527079.2153702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-7461527079.2153702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-31089696.163397375</v>
      </c>
      <c r="L2206" s="444">
        <f t="shared" ca="1" si="124"/>
        <v>-7492616775.378768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-7492616775.378768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-31219236.564078201</v>
      </c>
      <c r="L2207" s="444">
        <f t="shared" ca="1" si="124"/>
        <v>-7523836011.9428463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-7523836011.9428463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-31349316.716428526</v>
      </c>
      <c r="L2208" s="444">
        <f t="shared" ca="1" si="124"/>
        <v>-7555185328.6592751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-7555185328.6592751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-31479938.86941364</v>
      </c>
      <c r="L2209" s="444">
        <f t="shared" ca="1" si="124"/>
        <v>-7586665267.5286884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-7586665267.5286884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-31611105.281369533</v>
      </c>
      <c r="L2210" s="444">
        <f t="shared" ca="1" si="124"/>
        <v>-7618276372.8100576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-7618276372.8100576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-31742818.220041912</v>
      </c>
      <c r="L2211" s="444">
        <f t="shared" ca="1" si="124"/>
        <v>-7650019191.0300999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-7650019191.0300999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-31875079.962625414</v>
      </c>
      <c r="L2212" s="444">
        <f t="shared" ca="1" si="124"/>
        <v>-7681894270.9927254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-7681894270.9927254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-32007892.795803018</v>
      </c>
      <c r="L2213" s="444">
        <f t="shared" ca="1" si="124"/>
        <v>-7713902163.7885284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-7713902163.7885284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-32141259.015785538</v>
      </c>
      <c r="L2214" s="444">
        <f t="shared" ca="1" si="124"/>
        <v>-7746043422.8043137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-7746043422.8043137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-32275180.928351305</v>
      </c>
      <c r="L2215" s="444">
        <f t="shared" ca="1" si="124"/>
        <v>-7778318603.7326651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-7778318603.7326651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-32409660.848886102</v>
      </c>
      <c r="L2216" s="444">
        <f t="shared" ca="1" si="124"/>
        <v>-7810728264.5815516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-7810728264.5815516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-32544701.102423131</v>
      </c>
      <c r="L2217" s="444">
        <f t="shared" ca="1" si="124"/>
        <v>-7843272965.6839743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-7843272965.6839743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-32680304.023683224</v>
      </c>
      <c r="L2218" s="444">
        <f t="shared" ca="1" si="124"/>
        <v>-7875953269.7076578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-7875953269.7076578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-32816471.95711524</v>
      </c>
      <c r="L2219" s="444">
        <f t="shared" ca="1" si="124"/>
        <v>-7908769741.664773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-7908769741.664773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-32953207.256936554</v>
      </c>
      <c r="L2220" s="444">
        <f t="shared" ca="1" si="124"/>
        <v>-7941722948.92171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-7941722948.92171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-33090512.287173793</v>
      </c>
      <c r="L2221" s="444">
        <f t="shared" ca="1" si="124"/>
        <v>-7974813461.2088842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-7974813461.2088842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-33228389.421703681</v>
      </c>
      <c r="L2222" s="444">
        <f t="shared" ca="1" si="124"/>
        <v>-8008041850.6305876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-8008041850.6305876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-33366841.044294111</v>
      </c>
      <c r="L2223" s="444">
        <f t="shared" ca="1" si="124"/>
        <v>-8041408691.6748819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-8041408691.6748819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-33505869.54864534</v>
      </c>
      <c r="L2224" s="444">
        <f t="shared" ca="1" si="124"/>
        <v>-8074914561.223527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-8074914561.223527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-33645477.338431358</v>
      </c>
      <c r="L2225" s="444">
        <f t="shared" ca="1" si="124"/>
        <v>-8108560038.5619583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-8108560038.5619583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-33785666.827341489</v>
      </c>
      <c r="L2226" s="444">
        <f t="shared" ca="1" si="124"/>
        <v>-8142345705.3892994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-8142345705.3892994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-33926440.439122081</v>
      </c>
      <c r="L2227" s="444">
        <f t="shared" ca="1" si="124"/>
        <v>-8176272145.8284216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-8176272145.8284216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-34067800.607618421</v>
      </c>
      <c r="L2228" s="444">
        <f t="shared" ca="1" si="124"/>
        <v>-8210339946.4360399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-8210339946.4360399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-34209749.77681683</v>
      </c>
      <c r="L2229" s="444">
        <f t="shared" ca="1" si="124"/>
        <v>-8244549696.2128563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-8244549696.2128563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-34352290.400886908</v>
      </c>
      <c r="L2230" s="444">
        <f t="shared" ca="1" si="124"/>
        <v>-8278901986.6137428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-8278901986.6137428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-34495424.944223925</v>
      </c>
      <c r="L2231" s="444">
        <f t="shared" ca="1" si="124"/>
        <v>-8313397411.5579672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-8313397411.5579672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-34639155.881491527</v>
      </c>
      <c r="L2232" s="444">
        <f t="shared" ca="1" si="124"/>
        <v>-8348036567.4394588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-8348036567.4394588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-34783485.69766441</v>
      </c>
      <c r="L2233" s="444">
        <f t="shared" ca="1" si="124"/>
        <v>-8382820053.1371231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-8382820053.1371231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-34928416.888071343</v>
      </c>
      <c r="L2234" s="444">
        <f t="shared" ca="1" si="124"/>
        <v>-8417748470.0251942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-8417748470.0251942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-35073951.958438307</v>
      </c>
      <c r="L2235" s="444">
        <f t="shared" ca="1" si="124"/>
        <v>-8452822421.9836321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-8452822421.9836321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-35220093.424931802</v>
      </c>
      <c r="L2236" s="444">
        <f t="shared" ca="1" si="124"/>
        <v>-8488042515.4085636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-8488042515.4085636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-35366843.814202346</v>
      </c>
      <c r="L2237" s="444">
        <f t="shared" ca="1" si="124"/>
        <v>-8523409359.2227659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-8523409359.2227659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-35514205.663428195</v>
      </c>
      <c r="L2238" s="444">
        <f t="shared" ca="1" si="124"/>
        <v>-8558923564.8861942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-8558923564.8861942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-35662181.520359144</v>
      </c>
      <c r="L2239" s="444">
        <f t="shared" ca="1" si="124"/>
        <v>-8594585746.4065533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-8594585746.4065533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-35810773.943360642</v>
      </c>
      <c r="L2240" s="444">
        <f t="shared" ca="1" si="124"/>
        <v>-8630396520.3499146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-8630396520.3499146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-35959985.501457974</v>
      </c>
      <c r="L2241" s="444">
        <f t="shared" ca="1" si="124"/>
        <v>-8666356505.8513718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-8666356505.8513718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-36109818.774380714</v>
      </c>
      <c r="L2242" s="444">
        <f t="shared" ca="1" si="124"/>
        <v>-8702466324.6257534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-8702466324.6257534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-36260276.352607302</v>
      </c>
      <c r="L2243" s="444">
        <f t="shared" ca="1" si="124"/>
        <v>-8738726600.9783611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-8738726600.9783611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-36411360.837409839</v>
      </c>
      <c r="L2244" s="444">
        <f t="shared" ca="1" si="124"/>
        <v>-8775137961.8157711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-8775137961.8157711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-36563074.840899043</v>
      </c>
      <c r="L2245" s="444">
        <f t="shared" ca="1" si="124"/>
        <v>-8811701036.6566696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-8811701036.6566696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-36715420.986069456</v>
      </c>
      <c r="L2246" s="444">
        <f t="shared" ca="1" si="124"/>
        <v>-8848416457.6427383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-8848416457.6427383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-36868401.906844743</v>
      </c>
      <c r="L2247" s="444">
        <f t="shared" ca="1" si="124"/>
        <v>-8885284859.5495834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-8885284859.5495834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-37022020.248123266</v>
      </c>
      <c r="L2248" s="444">
        <f t="shared" ca="1" si="124"/>
        <v>-8922306879.7977066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-8922306879.7977066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-37176278.66582378</v>
      </c>
      <c r="L2249" s="444">
        <f t="shared" ca="1" si="124"/>
        <v>-8959483158.4635296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-8959483158.4635296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-37331179.826931372</v>
      </c>
      <c r="L2250" s="444">
        <f t="shared" ca="1" si="124"/>
        <v>-8996814338.2904606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-8996814338.2904606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-37486726.409543589</v>
      </c>
      <c r="L2251" s="444">
        <f t="shared" ca="1" si="124"/>
        <v>-9034301064.7000046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-9034301064.7000046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-37642921.102916688</v>
      </c>
      <c r="L2252" s="444">
        <f t="shared" ca="1" si="124"/>
        <v>-9071943985.8029213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-9071943985.8029213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-37799766.607512169</v>
      </c>
      <c r="L2253" s="444">
        <f t="shared" ca="1" si="124"/>
        <v>-9109743752.4104328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-9109743752.4104328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-37957265.635043472</v>
      </c>
      <c r="L2254" s="444">
        <f t="shared" ca="1" si="124"/>
        <v>-9147701018.0454769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-9147701018.0454769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-38115420.908522822</v>
      </c>
      <c r="L2255" s="444">
        <f t="shared" ca="1" si="124"/>
        <v>-9185816438.9540005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-9185816438.9540005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-38274235.162308335</v>
      </c>
      <c r="L2256" s="444">
        <f t="shared" ca="1" si="124"/>
        <v>-9224090674.1163082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-9224090674.1163082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-38433711.142151281</v>
      </c>
      <c r="L2257" s="444">
        <f t="shared" ca="1" si="124"/>
        <v>-9262524385.2584591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-9262524385.2584591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-38593851.605243579</v>
      </c>
      <c r="L2258" s="444">
        <f t="shared" ca="1" si="124"/>
        <v>-9301118236.8637028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-9301118236.8637028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-38754659.320265427</v>
      </c>
      <c r="L2259" s="444">
        <f t="shared" ca="1" si="124"/>
        <v>-9339872896.1839676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-9339872896.1839676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-38916137.067433201</v>
      </c>
      <c r="L2260" s="444">
        <f t="shared" ca="1" si="124"/>
        <v>-9378789033.2514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-9378789033.2514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-39078287.638547502</v>
      </c>
      <c r="L2261" s="444">
        <f t="shared" ca="1" si="124"/>
        <v>-9417867320.8899479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-9417867320.8899479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-39241113.837041453</v>
      </c>
      <c r="L2262" s="444">
        <f t="shared" ca="1" si="124"/>
        <v>-9457108434.7269897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-9457108434.7269897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-39404618.478029124</v>
      </c>
      <c r="L2263" s="444">
        <f t="shared" ca="1" si="124"/>
        <v>-9496513053.205019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-9496513053.205019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-39568804.388354242</v>
      </c>
      <c r="L2264" s="444">
        <f t="shared" ca="1" si="124"/>
        <v>-9536081857.5933723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-9536081857.5933723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-39733674.406639054</v>
      </c>
      <c r="L2265" s="444">
        <f t="shared" ca="1" si="124"/>
        <v>-9575815532.0000114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-9575815532.0000114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-39899231.383333378</v>
      </c>
      <c r="L2266" s="444">
        <f t="shared" ca="1" si="124"/>
        <v>-9615714763.3833447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-9615714763.3833447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-40065478.180763938</v>
      </c>
      <c r="L2267" s="444">
        <f t="shared" ca="1" si="124"/>
        <v>-9655780241.5641079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-9655780241.5641079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-40232417.673183784</v>
      </c>
      <c r="L2268" s="444">
        <f t="shared" ca="1" si="124"/>
        <v>-9696012659.2372913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-9696012659.2372913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-40400052.746822044</v>
      </c>
      <c r="L2269" s="444">
        <f t="shared" ca="1" si="124"/>
        <v>-9736412711.9841137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-9736412711.9841137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-40568386.299933806</v>
      </c>
      <c r="L2270" s="444">
        <f t="shared" ca="1" si="124"/>
        <v>-9776981098.2840481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-9776981098.2840481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-40737421.242850199</v>
      </c>
      <c r="L2271" s="444">
        <f t="shared" ca="1" si="124"/>
        <v>-9817718519.5268974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-9817718519.5268974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-40907160.49802874</v>
      </c>
      <c r="L2272" s="444">
        <f t="shared" ca="1" si="124"/>
        <v>-9858625680.0249252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-9858625680.0249252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-41077607.000103854</v>
      </c>
      <c r="L2273" s="444">
        <f t="shared" ca="1" si="124"/>
        <v>-9899703287.0250282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-9899703287.0250282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-41248763.695937619</v>
      </c>
      <c r="L2274" s="444">
        <f t="shared" ca="1" si="124"/>
        <v>-9940952050.7209663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-9940952050.7209663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-41420633.544670694</v>
      </c>
      <c r="L2275" s="444">
        <f t="shared" ca="1" si="124"/>
        <v>-9982372684.2656364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-9982372684.2656364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-41593219.517773487</v>
      </c>
      <c r="L2276" s="444">
        <f t="shared" ca="1" si="124"/>
        <v>-10023965903.783409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-10023965903.783409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-41766524.599097535</v>
      </c>
      <c r="L2277" s="444">
        <f t="shared" ca="1" si="124"/>
        <v>-10065732428.382507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-10065732428.382507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-41940551.784927115</v>
      </c>
      <c r="L2278" s="444">
        <f t="shared" ca="1" si="124"/>
        <v>-10107672980.167435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-10107672980.167435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-42115304.084030978</v>
      </c>
      <c r="L2279" s="444">
        <f t="shared" ca="1" si="124"/>
        <v>-10149788284.251465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-10149788284.251465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-42290784.517714433</v>
      </c>
      <c r="L2280" s="444">
        <f t="shared" ca="1" si="124"/>
        <v>-10192079068.769178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-10192079068.769178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-42466996.119871579</v>
      </c>
      <c r="L2281" s="444">
        <f t="shared" ca="1" si="124"/>
        <v>-10234546064.88905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-10234546064.88905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-42643941.937037706</v>
      </c>
      <c r="L2282" s="444">
        <f t="shared" ca="1" si="124"/>
        <v>-10277190006.826088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-10277190006.826088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-42821625.028442033</v>
      </c>
      <c r="L2283" s="444">
        <f t="shared" ca="1" si="124"/>
        <v>-10320011631.85453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-10320011631.85453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-43000048.466060542</v>
      </c>
      <c r="L2284" s="444">
        <f t="shared" ca="1" si="124"/>
        <v>-10363011680.320591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-10363011680.320591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-43179215.334669128</v>
      </c>
      <c r="L2285" s="444">
        <f t="shared" ca="1" si="124"/>
        <v>-10406190895.65526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-10406190895.65526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-43359128.731896915</v>
      </c>
      <c r="L2286" s="444">
        <f t="shared" ca="1" si="124"/>
        <v>-10449550024.387157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-10449550024.387157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-43539791.768279821</v>
      </c>
      <c r="L2287" s="444">
        <f t="shared" ca="1" si="124"/>
        <v>-10493089816.155437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-10493089816.155437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-43721207.567314319</v>
      </c>
      <c r="L2288" s="444">
        <f t="shared" ca="1" si="124"/>
        <v>-10536811023.722752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-10536811023.722752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-43903379.265511468</v>
      </c>
      <c r="L2289" s="444">
        <f t="shared" ca="1" si="124"/>
        <v>-10580714402.988262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-10580714402.988262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-44086310.01245109</v>
      </c>
      <c r="L2290" s="444">
        <f t="shared" ca="1" si="124"/>
        <v>-10624800713.000713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-10624800713.000713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-44270002.970836304</v>
      </c>
      <c r="L2291" s="444">
        <f t="shared" ca="1" si="124"/>
        <v>-10669070715.97155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-10669070715.97155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-44454461.316548124</v>
      </c>
      <c r="L2292" s="444">
        <f t="shared" ca="1" si="124"/>
        <v>-10713525177.288097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-10713525177.288097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-44639688.238700405</v>
      </c>
      <c r="L2293" s="444">
        <f t="shared" ca="1" si="124"/>
        <v>-10758164865.526798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-10758164865.526798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-44825686.939694993</v>
      </c>
      <c r="L2294" s="444">
        <f t="shared" ca="1" si="124"/>
        <v>-10802990552.466494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-10802990552.466494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-45012460.635277055</v>
      </c>
      <c r="L2295" s="444">
        <f t="shared" ca="1" si="124"/>
        <v>-10848003013.10177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-10848003013.10177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-45200012.55459071</v>
      </c>
      <c r="L2296" s="444">
        <f t="shared" ca="1" si="124"/>
        <v>-10893203025.656361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-10893203025.656361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-45388345.940234832</v>
      </c>
      <c r="L2297" s="444">
        <f t="shared" ca="1" si="124"/>
        <v>-10938591371.596596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-10938591371.596596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-45577464.048319146</v>
      </c>
      <c r="L2298" s="444">
        <f t="shared" ca="1" si="124"/>
        <v>-10984168835.644915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-10984168835.644915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-45767370.148520477</v>
      </c>
      <c r="L2299" s="444">
        <f t="shared" ca="1" si="124"/>
        <v>-11029936205.793436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-11029936205.793436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-45958067.524139315</v>
      </c>
      <c r="L2300" s="444">
        <f t="shared" ca="1" si="124"/>
        <v>-11075894273.317575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-11075894273.317575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-46149559.472156562</v>
      </c>
      <c r="L2301" s="444">
        <f t="shared" ca="1" si="124"/>
        <v>-11122043832.789732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-11122043832.789732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-46341849.303290546</v>
      </c>
      <c r="L2302" s="444">
        <f t="shared" ca="1" si="124"/>
        <v>-11168385682.093023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-11168385682.093023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-46534940.342054263</v>
      </c>
      <c r="L2303" s="444">
        <f t="shared" ref="L2303:L2557" ca="1" si="129">I2303-J2303+K2303</f>
        <v>-11214920622.435078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-11214920622.435078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-46728835.92681282</v>
      </c>
      <c r="L2304" s="444">
        <f t="shared" ca="1" si="129"/>
        <v>-11261649458.361891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-11261649458.361891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-46923539.40984121</v>
      </c>
      <c r="L2305" s="444">
        <f t="shared" ca="1" si="129"/>
        <v>-11308572997.771732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-11308572997.771732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-47119054.15738222</v>
      </c>
      <c r="L2306" s="444">
        <f t="shared" ca="1" si="129"/>
        <v>-11355692051.929115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-11355692051.929115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-47315383.549704649</v>
      </c>
      <c r="L2307" s="444">
        <f t="shared" ca="1" si="129"/>
        <v>-11403007435.478821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-11403007435.478821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-47512530.981161751</v>
      </c>
      <c r="L2308" s="444">
        <f t="shared" ca="1" si="129"/>
        <v>-11450519966.459982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-11450519966.459982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-47710499.860249922</v>
      </c>
      <c r="L2309" s="444">
        <f t="shared" ca="1" si="129"/>
        <v>-11498230466.320232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-11498230466.320232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-47909293.609667636</v>
      </c>
      <c r="L2310" s="444">
        <f t="shared" ca="1" si="129"/>
        <v>-11546139759.929899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-11546139759.929899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-48108915.666374579</v>
      </c>
      <c r="L2311" s="444">
        <f t="shared" ca="1" si="129"/>
        <v>-11594248675.596273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-11594248675.596273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-48309369.481651142</v>
      </c>
      <c r="L2312" s="444">
        <f t="shared" ca="1" si="129"/>
        <v>-11642558045.077925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-11642558045.077925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-48510658.521158017</v>
      </c>
      <c r="L2313" s="444">
        <f t="shared" ca="1" si="129"/>
        <v>-11691068703.599083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-11691068703.599083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-48712786.264996178</v>
      </c>
      <c r="L2314" s="444">
        <f t="shared" ca="1" si="129"/>
        <v>-11739781489.864079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-11739781489.864079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-48915756.207766995</v>
      </c>
      <c r="L2315" s="444">
        <f t="shared" ca="1" si="129"/>
        <v>-11788697246.071846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-11788697246.071846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-49119571.858632691</v>
      </c>
      <c r="L2316" s="444">
        <f t="shared" ca="1" si="129"/>
        <v>-11837816817.930479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-11837816817.930479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-49324236.741376996</v>
      </c>
      <c r="L2317" s="444">
        <f t="shared" ca="1" si="129"/>
        <v>-11887141054.671856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-11887141054.671856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-49529754.394466065</v>
      </c>
      <c r="L2318" s="444">
        <f t="shared" ca="1" si="129"/>
        <v>-11936670809.066322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-11936670809.066322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-49736128.371109679</v>
      </c>
      <c r="L2319" s="444">
        <f t="shared" ca="1" si="129"/>
        <v>-11986406937.437431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-11986406937.437431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-49943362.239322633</v>
      </c>
      <c r="L2320" s="444">
        <f t="shared" ca="1" si="129"/>
        <v>-12036350299.676754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-12036350299.676754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-50151459.581986472</v>
      </c>
      <c r="L2321" s="444">
        <f t="shared" ca="1" si="129"/>
        <v>-12086501759.258741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-12086501759.258741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-50360423.996911421</v>
      </c>
      <c r="L2322" s="444">
        <f t="shared" ca="1" si="129"/>
        <v>-12136862183.255653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-12136862183.255653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-50570259.096898556</v>
      </c>
      <c r="L2323" s="444">
        <f t="shared" ca="1" si="129"/>
        <v>-12187432442.352552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-12187432442.352552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-50780968.509802304</v>
      </c>
      <c r="L2324" s="444">
        <f t="shared" ca="1" si="129"/>
        <v>-12238213410.862354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-12238213410.862354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-50992555.878593139</v>
      </c>
      <c r="L2325" s="444">
        <f t="shared" ca="1" si="129"/>
        <v>-12289205966.740948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-12289205966.740948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-51205024.861420617</v>
      </c>
      <c r="L2326" s="444">
        <f t="shared" ca="1" si="129"/>
        <v>-12340410991.602367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-12340410991.602367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-51418379.131676532</v>
      </c>
      <c r="L2327" s="444">
        <f t="shared" ca="1" si="129"/>
        <v>-12391829370.734043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-12391829370.734043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-51632622.378058515</v>
      </c>
      <c r="L2328" s="444">
        <f t="shared" ca="1" si="129"/>
        <v>-12443461993.112103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-12443461993.112103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-51847758.304633759</v>
      </c>
      <c r="L2329" s="444">
        <f t="shared" ca="1" si="129"/>
        <v>-12495309751.416737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-12495309751.416737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-52063790.630903065</v>
      </c>
      <c r="L2330" s="444">
        <f t="shared" ca="1" si="129"/>
        <v>-12547373542.04764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-12547373542.04764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-52280723.091865167</v>
      </c>
      <c r="L2331" s="444">
        <f t="shared" ca="1" si="129"/>
        <v>-12599654265.139505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-12599654265.139505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-52498559.438081272</v>
      </c>
      <c r="L2332" s="444">
        <f t="shared" ca="1" si="129"/>
        <v>-12652152824.577587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-12652152824.577587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-52717303.435739949</v>
      </c>
      <c r="L2333" s="444">
        <f t="shared" ca="1" si="129"/>
        <v>-12704870128.013327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-12704870128.013327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-52936958.866722196</v>
      </c>
      <c r="L2334" s="444">
        <f t="shared" ca="1" si="129"/>
        <v>-12757807086.880049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-12757807086.880049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-53157529.528666869</v>
      </c>
      <c r="L2335" s="444">
        <f t="shared" ca="1" si="129"/>
        <v>-12810964616.408716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-12810964616.408716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-53379019.235036314</v>
      </c>
      <c r="L2336" s="444">
        <f t="shared" ca="1" si="129"/>
        <v>-12864343635.643753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-12864343635.643753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-53601431.815182306</v>
      </c>
      <c r="L2337" s="444">
        <f t="shared" ca="1" si="129"/>
        <v>-12917945067.458935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-12917945067.458935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-53824771.114412226</v>
      </c>
      <c r="L2338" s="444">
        <f t="shared" ca="1" si="129"/>
        <v>-12971769838.573347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-12971769838.573347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-54049040.994055614</v>
      </c>
      <c r="L2339" s="444">
        <f t="shared" ca="1" si="129"/>
        <v>-13025818879.567402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-13025818879.567402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-54274245.331530839</v>
      </c>
      <c r="L2340" s="444">
        <f t="shared" ca="1" si="129"/>
        <v>-13080093124.898933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-13080093124.898933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-54500388.020412222</v>
      </c>
      <c r="L2341" s="444">
        <f t="shared" ca="1" si="129"/>
        <v>-13134593512.919346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-13134593512.919346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-54727472.970497273</v>
      </c>
      <c r="L2342" s="444">
        <f t="shared" ca="1" si="129"/>
        <v>-13189320985.889843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-13189320985.889843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-54955504.107874341</v>
      </c>
      <c r="L2343" s="444">
        <f t="shared" ca="1" si="129"/>
        <v>-13244276489.997717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-13244276489.997717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-55184485.374990486</v>
      </c>
      <c r="L2344" s="444">
        <f t="shared" ca="1" si="129"/>
        <v>-13299460975.372707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-13299460975.372707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-55414420.730719611</v>
      </c>
      <c r="L2345" s="444">
        <f t="shared" ca="1" si="129"/>
        <v>-13354875396.103428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-13354875396.103428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-55645314.150430948</v>
      </c>
      <c r="L2346" s="444">
        <f t="shared" ca="1" si="129"/>
        <v>-13410520710.253859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-13410520710.253859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-55877169.626057744</v>
      </c>
      <c r="L2347" s="444">
        <f t="shared" ca="1" si="129"/>
        <v>-13466397879.879917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-13466397879.879917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-56109991.16616632</v>
      </c>
      <c r="L2348" s="444">
        <f t="shared" ca="1" si="129"/>
        <v>-13522507871.046083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-13522507871.046083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-56343782.796025343</v>
      </c>
      <c r="L2349" s="444">
        <f t="shared" ca="1" si="129"/>
        <v>-13578851653.84211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-13578851653.84211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-56578548.557675458</v>
      </c>
      <c r="L2350" s="444">
        <f t="shared" ca="1" si="129"/>
        <v>-13635430202.399786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-13635430202.399786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-56814292.509999104</v>
      </c>
      <c r="L2351" s="444">
        <f t="shared" ca="1" si="129"/>
        <v>-13692244494.909784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-13692244494.909784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-57051018.728790767</v>
      </c>
      <c r="L2352" s="444">
        <f t="shared" ca="1" si="129"/>
        <v>-13749295513.638575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-13749295513.638575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-57288731.306827396</v>
      </c>
      <c r="L2353" s="444">
        <f t="shared" ca="1" si="129"/>
        <v>-13806584244.945402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-13806584244.945402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-57527434.353939183</v>
      </c>
      <c r="L2354" s="444">
        <f t="shared" ca="1" si="129"/>
        <v>-13864111679.299341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-13864111679.299341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-57767131.997080587</v>
      </c>
      <c r="L2355" s="444">
        <f t="shared" ca="1" si="129"/>
        <v>-13921878811.296421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-13921878811.296421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-58007828.380401753</v>
      </c>
      <c r="L2356" s="444">
        <f t="shared" ca="1" si="129"/>
        <v>-13979886639.676823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-13979886639.676823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-58249527.665320091</v>
      </c>
      <c r="L2357" s="444">
        <f t="shared" ca="1" si="129"/>
        <v>-14038136167.342142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-14038136167.342142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-58492234.030592255</v>
      </c>
      <c r="L2358" s="444">
        <f t="shared" ca="1" si="129"/>
        <v>-14096628401.372734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-14096628401.372734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-58735951.6723864</v>
      </c>
      <c r="L2359" s="444">
        <f t="shared" ca="1" si="129"/>
        <v>-14155364353.04512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-14155364353.04512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-58980684.804354675</v>
      </c>
      <c r="L2360" s="444">
        <f t="shared" ca="1" si="129"/>
        <v>-14214345037.849476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-14214345037.849476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-59226437.657706149</v>
      </c>
      <c r="L2361" s="444">
        <f t="shared" ca="1" si="129"/>
        <v>-14273571475.507181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-14273571475.507181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-59473214.481279917</v>
      </c>
      <c r="L2362" s="444">
        <f t="shared" ca="1" si="129"/>
        <v>-14333044689.988461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-14333044689.988461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-59721019.541618586</v>
      </c>
      <c r="L2363" s="444">
        <f t="shared" ca="1" si="129"/>
        <v>-14392765709.530079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-14392765709.530079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-59969857.123042002</v>
      </c>
      <c r="L2364" s="444">
        <f t="shared" ca="1" si="129"/>
        <v>-14452735566.65312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-14452735566.65312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-60219731.527721323</v>
      </c>
      <c r="L2365" s="444">
        <f t="shared" ca="1" si="129"/>
        <v>-14512955298.180841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-14512955298.180841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-60470647.075753495</v>
      </c>
      <c r="L2366" s="444">
        <f t="shared" ca="1" si="129"/>
        <v>-14573425945.256596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-14573425945.256596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-60722608.105235808</v>
      </c>
      <c r="L2367" s="444">
        <f t="shared" ca="1" si="129"/>
        <v>-14634148553.361832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-14634148553.361832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-60975618.972340964</v>
      </c>
      <c r="L2368" s="444">
        <f t="shared" ca="1" si="129"/>
        <v>-14695124172.334173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-14695124172.334173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-61229684.051392384</v>
      </c>
      <c r="L2369" s="444">
        <f t="shared" ca="1" si="129"/>
        <v>-14756353856.385565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-14756353856.385565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-61484807.734939851</v>
      </c>
      <c r="L2370" s="444">
        <f t="shared" ca="1" si="129"/>
        <v>-14817838664.120504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-14817838664.120504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-61740994.433835424</v>
      </c>
      <c r="L2371" s="444">
        <f t="shared" ca="1" si="129"/>
        <v>-14879579658.55434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-14879579658.55434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-61998248.57730975</v>
      </c>
      <c r="L2372" s="444">
        <f t="shared" ca="1" si="129"/>
        <v>-14941577907.131651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-14941577907.131651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-62256574.613048553</v>
      </c>
      <c r="L2373" s="444">
        <f t="shared" ca="1" si="129"/>
        <v>-15003834481.744699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-15003834481.744699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-62515977.007269569</v>
      </c>
      <c r="L2374" s="444">
        <f t="shared" ca="1" si="129"/>
        <v>-15066350458.751968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-15066350458.751968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-62776460.244799867</v>
      </c>
      <c r="L2375" s="444">
        <f t="shared" ca="1" si="129"/>
        <v>-15129126918.996769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-15129126918.996769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-63038028.829153202</v>
      </c>
      <c r="L2376" s="444">
        <f t="shared" ca="1" si="129"/>
        <v>-15192164947.825922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-15192164947.825922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-63300687.28260801</v>
      </c>
      <c r="L2377" s="444">
        <f t="shared" ca="1" si="129"/>
        <v>-15255465635.10853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-15255465635.10853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-63564440.146285541</v>
      </c>
      <c r="L2378" s="444">
        <f t="shared" ca="1" si="129"/>
        <v>-15319030075.254816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-15319030075.254816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-63829291.980228402</v>
      </c>
      <c r="L2379" s="444">
        <f t="shared" ca="1" si="129"/>
        <v>-15382859367.235044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-15382859367.235044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-64095247.363479346</v>
      </c>
      <c r="L2380" s="444">
        <f t="shared" ca="1" si="129"/>
        <v>-15446954614.598524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-15446954614.598524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-64362310.894160509</v>
      </c>
      <c r="L2381" s="444">
        <f t="shared" ca="1" si="129"/>
        <v>-15511316925.492685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-15511316925.492685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-64630487.189552851</v>
      </c>
      <c r="L2382" s="444">
        <f t="shared" ca="1" si="129"/>
        <v>-15575947412.682238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-15575947412.682238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-64899780.88617599</v>
      </c>
      <c r="L2383" s="444">
        <f t="shared" ca="1" si="129"/>
        <v>-15640847193.568413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-15640847193.568413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-65170196.639868386</v>
      </c>
      <c r="L2384" s="444">
        <f t="shared" ca="1" si="129"/>
        <v>-15706017390.208281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-15706017390.208281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-65441739.125867836</v>
      </c>
      <c r="L2385" s="444">
        <f t="shared" ca="1" si="129"/>
        <v>-15771459129.334148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-15771459129.334148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-65714413.038892284</v>
      </c>
      <c r="L2386" s="444">
        <f t="shared" ca="1" si="129"/>
        <v>-15837173542.373041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-15837173542.373041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-65988223.093221001</v>
      </c>
      <c r="L2387" s="444">
        <f t="shared" ca="1" si="129"/>
        <v>-15903161765.466263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-15903161765.466263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-66263174.02277609</v>
      </c>
      <c r="L2388" s="444">
        <f t="shared" ca="1" si="129"/>
        <v>-15969424939.489038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-15969424939.489038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-66539270.581204318</v>
      </c>
      <c r="L2389" s="444">
        <f t="shared" ca="1" si="129"/>
        <v>-16035964210.070242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-16035964210.070242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-66816517.541959338</v>
      </c>
      <c r="L2390" s="444">
        <f t="shared" ca="1" si="129"/>
        <v>-16102780727.612202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-16102780727.612202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-67094919.698384173</v>
      </c>
      <c r="L2391" s="444">
        <f t="shared" ca="1" si="129"/>
        <v>-16169875647.310585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-16169875647.310585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-67374481.863794118</v>
      </c>
      <c r="L2392" s="444">
        <f t="shared" ca="1" si="129"/>
        <v>-16237250129.174379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-16237250129.174379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-67655208.871559918</v>
      </c>
      <c r="L2393" s="444">
        <f t="shared" ca="1" si="129"/>
        <v>-16304905338.045938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-16304905338.045938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-67937105.575191408</v>
      </c>
      <c r="L2394" s="444">
        <f t="shared" ca="1" si="129"/>
        <v>-16372842443.62113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-16372842443.62113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-68220176.84842138</v>
      </c>
      <c r="L2395" s="444">
        <f t="shared" ca="1" si="129"/>
        <v>-16441062620.469551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-16441062620.469551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-68504427.585289806</v>
      </c>
      <c r="L2396" s="444">
        <f t="shared" ca="1" si="129"/>
        <v>-16509567048.05484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-16509567048.05484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-68789862.700228497</v>
      </c>
      <c r="L2397" s="444">
        <f t="shared" ca="1" si="129"/>
        <v>-16578356910.755068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-16578356910.755068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-69076487.128146112</v>
      </c>
      <c r="L2398" s="444">
        <f t="shared" ca="1" si="129"/>
        <v>-16647433397.883213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-16647433397.883213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-69364305.824513376</v>
      </c>
      <c r="L2399" s="444">
        <f t="shared" ca="1" si="129"/>
        <v>-16716797703.707726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-16716797703.707726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-69653323.765448853</v>
      </c>
      <c r="L2400" s="444">
        <f t="shared" ca="1" si="129"/>
        <v>-16786451027.473175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-16786451027.473175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-69943545.947804883</v>
      </c>
      <c r="L2401" s="444">
        <f t="shared" ca="1" si="129"/>
        <v>-16856394573.42098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-16856394573.42098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-70234977.389254078</v>
      </c>
      <c r="L2402" s="444">
        <f t="shared" ca="1" si="129"/>
        <v>-16926629550.810234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-16926629550.810234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-70527623.128375962</v>
      </c>
      <c r="L2403" s="444">
        <f t="shared" ca="1" si="129"/>
        <v>-16997157173.93861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-16997157173.93861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-70821488.224744216</v>
      </c>
      <c r="L2404" s="444">
        <f t="shared" ca="1" si="129"/>
        <v>-17067978662.163355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-17067978662.163355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-71116577.759013966</v>
      </c>
      <c r="L2405" s="444">
        <f t="shared" ca="1" si="129"/>
        <v>-17139095239.922369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-17139095239.922369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-71412896.833009869</v>
      </c>
      <c r="L2406" s="444">
        <f t="shared" ca="1" si="129"/>
        <v>-17210508136.755379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-17210508136.755379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-71710450.569814071</v>
      </c>
      <c r="L2407" s="444">
        <f t="shared" ca="1" si="129"/>
        <v>-17282218587.325191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-17282218587.325191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-72009244.11385496</v>
      </c>
      <c r="L2408" s="444">
        <f t="shared" ca="1" si="129"/>
        <v>-17354227831.439045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-17354227831.439045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-72309282.630996019</v>
      </c>
      <c r="L2409" s="444">
        <f t="shared" ca="1" si="129"/>
        <v>-17426537114.070042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-17426537114.070042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-72610571.308625177</v>
      </c>
      <c r="L2410" s="444">
        <f t="shared" ca="1" si="129"/>
        <v>-17499147685.378666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-17499147685.378666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-72913115.355744436</v>
      </c>
      <c r="L2411" s="444">
        <f t="shared" ca="1" si="129"/>
        <v>-17572060800.734409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-17572060800.734409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-73216920.003060043</v>
      </c>
      <c r="L2412" s="444">
        <f t="shared" ca="1" si="129"/>
        <v>-17645277720.737469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-17645277720.737469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-73521990.503072783</v>
      </c>
      <c r="L2413" s="444">
        <f t="shared" ca="1" si="129"/>
        <v>-17718799711.240543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-17718799711.240543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-73828332.13016893</v>
      </c>
      <c r="L2414" s="444">
        <f t="shared" ca="1" si="129"/>
        <v>-17792628043.370712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-17792628043.370712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-74135950.180711299</v>
      </c>
      <c r="L2415" s="444">
        <f t="shared" ca="1" si="129"/>
        <v>-17866763993.551422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-17866763993.551422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-74444849.973130926</v>
      </c>
      <c r="L2416" s="444">
        <f t="shared" ca="1" si="129"/>
        <v>-17941208843.524551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-17941208843.524551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-74755036.848018959</v>
      </c>
      <c r="L2417" s="444">
        <f t="shared" ca="1" si="129"/>
        <v>-18015963880.37257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-18015963880.37257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-75066516.168219045</v>
      </c>
      <c r="L2418" s="444">
        <f t="shared" ca="1" si="129"/>
        <v>-18091030396.540791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-18091030396.540791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-75379293.318919957</v>
      </c>
      <c r="L2419" s="444">
        <f t="shared" ca="1" si="129"/>
        <v>-18166409689.859711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-18166409689.859711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-75693373.707748801</v>
      </c>
      <c r="L2420" s="444">
        <f t="shared" ca="1" si="129"/>
        <v>-18242103063.567459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-18242103063.567459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-76008762.764864415</v>
      </c>
      <c r="L2421" s="444">
        <f t="shared" ca="1" si="129"/>
        <v>-18318111826.332325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-18318111826.332325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-76325465.943051353</v>
      </c>
      <c r="L2422" s="444">
        <f t="shared" ca="1" si="129"/>
        <v>-18394437292.275375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-18394437292.275375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-76643488.717814058</v>
      </c>
      <c r="L2423" s="444">
        <f t="shared" ca="1" si="129"/>
        <v>-18471080780.993191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-18471080780.993191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-76962836.587471634</v>
      </c>
      <c r="L2424" s="444">
        <f t="shared" ca="1" si="129"/>
        <v>-18548043617.580662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-18548043617.580662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-77283515.073252752</v>
      </c>
      <c r="L2425" s="444">
        <f t="shared" ca="1" si="129"/>
        <v>-18625327132.653915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-18625327132.653915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-77605529.719391316</v>
      </c>
      <c r="L2426" s="444">
        <f t="shared" ca="1" si="129"/>
        <v>-18702932662.373306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-18702932662.373306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-77928886.093222111</v>
      </c>
      <c r="L2427" s="444">
        <f t="shared" ca="1" si="129"/>
        <v>-18780861548.46653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-18780861548.46653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-78253589.785277203</v>
      </c>
      <c r="L2428" s="444">
        <f t="shared" ca="1" si="129"/>
        <v>-18859115138.251808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-18859115138.251808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-78579646.409382537</v>
      </c>
      <c r="L2429" s="444">
        <f t="shared" ca="1" si="129"/>
        <v>-18937694784.66119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-18937694784.66119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-78907061.602754951</v>
      </c>
      <c r="L2430" s="444">
        <f t="shared" ca="1" si="129"/>
        <v>-19016601846.263947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-19016601846.263947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-79235841.026099771</v>
      </c>
      <c r="L2431" s="444">
        <f t="shared" ca="1" si="129"/>
        <v>-19095837687.290047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-19095837687.290047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-79565990.363708526</v>
      </c>
      <c r="L2432" s="444">
        <f t="shared" ca="1" si="129"/>
        <v>-19175403677.653755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-19175403677.653755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-79897515.323557317</v>
      </c>
      <c r="L2433" s="444">
        <f t="shared" ca="1" si="129"/>
        <v>-19255301192.977314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-19255301192.977314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-80230421.63740547</v>
      </c>
      <c r="L2434" s="444">
        <f t="shared" ca="1" si="129"/>
        <v>-19335531614.614719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-19335531614.614719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-80564715.060894668</v>
      </c>
      <c r="L2435" s="444">
        <f t="shared" ca="1" si="129"/>
        <v>-19416096329.675613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-19416096329.675613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-80900401.37364839</v>
      </c>
      <c r="L2436" s="444">
        <f t="shared" ca="1" si="129"/>
        <v>-19496996731.049263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-19496996731.049263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-81237486.379371926</v>
      </c>
      <c r="L2437" s="444">
        <f t="shared" ca="1" si="129"/>
        <v>-19578234217.428635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-19578234217.428635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-81575975.905952647</v>
      </c>
      <c r="L2438" s="444">
        <f t="shared" ca="1" si="129"/>
        <v>-19659810193.334587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-19659810193.334587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-81915875.805560783</v>
      </c>
      <c r="L2439" s="444">
        <f t="shared" ca="1" si="129"/>
        <v>-19741726069.140148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-19741726069.140148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-82257191.954750612</v>
      </c>
      <c r="L2440" s="444">
        <f t="shared" ca="1" si="129"/>
        <v>-19823983261.094898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-19823983261.094898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-82599930.25456208</v>
      </c>
      <c r="L2441" s="444">
        <f t="shared" ca="1" si="129"/>
        <v>-19906583191.349461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-19906583191.349461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-82944096.630622745</v>
      </c>
      <c r="L2442" s="444">
        <f t="shared" ca="1" si="129"/>
        <v>-19989527287.980083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-19989527287.980083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-83289697.033250347</v>
      </c>
      <c r="L2443" s="444">
        <f t="shared" ca="1" si="129"/>
        <v>-20072816985.013332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-20072816985.013332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-83636737.437555552</v>
      </c>
      <c r="L2444" s="444">
        <f t="shared" ca="1" si="129"/>
        <v>-20156453722.45089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-20156453722.45089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-83985223.843545377</v>
      </c>
      <c r="L2445" s="444">
        <f t="shared" ca="1" si="129"/>
        <v>-20240438946.294434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-20240438946.294434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-84335162.276226804</v>
      </c>
      <c r="L2446" s="444">
        <f t="shared" ca="1" si="129"/>
        <v>-20324774108.57066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-20324774108.57066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-84686558.78571108</v>
      </c>
      <c r="L2447" s="444">
        <f t="shared" ca="1" si="129"/>
        <v>-20409460667.356369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-20409460667.356369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-85039419.447318196</v>
      </c>
      <c r="L2448" s="444">
        <f t="shared" ca="1" si="129"/>
        <v>-20494500086.803688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-20494500086.803688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-85393750.361682028</v>
      </c>
      <c r="L2449" s="444">
        <f t="shared" ca="1" si="129"/>
        <v>-20579893837.165371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-20579893837.165371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-85749557.654855713</v>
      </c>
      <c r="L2450" s="444">
        <f t="shared" ca="1" si="129"/>
        <v>-20665643394.820225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-20665643394.820225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-86106847.478417605</v>
      </c>
      <c r="L2451" s="444">
        <f t="shared" ca="1" si="129"/>
        <v>-20751750242.298641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-20751750242.298641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-86465626.009577677</v>
      </c>
      <c r="L2452" s="444">
        <f t="shared" ca="1" si="129"/>
        <v>-20838215868.30822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-20838215868.30822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-86825899.451284245</v>
      </c>
      <c r="L2453" s="444">
        <f t="shared" ca="1" si="129"/>
        <v>-20925041767.759502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-20925041767.759502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-87187674.032331258</v>
      </c>
      <c r="L2454" s="444">
        <f t="shared" ca="1" si="129"/>
        <v>-21012229441.791832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-21012229441.791832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-87550956.007465959</v>
      </c>
      <c r="L2455" s="444">
        <f t="shared" ca="1" si="129"/>
        <v>-21099780397.799297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-21099780397.799297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-87915751.657497078</v>
      </c>
      <c r="L2456" s="444">
        <f t="shared" ca="1" si="129"/>
        <v>-21187696149.456795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-21187696149.456795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-88282067.289403304</v>
      </c>
      <c r="L2457" s="444">
        <f t="shared" ca="1" si="129"/>
        <v>-21275978216.746197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-21275978216.746197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-88649909.236442491</v>
      </c>
      <c r="L2458" s="444">
        <f t="shared" ca="1" si="129"/>
        <v>-21364628125.982639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-21364628125.982639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-89019283.858260989</v>
      </c>
      <c r="L2459" s="444">
        <f t="shared" ca="1" si="129"/>
        <v>-21453647409.8409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-21453647409.8409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-89390197.541003749</v>
      </c>
      <c r="L2460" s="444">
        <f t="shared" ca="1" si="129"/>
        <v>-21543037607.381905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-21543037607.381905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-89762656.697424605</v>
      </c>
      <c r="L2461" s="444">
        <f t="shared" ca="1" si="129"/>
        <v>-21632800264.07933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-21632800264.07933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-90136667.766997203</v>
      </c>
      <c r="L2462" s="444">
        <f t="shared" ca="1" si="129"/>
        <v>-21722936931.846329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-21722936931.846329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-90512237.216026366</v>
      </c>
      <c r="L2463" s="444">
        <f t="shared" ca="1" si="129"/>
        <v>-21813449169.062355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-21813449169.062355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-90889371.537759811</v>
      </c>
      <c r="L2464" s="444">
        <f t="shared" ca="1" si="129"/>
        <v>-21904338540.600117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-21904338540.600117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-91268077.252500489</v>
      </c>
      <c r="L2465" s="444">
        <f t="shared" ca="1" si="129"/>
        <v>-21995606617.852615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-21995606617.852615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-91648360.907719225</v>
      </c>
      <c r="L2466" s="444">
        <f t="shared" ca="1" si="129"/>
        <v>-22087254978.760334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-22087254978.760334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-92030229.078168064</v>
      </c>
      <c r="L2467" s="444">
        <f t="shared" ca="1" si="129"/>
        <v>-22179285207.838501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-22179285207.838501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-92413688.365993753</v>
      </c>
      <c r="L2468" s="444">
        <f t="shared" ca="1" si="129"/>
        <v>-22271698896.204494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-22271698896.204494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-92798745.400852054</v>
      </c>
      <c r="L2469" s="444">
        <f t="shared" ca="1" si="129"/>
        <v>-22364497641.605347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-22364497641.605347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-93185406.840022281</v>
      </c>
      <c r="L2470" s="444">
        <f t="shared" ca="1" si="129"/>
        <v>-22457683048.44537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-22457683048.44537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-93573679.368522376</v>
      </c>
      <c r="L2471" s="444">
        <f t="shared" ca="1" si="129"/>
        <v>-22551256727.813892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-22551256727.813892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-93963569.699224547</v>
      </c>
      <c r="L2472" s="444">
        <f t="shared" ca="1" si="129"/>
        <v>-22645220297.513119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-22645220297.513119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-94355084.572971329</v>
      </c>
      <c r="L2473" s="444">
        <f t="shared" ca="1" si="129"/>
        <v>-22739575382.08609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-22739575382.08609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-94748230.758692041</v>
      </c>
      <c r="L2474" s="444">
        <f t="shared" ca="1" si="129"/>
        <v>-22834323612.844784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-22834323612.844784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-95143015.053519934</v>
      </c>
      <c r="L2475" s="444">
        <f t="shared" ca="1" si="129"/>
        <v>-22929466627.898304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-22929466627.898304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-95539444.282909602</v>
      </c>
      <c r="L2476" s="444">
        <f t="shared" ca="1" si="129"/>
        <v>-23025006072.181213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-23025006072.181213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-95937525.300755054</v>
      </c>
      <c r="L2477" s="444">
        <f t="shared" ca="1" si="129"/>
        <v>-23120943597.481968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-23120943597.481968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-96337264.989508197</v>
      </c>
      <c r="L2478" s="444">
        <f t="shared" ca="1" si="129"/>
        <v>-23217280862.471478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-23217280862.471478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-96738670.26029782</v>
      </c>
      <c r="L2479" s="444">
        <f t="shared" ca="1" si="129"/>
        <v>-23314019532.731777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-23314019532.731777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-97141748.053049073</v>
      </c>
      <c r="L2480" s="444">
        <f t="shared" ca="1" si="129"/>
        <v>-23411161280.784824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-23411161280.784824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-97546505.336603433</v>
      </c>
      <c r="L2481" s="444">
        <f t="shared" ca="1" si="129"/>
        <v>-23508707786.121429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-23508707786.121429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-97952949.108839288</v>
      </c>
      <c r="L2482" s="444">
        <f t="shared" ca="1" si="129"/>
        <v>-23606660735.23027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-23606660735.23027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-98361086.396792799</v>
      </c>
      <c r="L2483" s="444">
        <f t="shared" ca="1" si="129"/>
        <v>-23705021821.627064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-23705021821.627064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-98770924.256779432</v>
      </c>
      <c r="L2484" s="444">
        <f t="shared" ca="1" si="129"/>
        <v>-23803792745.883842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-23803792745.883842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-99182469.774516016</v>
      </c>
      <c r="L2485" s="444">
        <f t="shared" ca="1" si="129"/>
        <v>-23902975215.65836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-23902975215.65836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-99595730.06524317</v>
      </c>
      <c r="L2486" s="444">
        <f t="shared" ca="1" si="129"/>
        <v>-24002570945.723602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-24002570945.723602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-100010712.27384834</v>
      </c>
      <c r="L2487" s="444">
        <f t="shared" ca="1" si="129"/>
        <v>-24102581657.997452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-24102581657.997452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-100427423.57498938</v>
      </c>
      <c r="L2488" s="444">
        <f t="shared" ca="1" si="129"/>
        <v>-24203009081.572441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-24203009081.572441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-100845871.1732185</v>
      </c>
      <c r="L2489" s="444">
        <f t="shared" ca="1" si="129"/>
        <v>-24303854952.745659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-24303854952.745659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-101266062.3031069</v>
      </c>
      <c r="L2490" s="444">
        <f t="shared" ca="1" si="129"/>
        <v>-24405121015.048767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-24405121015.048767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-101688004.22936986</v>
      </c>
      <c r="L2491" s="444">
        <f t="shared" ca="1" si="129"/>
        <v>-24506809019.278137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-24506809019.278137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-102111704.24699223</v>
      </c>
      <c r="L2492" s="444">
        <f t="shared" ca="1" si="129"/>
        <v>-24608920723.525131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-24608920723.525131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-102537169.68135472</v>
      </c>
      <c r="L2493" s="444">
        <f t="shared" ca="1" si="129"/>
        <v>-24711457893.206486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-24711457893.206486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-102964407.88836035</v>
      </c>
      <c r="L2494" s="444">
        <f t="shared" ca="1" si="129"/>
        <v>-24814422301.094845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-24814422301.094845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-103393426.25456186</v>
      </c>
      <c r="L2495" s="444">
        <f t="shared" ca="1" si="129"/>
        <v>-24917815727.349407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-24917815727.349407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-103824232.1972892</v>
      </c>
      <c r="L2496" s="444">
        <f t="shared" ca="1" si="129"/>
        <v>-25021639959.546696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-25021639959.546696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-104256833.1647779</v>
      </c>
      <c r="L2497" s="444">
        <f t="shared" ca="1" si="129"/>
        <v>-25125896792.711475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-25125896792.711475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-104691236.63629781</v>
      </c>
      <c r="L2498" s="444">
        <f t="shared" ca="1" si="129"/>
        <v>-25230588029.347775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-25230588029.347775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-105127450.12228239</v>
      </c>
      <c r="L2499" s="444">
        <f t="shared" ca="1" si="129"/>
        <v>-25335715479.470058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-25335715479.470058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-105565481.16445857</v>
      </c>
      <c r="L2500" s="444">
        <f t="shared" ca="1" si="129"/>
        <v>-25441280960.634518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-25441280960.634518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-106005337.33597715</v>
      </c>
      <c r="L2501" s="444">
        <f t="shared" ca="1" si="129"/>
        <v>-25547286297.970493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-25547286297.970493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-106447026.24154373</v>
      </c>
      <c r="L2502" s="444">
        <f t="shared" ca="1" si="129"/>
        <v>-25653733324.212036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-25653733324.212036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-106890555.51755016</v>
      </c>
      <c r="L2503" s="444">
        <f t="shared" ca="1" si="129"/>
        <v>-25760623879.729588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-25760623879.729588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-107335932.83220661</v>
      </c>
      <c r="L2504" s="444">
        <f t="shared" ca="1" si="129"/>
        <v>-25867959812.561794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-25867959812.561794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-107783165.88567413</v>
      </c>
      <c r="L2505" s="444">
        <f t="shared" ca="1" si="129"/>
        <v>-25975742978.447468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-25975742978.447468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-108232262.41019778</v>
      </c>
      <c r="L2506" s="444">
        <f t="shared" ca="1" si="129"/>
        <v>-26083975240.857666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-26083975240.857666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-108683230.17024027</v>
      </c>
      <c r="L2507" s="444">
        <f t="shared" ca="1" si="129"/>
        <v>-26192658471.027905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-26192658471.027905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-109136076.96261626</v>
      </c>
      <c r="L2508" s="444">
        <f t="shared" ca="1" si="129"/>
        <v>-26301794547.99052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-26301794547.99052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-109590810.61662717</v>
      </c>
      <c r="L2509" s="444">
        <f t="shared" ca="1" si="129"/>
        <v>-26411385358.607147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-26411385358.607147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-110047438.99419644</v>
      </c>
      <c r="L2510" s="444">
        <f t="shared" ca="1" si="129"/>
        <v>-26521432797.601345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-26521432797.601345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-110505969.9900056</v>
      </c>
      <c r="L2511" s="444">
        <f t="shared" ca="1" si="129"/>
        <v>-26631938767.591351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-26631938767.591351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-110966411.53163062</v>
      </c>
      <c r="L2512" s="444">
        <f t="shared" ca="1" si="129"/>
        <v>-26742905179.122982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-26742905179.122982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-111428771.57967909</v>
      </c>
      <c r="L2513" s="444">
        <f t="shared" ca="1" si="129"/>
        <v>-26854333950.70266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-26854333950.70266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-111893058.12792774</v>
      </c>
      <c r="L2514" s="444">
        <f t="shared" ca="1" si="129"/>
        <v>-26966227008.830585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-26966227008.830585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-112359279.20346077</v>
      </c>
      <c r="L2515" s="444">
        <f t="shared" ca="1" si="129"/>
        <v>-27078586288.034046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-27078586288.034046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-112827442.86680852</v>
      </c>
      <c r="L2516" s="444">
        <f t="shared" ca="1" si="129"/>
        <v>-27191413730.900856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-27191413730.900856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-113297557.21208692</v>
      </c>
      <c r="L2517" s="444">
        <f t="shared" ca="1" si="129"/>
        <v>-27304711288.112942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-27304711288.112942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-113769630.36713727</v>
      </c>
      <c r="L2518" s="444">
        <f t="shared" ca="1" si="129"/>
        <v>-27418480918.48008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-27418480918.48008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-114243670.49366699</v>
      </c>
      <c r="L2519" s="444">
        <f t="shared" ca="1" si="129"/>
        <v>-27532724588.973747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-27532724588.973747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-114719685.7873906</v>
      </c>
      <c r="L2520" s="444">
        <f t="shared" ca="1" si="129"/>
        <v>-27647444274.761139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-27647444274.761139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-115197684.47817142</v>
      </c>
      <c r="L2521" s="444">
        <f t="shared" ca="1" si="129"/>
        <v>-27762641959.239311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-27762641959.239311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-115677674.83016379</v>
      </c>
      <c r="L2522" s="444">
        <f t="shared" ca="1" si="129"/>
        <v>-27878319634.069473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-27878319634.069473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-116159665.14195614</v>
      </c>
      <c r="L2523" s="444">
        <f t="shared" ca="1" si="129"/>
        <v>-27994479299.21143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-27994479299.21143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-116643663.74671428</v>
      </c>
      <c r="L2524" s="444">
        <f t="shared" ca="1" si="129"/>
        <v>-28111122962.958145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-28111122962.958145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-117129679.0123256</v>
      </c>
      <c r="L2525" s="444">
        <f t="shared" ca="1" si="129"/>
        <v>-28228252641.97047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-28228252641.97047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-117617719.34154363</v>
      </c>
      <c r="L2526" s="444">
        <f t="shared" ca="1" si="129"/>
        <v>-28345870361.312016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-28345870361.312016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-118107793.1721334</v>
      </c>
      <c r="L2527" s="444">
        <f t="shared" ca="1" si="129"/>
        <v>-28463978154.48415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-28463978154.48415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-118599908.97701728</v>
      </c>
      <c r="L2528" s="444">
        <f t="shared" ca="1" si="129"/>
        <v>-28582578063.461166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-28582578063.461166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-119094075.26442152</v>
      </c>
      <c r="L2529" s="444">
        <f t="shared" ca="1" si="129"/>
        <v>-28701672138.72559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-28701672138.72559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-119590300.5780233</v>
      </c>
      <c r="L2530" s="444">
        <f t="shared" ca="1" si="129"/>
        <v>-28821262439.303612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-28821262439.303612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-120088593.49709839</v>
      </c>
      <c r="L2531" s="444">
        <f t="shared" ca="1" si="129"/>
        <v>-28941351032.800709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-28941351032.800709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-120588962.63666962</v>
      </c>
      <c r="L2532" s="444">
        <f t="shared" ca="1" si="129"/>
        <v>-29061939995.437378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-29061939995.437378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-121091416.64765574</v>
      </c>
      <c r="L2533" s="444">
        <f t="shared" ca="1" si="129"/>
        <v>-29183031412.085033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-29183031412.085033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-121595964.21702096</v>
      </c>
      <c r="L2534" s="444">
        <f t="shared" ca="1" si="129"/>
        <v>-29304627376.302055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-29304627376.302055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-122102614.06792524</v>
      </c>
      <c r="L2535" s="444">
        <f t="shared" ca="1" si="129"/>
        <v>-29426729990.36998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-29426729990.36998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-122611374.95987493</v>
      </c>
      <c r="L2536" s="444">
        <f t="shared" ca="1" si="129"/>
        <v>-29549341365.329853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-29549341365.329853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-123122255.68887438</v>
      </c>
      <c r="L2537" s="444">
        <f t="shared" ca="1" si="129"/>
        <v>-29672463621.018726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-29672463621.018726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-123635265.08757803</v>
      </c>
      <c r="L2538" s="444">
        <f t="shared" ca="1" si="129"/>
        <v>-29796098886.106304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-29796098886.106304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-124150412.02544293</v>
      </c>
      <c r="L2539" s="444">
        <f t="shared" ca="1" si="129"/>
        <v>-29920249298.131748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-29920249298.131748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-124667705.40888231</v>
      </c>
      <c r="L2540" s="444">
        <f t="shared" ca="1" si="129"/>
        <v>-30044917003.54063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-30044917003.54063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-125187154.18141927</v>
      </c>
      <c r="L2541" s="444">
        <f t="shared" ca="1" si="129"/>
        <v>-30170104157.72205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-30170104157.72205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-125708767.32384187</v>
      </c>
      <c r="L2542" s="444">
        <f t="shared" ca="1" si="129"/>
        <v>-30295812925.045891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-30295812925.045891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-126232553.85435788</v>
      </c>
      <c r="L2543" s="444">
        <f t="shared" ca="1" si="129"/>
        <v>-30422045478.900249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-30422045478.900249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-126758522.82875103</v>
      </c>
      <c r="L2544" s="444">
        <f t="shared" ca="1" si="129"/>
        <v>-30548804001.729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-30548804001.729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-127286683.34053749</v>
      </c>
      <c r="L2545" s="444">
        <f t="shared" ca="1" si="129"/>
        <v>-30676090685.069538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-30676090685.069538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-127817044.52112307</v>
      </c>
      <c r="L2546" s="444">
        <f t="shared" ca="1" si="129"/>
        <v>-30803907729.59066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-30803907729.59066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-128349615.5399611</v>
      </c>
      <c r="L2547" s="444">
        <f t="shared" ca="1" si="129"/>
        <v>-30932257345.130623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-30932257345.130623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-128884405.60471094</v>
      </c>
      <c r="L2548" s="444">
        <f t="shared" ca="1" si="129"/>
        <v>-31061141750.735332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-31061141750.735332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-129421423.96139722</v>
      </c>
      <c r="L2549" s="444">
        <f t="shared" ca="1" si="129"/>
        <v>-31190563174.696732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-31190563174.696732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-129960679.89456971</v>
      </c>
      <c r="L2550" s="444">
        <f t="shared" ca="1" si="129"/>
        <v>-31320523854.591301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-31320523854.591301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-130502182.72746375</v>
      </c>
      <c r="L2551" s="444">
        <f t="shared" ca="1" si="129"/>
        <v>-31451026037.318764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-31451026037.318764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-131045941.82216151</v>
      </c>
      <c r="L2552" s="444">
        <f t="shared" ca="1" si="129"/>
        <v>-31582071979.140926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-31582071979.140926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-131591966.57975386</v>
      </c>
      <c r="L2553" s="444">
        <f t="shared" ca="1" si="129"/>
        <v>-31713663945.72068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-31713663945.72068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-132140266.44050284</v>
      </c>
      <c r="L2554" s="444">
        <f t="shared" ca="1" si="129"/>
        <v>-31845804212.161182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-31845804212.161182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-132690850.88400492</v>
      </c>
      <c r="L2555" s="444">
        <f t="shared" ca="1" si="129"/>
        <v>-31978495063.045189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-31978495063.045189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-133243729.42935495</v>
      </c>
      <c r="L2556" s="444">
        <f t="shared" ca="1" si="129"/>
        <v>-32111738792.474545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-32111738792.474545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-133798911.63531059</v>
      </c>
      <c r="L2557" s="444">
        <f t="shared" ca="1" si="129"/>
        <v>-32245537704.109856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-32245537704.109856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-134356407.10045773</v>
      </c>
      <c r="L2558" s="444">
        <f t="shared" ref="L2558:L2812" ca="1" si="134">I2558-J2558+K2558</f>
        <v>-32379894111.210312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-32379894111.210312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-134916225.46337628</v>
      </c>
      <c r="L2559" s="444">
        <f t="shared" ca="1" si="134"/>
        <v>-32514810336.673687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-32514810336.673687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-135478376.402807</v>
      </c>
      <c r="L2560" s="444">
        <f t="shared" ca="1" si="134"/>
        <v>-32650288713.076492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-32650288713.076492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-136042869.63781872</v>
      </c>
      <c r="L2561" s="444">
        <f t="shared" ca="1" si="134"/>
        <v>-32786331582.71431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-32786331582.71431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-136609714.92797628</v>
      </c>
      <c r="L2562" s="444">
        <f t="shared" ca="1" si="134"/>
        <v>-32922941297.642284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-32922941297.642284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-137178922.07350951</v>
      </c>
      <c r="L2563" s="444">
        <f t="shared" ca="1" si="134"/>
        <v>-33060120219.715794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-33060120219.715794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-137750500.91548246</v>
      </c>
      <c r="L2564" s="444">
        <f t="shared" ca="1" si="134"/>
        <v>-33197870720.631275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-33197870720.631275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-138324461.33596364</v>
      </c>
      <c r="L2565" s="444">
        <f t="shared" ca="1" si="134"/>
        <v>-33336195181.967239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-33336195181.967239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-138900813.25819683</v>
      </c>
      <c r="L2566" s="444">
        <f t="shared" ca="1" si="134"/>
        <v>-33475095995.225437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-33475095995.225437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-139479566.64677265</v>
      </c>
      <c r="L2567" s="444">
        <f t="shared" ca="1" si="134"/>
        <v>-33614575561.872211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-33614575561.872211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-140060731.50780088</v>
      </c>
      <c r="L2568" s="444">
        <f t="shared" ca="1" si="134"/>
        <v>-33754636293.380013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-33754636293.380013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-140644317.88908339</v>
      </c>
      <c r="L2569" s="444">
        <f t="shared" ca="1" si="134"/>
        <v>-33895280611.269096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-33895280611.269096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-141230335.88028789</v>
      </c>
      <c r="L2570" s="444">
        <f t="shared" ca="1" si="134"/>
        <v>-34036510947.149384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-34036510947.149384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-141818795.61312243</v>
      </c>
      <c r="L2571" s="444">
        <f t="shared" ca="1" si="134"/>
        <v>-34178329742.762505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-34178329742.762505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-142409707.26151043</v>
      </c>
      <c r="L2572" s="444">
        <f t="shared" ca="1" si="134"/>
        <v>-34320739450.024014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-34320739450.024014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-143003081.04176673</v>
      </c>
      <c r="L2573" s="444">
        <f t="shared" ca="1" si="134"/>
        <v>-34463742531.065781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-34463742531.065781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-143598927.2127741</v>
      </c>
      <c r="L2574" s="444">
        <f t="shared" ca="1" si="134"/>
        <v>-34607341458.278557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-34607341458.278557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-144197256.07616064</v>
      </c>
      <c r="L2575" s="444">
        <f t="shared" ca="1" si="134"/>
        <v>-34751538714.354721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-34751538714.354721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-144798077.97647801</v>
      </c>
      <c r="L2576" s="444">
        <f t="shared" ca="1" si="134"/>
        <v>-34896336792.3312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-34896336792.3312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-145401403.30138001</v>
      </c>
      <c r="L2577" s="444">
        <f t="shared" ca="1" si="134"/>
        <v>-35041738195.632576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-35041738195.632576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-146007242.4818024</v>
      </c>
      <c r="L2578" s="444">
        <f t="shared" ca="1" si="134"/>
        <v>-35187745438.11438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-35187745438.11438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-146615605.99214324</v>
      </c>
      <c r="L2579" s="444">
        <f t="shared" ca="1" si="134"/>
        <v>-35334361044.106522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-35334361044.106522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-147226504.35044384</v>
      </c>
      <c r="L2580" s="444">
        <f t="shared" ca="1" si="134"/>
        <v>-35481587548.456963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-35481587548.456963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-147839948.11857069</v>
      </c>
      <c r="L2581" s="444">
        <f t="shared" ca="1" si="134"/>
        <v>-35629427496.575531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-35629427496.575531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-148455947.90239805</v>
      </c>
      <c r="L2582" s="444">
        <f t="shared" ca="1" si="134"/>
        <v>-35777883444.477928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-35777883444.477928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-149074514.35199136</v>
      </c>
      <c r="L2583" s="444">
        <f t="shared" ca="1" si="134"/>
        <v>-35926957958.829918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-35926957958.829918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-149695658.16179132</v>
      </c>
      <c r="L2584" s="444">
        <f t="shared" ca="1" si="134"/>
        <v>-36076653616.991707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-36076653616.991707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-150319390.07079878</v>
      </c>
      <c r="L2585" s="444">
        <f t="shared" ca="1" si="134"/>
        <v>-36226973007.062508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-36226973007.062508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-150945720.86276045</v>
      </c>
      <c r="L2586" s="444">
        <f t="shared" ca="1" si="134"/>
        <v>-36377918727.92527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-36377918727.92527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-151574661.3663553</v>
      </c>
      <c r="L2587" s="444">
        <f t="shared" ca="1" si="134"/>
        <v>-36529493389.291626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-36529493389.291626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-152206222.45538178</v>
      </c>
      <c r="L2588" s="444">
        <f t="shared" ca="1" si="134"/>
        <v>-36681699611.747009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-36681699611.747009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-152840415.04894587</v>
      </c>
      <c r="L2589" s="444">
        <f t="shared" ca="1" si="134"/>
        <v>-36834540026.795952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-36834540026.795952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-153477250.11164981</v>
      </c>
      <c r="L2590" s="444">
        <f t="shared" ca="1" si="134"/>
        <v>-36988017276.9076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-36988017276.9076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-154116738.65378165</v>
      </c>
      <c r="L2591" s="444">
        <f t="shared" ca="1" si="134"/>
        <v>-37142134015.561378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-37142134015.561378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-154758891.73150575</v>
      </c>
      <c r="L2592" s="444">
        <f t="shared" ca="1" si="134"/>
        <v>-37296892907.292885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-37296892907.292885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-155403720.44705367</v>
      </c>
      <c r="L2593" s="444">
        <f t="shared" ca="1" si="134"/>
        <v>-37452296627.739937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-37452296627.739937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-156051235.94891641</v>
      </c>
      <c r="L2594" s="444">
        <f t="shared" ca="1" si="134"/>
        <v>-37608347863.68885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-37608347863.68885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-156701449.43203688</v>
      </c>
      <c r="L2595" s="444">
        <f t="shared" ca="1" si="134"/>
        <v>-37765049313.120888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-37765049313.120888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-157354372.13800371</v>
      </c>
      <c r="L2596" s="444">
        <f t="shared" ca="1" si="134"/>
        <v>-37922403685.258888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-37922403685.258888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-158010015.35524535</v>
      </c>
      <c r="L2597" s="444">
        <f t="shared" ca="1" si="134"/>
        <v>-38080413700.614136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-38080413700.614136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-158668390.41922557</v>
      </c>
      <c r="L2598" s="444">
        <f t="shared" ca="1" si="134"/>
        <v>-38239082091.033363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-38239082091.033363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-159329508.712639</v>
      </c>
      <c r="L2599" s="444">
        <f t="shared" ca="1" si="134"/>
        <v>-38398411599.746002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-38398411599.746002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-159993381.66560835</v>
      </c>
      <c r="L2600" s="444">
        <f t="shared" ca="1" si="134"/>
        <v>-38558404981.411613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-38558404981.411613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-160660020.75588173</v>
      </c>
      <c r="L2601" s="444">
        <f t="shared" ca="1" si="134"/>
        <v>-38719065002.167496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-38719065002.167496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-161329437.50903124</v>
      </c>
      <c r="L2602" s="444">
        <f t="shared" ca="1" si="134"/>
        <v>-38880394439.676529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-38880394439.676529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-162001643.49865219</v>
      </c>
      <c r="L2603" s="444">
        <f t="shared" ca="1" si="134"/>
        <v>-39042396083.175179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-39042396083.175179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-162676650.34656325</v>
      </c>
      <c r="L2604" s="444">
        <f t="shared" ca="1" si="134"/>
        <v>-39205072733.521744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-39205072733.521744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-163354469.72300726</v>
      </c>
      <c r="L2605" s="444">
        <f t="shared" ca="1" si="134"/>
        <v>-39368427203.244751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-39368427203.244751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-164035113.34685314</v>
      </c>
      <c r="L2606" s="444">
        <f t="shared" ca="1" si="134"/>
        <v>-39532462316.591606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-39532462316.591606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-164718592.98579836</v>
      </c>
      <c r="L2607" s="444">
        <f t="shared" ca="1" si="134"/>
        <v>-39697180909.577408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-39697180909.577408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-165404920.45657253</v>
      </c>
      <c r="L2608" s="444">
        <f t="shared" ca="1" si="134"/>
        <v>-39862585830.033981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-39862585830.033981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-166094107.62514159</v>
      </c>
      <c r="L2609" s="444">
        <f t="shared" ca="1" si="134"/>
        <v>-40028679937.659126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-40028679937.659126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-166786166.40691301</v>
      </c>
      <c r="L2610" s="444">
        <f t="shared" ca="1" si="134"/>
        <v>-40195466104.06604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-40195466104.06604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-167481108.76694185</v>
      </c>
      <c r="L2611" s="444">
        <f t="shared" ca="1" si="134"/>
        <v>-40362947212.832985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-40362947212.832985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-168178946.72013745</v>
      </c>
      <c r="L2612" s="444">
        <f t="shared" ca="1" si="134"/>
        <v>-40531126159.553123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-40531126159.553123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-168879692.33147135</v>
      </c>
      <c r="L2613" s="444">
        <f t="shared" ca="1" si="134"/>
        <v>-40700005851.884598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-40700005851.884598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-169583357.71618581</v>
      </c>
      <c r="L2614" s="444">
        <f t="shared" ca="1" si="134"/>
        <v>-40869589209.600784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-40869589209.600784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-170289955.04000327</v>
      </c>
      <c r="L2615" s="444">
        <f t="shared" ca="1" si="134"/>
        <v>-41039879164.640785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-41039879164.640785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-170999496.51933661</v>
      </c>
      <c r="L2616" s="444">
        <f t="shared" ca="1" si="134"/>
        <v>-41210878661.160118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-41210878661.160118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-171711994.4215005</v>
      </c>
      <c r="L2617" s="444">
        <f t="shared" ca="1" si="134"/>
        <v>-41382590655.581619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-41382590655.581619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-172427461.06492341</v>
      </c>
      <c r="L2618" s="444">
        <f t="shared" ca="1" si="134"/>
        <v>-41555018116.646545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-41555018116.646545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-173145908.81936061</v>
      </c>
      <c r="L2619" s="444">
        <f t="shared" ca="1" si="134"/>
        <v>-41728164025.465904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-41728164025.465904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-173867350.10610792</v>
      </c>
      <c r="L2620" s="444">
        <f t="shared" ca="1" si="134"/>
        <v>-41902031375.572014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-41902031375.572014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-174591797.39821672</v>
      </c>
      <c r="L2621" s="444">
        <f t="shared" ca="1" si="134"/>
        <v>-42076623172.97023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-42076623172.97023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-175319263.22070929</v>
      </c>
      <c r="L2622" s="444">
        <f t="shared" ca="1" si="134"/>
        <v>-42251942436.190941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-42251942436.190941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-176049760.15079558</v>
      </c>
      <c r="L2623" s="444">
        <f t="shared" ca="1" si="134"/>
        <v>-42427992196.341736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-42427992196.341736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-176783300.81809056</v>
      </c>
      <c r="L2624" s="444">
        <f t="shared" ca="1" si="134"/>
        <v>-42604775497.159828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-42604775497.159828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-177519897.9048326</v>
      </c>
      <c r="L2625" s="444">
        <f t="shared" ca="1" si="134"/>
        <v>-42782295395.064659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-42782295395.064659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-178259564.14610276</v>
      </c>
      <c r="L2626" s="444">
        <f t="shared" ca="1" si="134"/>
        <v>-42960554959.210762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-42960554959.210762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-179002312.33004484</v>
      </c>
      <c r="L2627" s="444">
        <f t="shared" ca="1" si="134"/>
        <v>-43139557271.54081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-43139557271.54081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-179748155.2980867</v>
      </c>
      <c r="L2628" s="444">
        <f t="shared" ca="1" si="134"/>
        <v>-43319305426.838898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-43319305426.838898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-180497105.94516206</v>
      </c>
      <c r="L2629" s="444">
        <f t="shared" ca="1" si="134"/>
        <v>-43499802532.784058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-43499802532.784058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-181249177.21993357</v>
      </c>
      <c r="L2630" s="444">
        <f t="shared" ca="1" si="134"/>
        <v>-43681051710.00399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-43681051710.00399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-182004382.12501663</v>
      </c>
      <c r="L2631" s="444">
        <f t="shared" ca="1" si="134"/>
        <v>-43863056092.129005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-43863056092.129005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-182762733.71720418</v>
      </c>
      <c r="L2632" s="444">
        <f t="shared" ca="1" si="134"/>
        <v>-44045818825.846207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-44045818825.846207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-183524245.10769254</v>
      </c>
      <c r="L2633" s="444">
        <f t="shared" ca="1" si="134"/>
        <v>-44229343070.953896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-44229343070.953896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-184288929.4623079</v>
      </c>
      <c r="L2634" s="444">
        <f t="shared" ca="1" si="134"/>
        <v>-44413632000.416206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-44413632000.416206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-185056800.0017342</v>
      </c>
      <c r="L2635" s="444">
        <f t="shared" ca="1" si="134"/>
        <v>-44598688800.417938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-44598688800.417938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-185827870.00174141</v>
      </c>
      <c r="L2636" s="444">
        <f t="shared" ca="1" si="134"/>
        <v>-44784516670.419678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-44784516670.419678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-186602152.79341531</v>
      </c>
      <c r="L2637" s="444">
        <f t="shared" ca="1" si="134"/>
        <v>-44971118823.213097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-44971118823.213097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-187379661.76338789</v>
      </c>
      <c r="L2638" s="444">
        <f t="shared" ca="1" si="134"/>
        <v>-45158498484.976486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-45158498484.976486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-188160410.3540687</v>
      </c>
      <c r="L2639" s="444">
        <f t="shared" ca="1" si="134"/>
        <v>-45346658895.330551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-45346658895.330551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-188944412.06387728</v>
      </c>
      <c r="L2640" s="444">
        <f t="shared" ca="1" si="134"/>
        <v>-45535603307.394432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-45535603307.394432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-189731680.4474768</v>
      </c>
      <c r="L2641" s="444">
        <f t="shared" ca="1" si="134"/>
        <v>-45725334987.841911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-45725334987.841911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-190522229.11600795</v>
      </c>
      <c r="L2642" s="444">
        <f t="shared" ca="1" si="134"/>
        <v>-45915857216.957916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-45915857216.957916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-191316071.73732466</v>
      </c>
      <c r="L2643" s="444">
        <f t="shared" ca="1" si="134"/>
        <v>-46107173288.695244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-46107173288.695244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-192113222.03623018</v>
      </c>
      <c r="L2644" s="444">
        <f t="shared" ca="1" si="134"/>
        <v>-46299286510.731476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-46299286510.731476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-192913693.79471448</v>
      </c>
      <c r="L2645" s="444">
        <f t="shared" ca="1" si="134"/>
        <v>-46492200204.526192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-46492200204.526192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-193717500.85219246</v>
      </c>
      <c r="L2646" s="444">
        <f t="shared" ca="1" si="134"/>
        <v>-46685917705.378387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-46685917705.378387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-194524657.10574329</v>
      </c>
      <c r="L2647" s="444">
        <f t="shared" ca="1" si="134"/>
        <v>-46880442362.484131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-46880442362.484131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-195335176.51035056</v>
      </c>
      <c r="L2648" s="444">
        <f t="shared" ca="1" si="134"/>
        <v>-47075777538.994484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-47075777538.994484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-196149073.07914367</v>
      </c>
      <c r="L2649" s="444">
        <f t="shared" ca="1" si="134"/>
        <v>-47271926612.073631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-47271926612.073631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-196966360.88364014</v>
      </c>
      <c r="L2650" s="444">
        <f t="shared" ca="1" si="134"/>
        <v>-47468892972.957268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-47468892972.957268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-197787054.05398861</v>
      </c>
      <c r="L2651" s="444">
        <f t="shared" ca="1" si="134"/>
        <v>-47666680027.011253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-47666680027.011253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-198611166.77921355</v>
      </c>
      <c r="L2652" s="444">
        <f t="shared" ca="1" si="134"/>
        <v>-47865291193.790466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-47865291193.790466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-199438713.30746028</v>
      </c>
      <c r="L2653" s="444">
        <f t="shared" ca="1" si="134"/>
        <v>-48064729907.097923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-48064729907.097923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-200269707.94624135</v>
      </c>
      <c r="L2654" s="444">
        <f t="shared" ca="1" si="134"/>
        <v>-48264999615.044167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-48264999615.044167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-201104165.06268403</v>
      </c>
      <c r="L2655" s="444">
        <f t="shared" ca="1" si="134"/>
        <v>-48466103780.10685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-48466103780.10685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-201942099.08377853</v>
      </c>
      <c r="L2656" s="444">
        <f t="shared" ca="1" si="134"/>
        <v>-48668045879.190628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-48668045879.190628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-202783524.49662763</v>
      </c>
      <c r="L2657" s="444">
        <f t="shared" ca="1" si="134"/>
        <v>-48870829403.687256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-48870829403.687256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-203628455.84869689</v>
      </c>
      <c r="L2658" s="444">
        <f t="shared" ca="1" si="134"/>
        <v>-49074457859.53595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-49074457859.53595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-204476907.74806646</v>
      </c>
      <c r="L2659" s="444">
        <f t="shared" ca="1" si="134"/>
        <v>-49278934767.284019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-49278934767.284019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-205328894.8636834</v>
      </c>
      <c r="L2660" s="444">
        <f t="shared" ca="1" si="134"/>
        <v>-49484263662.147705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-49484263662.147705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-206184431.92561543</v>
      </c>
      <c r="L2661" s="444">
        <f t="shared" ca="1" si="134"/>
        <v>-49690448094.073318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-49690448094.073318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-207043533.7253055</v>
      </c>
      <c r="L2662" s="444">
        <f t="shared" ca="1" si="134"/>
        <v>-49897491627.798622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-49897491627.798622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-207906215.11582759</v>
      </c>
      <c r="L2663" s="444">
        <f t="shared" ca="1" si="134"/>
        <v>-50105397842.914452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-50105397842.914452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-208772491.01214355</v>
      </c>
      <c r="L2664" s="444">
        <f t="shared" ca="1" si="134"/>
        <v>-50314170333.926598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-50314170333.926598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-209642376.39136082</v>
      </c>
      <c r="L2665" s="444">
        <f t="shared" ca="1" si="134"/>
        <v>-50523812710.317955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-50523812710.317955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-210515886.29299149</v>
      </c>
      <c r="L2666" s="444">
        <f t="shared" ca="1" si="134"/>
        <v>-50734328596.610947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-50734328596.610947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-211393035.81921229</v>
      </c>
      <c r="L2667" s="444">
        <f t="shared" ca="1" si="134"/>
        <v>-50945721632.430161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-50945721632.430161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-212273840.13512567</v>
      </c>
      <c r="L2668" s="444">
        <f t="shared" ca="1" si="134"/>
        <v>-51157995472.565285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-51157995472.565285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-213158314.46902201</v>
      </c>
      <c r="L2669" s="444">
        <f t="shared" ca="1" si="134"/>
        <v>-51371153787.034309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-51371153787.034309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-214046474.11264294</v>
      </c>
      <c r="L2670" s="444">
        <f t="shared" ca="1" si="134"/>
        <v>-51585200261.14695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-51585200261.14695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-214938334.42144561</v>
      </c>
      <c r="L2671" s="444">
        <f t="shared" ca="1" si="134"/>
        <v>-51800138595.568398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-51800138595.568398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-215833910.81486833</v>
      </c>
      <c r="L2672" s="444">
        <f t="shared" ca="1" si="134"/>
        <v>-52015972506.383263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-52015972506.383263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-216733218.77659693</v>
      </c>
      <c r="L2673" s="444">
        <f t="shared" ca="1" si="134"/>
        <v>-52232705725.159859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-52232705725.159859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-217636273.85483274</v>
      </c>
      <c r="L2674" s="444">
        <f t="shared" ca="1" si="134"/>
        <v>-52450341999.014694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-52450341999.014694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-218543091.66256121</v>
      </c>
      <c r="L2675" s="444">
        <f t="shared" ca="1" si="134"/>
        <v>-52668885090.677254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-52668885090.677254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-219453687.87782189</v>
      </c>
      <c r="L2676" s="444">
        <f t="shared" ca="1" si="134"/>
        <v>-52888338778.555077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-52888338778.555077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-220368078.24397948</v>
      </c>
      <c r="L2677" s="444">
        <f t="shared" ca="1" si="134"/>
        <v>-53108706856.799057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-53108706856.799057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-221286278.56999606</v>
      </c>
      <c r="L2678" s="444">
        <f t="shared" ca="1" si="134"/>
        <v>-53329993135.369057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-53329993135.369057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-222208304.7307044</v>
      </c>
      <c r="L2679" s="444">
        <f t="shared" ca="1" si="134"/>
        <v>-53552201440.099762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-53552201440.099762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-223134172.66708234</v>
      </c>
      <c r="L2680" s="444">
        <f t="shared" ca="1" si="134"/>
        <v>-53775335612.766846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-53775335612.766846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-224063898.38652852</v>
      </c>
      <c r="L2681" s="444">
        <f t="shared" ca="1" si="134"/>
        <v>-53999399511.153374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-53999399511.153374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-224997497.96313906</v>
      </c>
      <c r="L2682" s="444">
        <f t="shared" ca="1" si="134"/>
        <v>-54224397009.116516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-54224397009.116516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-225934987.53798547</v>
      </c>
      <c r="L2683" s="444">
        <f t="shared" ca="1" si="134"/>
        <v>-54450331996.654503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-54450331996.654503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-226876383.31939378</v>
      </c>
      <c r="L2684" s="444">
        <f t="shared" ca="1" si="134"/>
        <v>-54677208379.9739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-54677208379.9739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-227821701.58322456</v>
      </c>
      <c r="L2685" s="444">
        <f t="shared" ca="1" si="134"/>
        <v>-54905030081.557121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-54905030081.557121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-228770958.67315468</v>
      </c>
      <c r="L2686" s="444">
        <f t="shared" ca="1" si="134"/>
        <v>-55133801040.230278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-55133801040.230278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-229724171.00095952</v>
      </c>
      <c r="L2687" s="444">
        <f t="shared" ca="1" si="134"/>
        <v>-55363525211.231239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-55363525211.231239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-230681355.04679683</v>
      </c>
      <c r="L2688" s="444">
        <f t="shared" ca="1" si="134"/>
        <v>-55594206566.278038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-55594206566.278038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-231642527.35949183</v>
      </c>
      <c r="L2689" s="444">
        <f t="shared" ca="1" si="134"/>
        <v>-55825849093.637527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-55825849093.637527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-232607704.55682302</v>
      </c>
      <c r="L2690" s="444">
        <f t="shared" ca="1" si="134"/>
        <v>-56058456798.194351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-56058456798.194351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-233576903.32580981</v>
      </c>
      <c r="L2691" s="444">
        <f t="shared" ca="1" si="134"/>
        <v>-56292033701.520164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-56292033701.520164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-234550140.42300072</v>
      </c>
      <c r="L2692" s="444">
        <f t="shared" ca="1" si="134"/>
        <v>-56526583841.943169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-56526583841.943169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-235527432.67476323</v>
      </c>
      <c r="L2693" s="444">
        <f t="shared" ca="1" si="134"/>
        <v>-56762111274.617935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-56762111274.617935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-236508796.97757474</v>
      </c>
      <c r="L2694" s="444">
        <f t="shared" ca="1" si="134"/>
        <v>-56998620071.595512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-56998620071.595512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-237494250.29831463</v>
      </c>
      <c r="L2695" s="444">
        <f t="shared" ca="1" si="134"/>
        <v>-57236114321.893829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-57236114321.893829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-238483809.67455763</v>
      </c>
      <c r="L2696" s="444">
        <f t="shared" ca="1" si="134"/>
        <v>-57474598131.56839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-57474598131.56839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-239477492.21486828</v>
      </c>
      <c r="L2697" s="444">
        <f t="shared" ca="1" si="134"/>
        <v>-57714075623.783257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-57714075623.783257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-240475315.09909689</v>
      </c>
      <c r="L2698" s="444">
        <f t="shared" ca="1" si="134"/>
        <v>-57954550938.882355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-57954550938.882355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-241477295.57867643</v>
      </c>
      <c r="L2699" s="444">
        <f t="shared" ca="1" si="134"/>
        <v>-58196028234.461029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-58196028234.461029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-242483450.97692099</v>
      </c>
      <c r="L2700" s="444">
        <f t="shared" ca="1" si="134"/>
        <v>-58438511685.43795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-58438511685.43795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-243493798.6893248</v>
      </c>
      <c r="L2701" s="444">
        <f t="shared" ca="1" si="134"/>
        <v>-58682005484.127274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-58682005484.127274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-244508356.18386364</v>
      </c>
      <c r="L2702" s="444">
        <f t="shared" ca="1" si="134"/>
        <v>-58926513840.311134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-58926513840.311134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-245527141.00129637</v>
      </c>
      <c r="L2703" s="444">
        <f t="shared" ca="1" si="134"/>
        <v>-59172040981.312431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-59172040981.312431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-246550170.75546846</v>
      </c>
      <c r="L2704" s="444">
        <f t="shared" ca="1" si="134"/>
        <v>-59418591152.067902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-59418591152.067902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-247577463.13361621</v>
      </c>
      <c r="L2705" s="444">
        <f t="shared" ca="1" si="134"/>
        <v>-59666168615.201515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-59666168615.201515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-248609035.89667296</v>
      </c>
      <c r="L2706" s="444">
        <f t="shared" ca="1" si="134"/>
        <v>-59914777651.09819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-59914777651.09819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-249644906.87957579</v>
      </c>
      <c r="L2707" s="444">
        <f t="shared" ca="1" si="134"/>
        <v>-60164422557.977768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-60164422557.977768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-250685093.99157402</v>
      </c>
      <c r="L2708" s="444">
        <f t="shared" ca="1" si="134"/>
        <v>-60415107651.969345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-60415107651.969345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-251729615.21653894</v>
      </c>
      <c r="L2709" s="444">
        <f t="shared" ca="1" si="134"/>
        <v>-60666837267.185883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-60666837267.185883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-252778488.61327451</v>
      </c>
      <c r="L2710" s="444">
        <f t="shared" ca="1" si="134"/>
        <v>-60919615755.799156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-60919615755.799156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-253831732.31582984</v>
      </c>
      <c r="L2711" s="444">
        <f t="shared" ca="1" si="134"/>
        <v>-61173447488.114983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-61173447488.114983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-254889364.53381243</v>
      </c>
      <c r="L2712" s="444">
        <f t="shared" ca="1" si="134"/>
        <v>-61428336852.648796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-61428336852.648796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-255951403.55270332</v>
      </c>
      <c r="L2713" s="444">
        <f t="shared" ca="1" si="134"/>
        <v>-61684288256.2015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-61684288256.2015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-257017867.73417291</v>
      </c>
      <c r="L2714" s="444">
        <f t="shared" ca="1" si="134"/>
        <v>-61941306123.935677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-61941306123.935677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-258088775.51639867</v>
      </c>
      <c r="L2715" s="444">
        <f t="shared" ca="1" si="134"/>
        <v>-62199394899.452072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-62199394899.452072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-259164145.41438362</v>
      </c>
      <c r="L2716" s="444">
        <f t="shared" ca="1" si="134"/>
        <v>-62458559044.866455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-62458559044.866455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-260243996.02027687</v>
      </c>
      <c r="L2717" s="444">
        <f t="shared" ca="1" si="134"/>
        <v>-62718803040.886734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-62718803040.886734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-261328346.00369471</v>
      </c>
      <c r="L2718" s="444">
        <f t="shared" ca="1" si="134"/>
        <v>-62980131386.890427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-62980131386.890427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-262417214.11204341</v>
      </c>
      <c r="L2719" s="444">
        <f t="shared" ca="1" si="134"/>
        <v>-63242548601.002472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-63242548601.002472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-263510619.1708436</v>
      </c>
      <c r="L2720" s="444">
        <f t="shared" ca="1" si="134"/>
        <v>-63506059220.173317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-63506059220.173317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-264608580.08405548</v>
      </c>
      <c r="L2721" s="444">
        <f t="shared" ca="1" si="134"/>
        <v>-63770667800.25737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-63770667800.25737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-265711115.83440569</v>
      </c>
      <c r="L2722" s="444">
        <f t="shared" ca="1" si="134"/>
        <v>-64036378916.091774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-64036378916.091774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-266818245.48371568</v>
      </c>
      <c r="L2723" s="444">
        <f t="shared" ca="1" si="134"/>
        <v>-64303197161.575493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-64303197161.575493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-267929988.17323121</v>
      </c>
      <c r="L2724" s="444">
        <f t="shared" ca="1" si="134"/>
        <v>-64571127149.748726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-64571127149.748726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-269046363.12395298</v>
      </c>
      <c r="L2725" s="444">
        <f t="shared" ca="1" si="134"/>
        <v>-64840173512.872681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-64840173512.872681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-270167389.63696951</v>
      </c>
      <c r="L2726" s="444">
        <f t="shared" ca="1" si="134"/>
        <v>-65110340902.509651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-65110340902.509651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-271293087.09379023</v>
      </c>
      <c r="L2727" s="444">
        <f t="shared" ca="1" si="134"/>
        <v>-65381633989.603439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-65381633989.603439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-272423474.95668101</v>
      </c>
      <c r="L2728" s="444">
        <f t="shared" ca="1" si="134"/>
        <v>-65654057464.56012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-65654057464.56012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-273558572.76900047</v>
      </c>
      <c r="L2729" s="444">
        <f t="shared" ca="1" si="134"/>
        <v>-65927616037.329117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-65927616037.329117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-274698400.15553796</v>
      </c>
      <c r="L2730" s="444">
        <f t="shared" ca="1" si="134"/>
        <v>-66202314437.484657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-66202314437.484657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-275842976.82285273</v>
      </c>
      <c r="L2731" s="444">
        <f t="shared" ca="1" si="134"/>
        <v>-66478157414.30751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-66478157414.30751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-276992322.5596146</v>
      </c>
      <c r="L2732" s="444">
        <f t="shared" ca="1" si="134"/>
        <v>-66755149736.867126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-66755149736.867126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-278146457.23694634</v>
      </c>
      <c r="L2733" s="444">
        <f t="shared" ca="1" si="134"/>
        <v>-67033296194.104073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-67033296194.104073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-279305400.80876696</v>
      </c>
      <c r="L2734" s="444">
        <f t="shared" ca="1" si="134"/>
        <v>-67312601594.912842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-67312601594.912842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-280469173.31213683</v>
      </c>
      <c r="L2735" s="444">
        <f t="shared" ca="1" si="134"/>
        <v>-67593070768.224976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-67593070768.224976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-281637794.86760408</v>
      </c>
      <c r="L2736" s="444">
        <f t="shared" ca="1" si="134"/>
        <v>-67874708563.092583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-67874708563.092583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-282811285.67955244</v>
      </c>
      <c r="L2737" s="444">
        <f t="shared" ca="1" si="134"/>
        <v>-68157519848.772133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-68157519848.772133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-283989666.03655052</v>
      </c>
      <c r="L2738" s="444">
        <f t="shared" ca="1" si="134"/>
        <v>-68441509514.808685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-68441509514.808685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-285172956.31170285</v>
      </c>
      <c r="L2739" s="444">
        <f t="shared" ca="1" si="134"/>
        <v>-68726682471.120392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-68726682471.120392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-286361176.96300161</v>
      </c>
      <c r="L2740" s="444">
        <f t="shared" ca="1" si="134"/>
        <v>-69013043648.083389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-69013043648.083389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-287554348.5336808</v>
      </c>
      <c r="L2741" s="444">
        <f t="shared" ca="1" si="134"/>
        <v>-69300597996.617065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-69300597996.617065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-288752491.65257108</v>
      </c>
      <c r="L2742" s="444">
        <f t="shared" ca="1" si="134"/>
        <v>-69589350488.269638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-69589350488.269638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-289955627.03445685</v>
      </c>
      <c r="L2743" s="444">
        <f t="shared" ca="1" si="134"/>
        <v>-69879306115.304092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-69879306115.304092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-291163775.4804337</v>
      </c>
      <c r="L2744" s="444">
        <f t="shared" ca="1" si="134"/>
        <v>-70170469890.784531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-70170469890.784531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-292376957.8782689</v>
      </c>
      <c r="L2745" s="444">
        <f t="shared" ca="1" si="134"/>
        <v>-70462846848.662796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-70462846848.662796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-293595195.20276165</v>
      </c>
      <c r="L2746" s="444">
        <f t="shared" ca="1" si="134"/>
        <v>-70756442043.865555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-70756442043.865555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-294818508.51610649</v>
      </c>
      <c r="L2747" s="444">
        <f t="shared" ca="1" si="134"/>
        <v>-71051260552.381668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-71051260552.381668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-296046918.96825695</v>
      </c>
      <c r="L2748" s="444">
        <f t="shared" ca="1" si="134"/>
        <v>-71347307471.34993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-71347307471.34993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-297280447.7972914</v>
      </c>
      <c r="L2749" s="444">
        <f t="shared" ca="1" si="134"/>
        <v>-71644587919.147217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-71644587919.147217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-298519116.32978004</v>
      </c>
      <c r="L2750" s="444">
        <f t="shared" ca="1" si="134"/>
        <v>-71943107035.47699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-71943107035.47699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-299762945.98115414</v>
      </c>
      <c r="L2751" s="444">
        <f t="shared" ca="1" si="134"/>
        <v>-72242869981.458145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-72242869981.458145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-301011958.25607562</v>
      </c>
      <c r="L2752" s="444">
        <f t="shared" ca="1" si="134"/>
        <v>-72543881939.714218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-72543881939.714218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-302266174.74880922</v>
      </c>
      <c r="L2753" s="444">
        <f t="shared" ca="1" si="134"/>
        <v>-72846148114.463028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-72846148114.463028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-303525617.14359593</v>
      </c>
      <c r="L2754" s="444">
        <f t="shared" ca="1" si="134"/>
        <v>-73149673731.606628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-73149673731.606628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-304790307.21502763</v>
      </c>
      <c r="L2755" s="444">
        <f t="shared" ca="1" si="134"/>
        <v>-73454464038.821655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-73454464038.821655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-306060266.82842356</v>
      </c>
      <c r="L2756" s="444">
        <f t="shared" ca="1" si="134"/>
        <v>-73760524305.650085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-73760524305.650085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-307335517.94020867</v>
      </c>
      <c r="L2757" s="444">
        <f t="shared" ca="1" si="134"/>
        <v>-74067859823.590302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-74067859823.590302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-308616082.59829295</v>
      </c>
      <c r="L2758" s="444">
        <f t="shared" ca="1" si="134"/>
        <v>-74376475906.188599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-74376475906.188599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-309901982.94245249</v>
      </c>
      <c r="L2759" s="444">
        <f t="shared" ca="1" si="134"/>
        <v>-74686377889.131058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-74686377889.131058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-311193241.20471275</v>
      </c>
      <c r="L2760" s="444">
        <f t="shared" ca="1" si="134"/>
        <v>-74997571130.33577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-74997571130.33577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-312489879.70973235</v>
      </c>
      <c r="L2761" s="444">
        <f t="shared" ca="1" si="134"/>
        <v>-75310061010.045502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-75310061010.045502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-313791920.8751896</v>
      </c>
      <c r="L2762" s="444">
        <f t="shared" ca="1" si="134"/>
        <v>-75623852930.920685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-75623852930.920685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-315099387.21216953</v>
      </c>
      <c r="L2763" s="444">
        <f t="shared" ca="1" si="134"/>
        <v>-75938952318.132858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-75938952318.132858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-316412301.3255536</v>
      </c>
      <c r="L2764" s="444">
        <f t="shared" ca="1" si="134"/>
        <v>-76255364619.458405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-76255364619.458405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-317730685.91441</v>
      </c>
      <c r="L2765" s="444">
        <f t="shared" ca="1" si="134"/>
        <v>-76573095305.372818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-76573095305.372818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-319054563.77238673</v>
      </c>
      <c r="L2766" s="444">
        <f t="shared" ca="1" si="134"/>
        <v>-76892149869.145203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-76892149869.145203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-320383957.78810501</v>
      </c>
      <c r="L2767" s="444">
        <f t="shared" ca="1" si="134"/>
        <v>-77212533826.933304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-77212533826.933304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-321718890.94555545</v>
      </c>
      <c r="L2768" s="444">
        <f t="shared" ca="1" si="134"/>
        <v>-77534252717.87886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-77534252717.87886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-323059386.32449526</v>
      </c>
      <c r="L2769" s="444">
        <f t="shared" ca="1" si="134"/>
        <v>-77857312104.203354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-77857312104.203354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-324405467.1008473</v>
      </c>
      <c r="L2770" s="444">
        <f t="shared" ca="1" si="134"/>
        <v>-78181717571.304199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-78181717571.304199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-325757156.54710084</v>
      </c>
      <c r="L2771" s="444">
        <f t="shared" ca="1" si="134"/>
        <v>-78507474727.851303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-78507474727.851303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-327114478.03271377</v>
      </c>
      <c r="L2772" s="444">
        <f t="shared" ca="1" si="134"/>
        <v>-78834589205.884018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-78834589205.884018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-328477455.02451676</v>
      </c>
      <c r="L2773" s="444">
        <f t="shared" ca="1" si="134"/>
        <v>-79163066660.908539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-79163066660.908539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-329846111.08711892</v>
      </c>
      <c r="L2774" s="444">
        <f t="shared" ca="1" si="134"/>
        <v>-79492912771.995651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-79492912771.995651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-331220469.88331521</v>
      </c>
      <c r="L2775" s="444">
        <f t="shared" ca="1" si="134"/>
        <v>-79824133241.878967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-79824133241.878967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-332600555.1744957</v>
      </c>
      <c r="L2776" s="444">
        <f t="shared" ca="1" si="134"/>
        <v>-80156733797.053467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-80156733797.053467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-333986390.82105613</v>
      </c>
      <c r="L2777" s="444">
        <f t="shared" ca="1" si="134"/>
        <v>-80490720187.874527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-80490720187.874527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-335378000.78281051</v>
      </c>
      <c r="L2778" s="444">
        <f t="shared" ca="1" si="134"/>
        <v>-80826098188.657333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-80826098188.657333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-336775409.11940557</v>
      </c>
      <c r="L2779" s="444">
        <f t="shared" ca="1" si="134"/>
        <v>-81162873597.776733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-81162873597.776733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-338178639.99073637</v>
      </c>
      <c r="L2780" s="444">
        <f t="shared" ca="1" si="134"/>
        <v>-81501052237.767471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-81501052237.767471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-339587717.65736449</v>
      </c>
      <c r="L2781" s="444">
        <f t="shared" ca="1" si="134"/>
        <v>-81840639955.424835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-81840639955.424835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-341002666.48093683</v>
      </c>
      <c r="L2782" s="444">
        <f t="shared" ca="1" si="134"/>
        <v>-82181642621.905777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-82181642621.905777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-342423510.9246074</v>
      </c>
      <c r="L2783" s="444">
        <f t="shared" ca="1" si="134"/>
        <v>-82524066132.830383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-82524066132.830383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-343850275.55345994</v>
      </c>
      <c r="L2784" s="444">
        <f t="shared" ca="1" si="134"/>
        <v>-82867916408.38385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-82867916408.38385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-345282985.03493273</v>
      </c>
      <c r="L2785" s="444">
        <f t="shared" ca="1" si="134"/>
        <v>-83213199393.418777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-83213199393.418777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-346721664.13924491</v>
      </c>
      <c r="L2786" s="444">
        <f t="shared" ca="1" si="134"/>
        <v>-83559921057.558029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-83559921057.558029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-348166337.73982513</v>
      </c>
      <c r="L2787" s="444">
        <f t="shared" ca="1" si="134"/>
        <v>-83908087395.297852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-83908087395.297852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-349617030.81374103</v>
      </c>
      <c r="L2788" s="444">
        <f t="shared" ca="1" si="134"/>
        <v>-84257704426.111588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-84257704426.111588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-351073768.44213164</v>
      </c>
      <c r="L2789" s="444">
        <f t="shared" ca="1" si="134"/>
        <v>-84608778194.553726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-84608778194.553726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-352536575.81064051</v>
      </c>
      <c r="L2790" s="444">
        <f t="shared" ca="1" si="134"/>
        <v>-84961314770.364365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-84961314770.364365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-354005478.2098515</v>
      </c>
      <c r="L2791" s="444">
        <f t="shared" ca="1" si="134"/>
        <v>-85315320248.574219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-85315320248.574219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-355480501.03572589</v>
      </c>
      <c r="L2792" s="444">
        <f t="shared" ca="1" si="134"/>
        <v>-85670800749.60994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-85670800749.60994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-356961669.79004139</v>
      </c>
      <c r="L2793" s="444">
        <f t="shared" ca="1" si="134"/>
        <v>-86027762419.399979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-86027762419.399979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-358449010.08083326</v>
      </c>
      <c r="L2794" s="444">
        <f t="shared" ca="1" si="134"/>
        <v>-86386211429.480804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-86386211429.480804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-359942547.62283671</v>
      </c>
      <c r="L2795" s="444">
        <f t="shared" ca="1" si="134"/>
        <v>-86746153977.103638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-86746153977.103638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-361442308.23793185</v>
      </c>
      <c r="L2796" s="444">
        <f t="shared" ca="1" si="134"/>
        <v>-87107596285.341568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-87107596285.341568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-362948317.85558987</v>
      </c>
      <c r="L2797" s="444">
        <f t="shared" ca="1" si="134"/>
        <v>-87470544603.197159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-87470544603.197159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-364460602.51332152</v>
      </c>
      <c r="L2798" s="444">
        <f t="shared" ca="1" si="134"/>
        <v>-87835005205.71048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-87835005205.71048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-365979188.35712701</v>
      </c>
      <c r="L2799" s="444">
        <f t="shared" ca="1" si="134"/>
        <v>-88200984394.067612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-88200984394.067612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-367504101.6419484</v>
      </c>
      <c r="L2800" s="444">
        <f t="shared" ca="1" si="134"/>
        <v>-88568488495.709564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-88568488495.709564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-369035368.7321232</v>
      </c>
      <c r="L2801" s="444">
        <f t="shared" ca="1" si="134"/>
        <v>-88937523864.441681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-88937523864.441681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-370573016.10184032</v>
      </c>
      <c r="L2802" s="444">
        <f t="shared" ca="1" si="134"/>
        <v>-89308096880.543518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-89308096880.543518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-372117070.33559799</v>
      </c>
      <c r="L2803" s="444">
        <f t="shared" ca="1" si="134"/>
        <v>-89680213950.87912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-89680213950.87912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-373667558.128663</v>
      </c>
      <c r="L2804" s="444">
        <f t="shared" ca="1" si="134"/>
        <v>-90053881509.007782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-90053881509.007782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-375224506.28753245</v>
      </c>
      <c r="L2805" s="444">
        <f t="shared" ca="1" si="134"/>
        <v>-90429106015.295319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-90429106015.295319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-376787941.73039716</v>
      </c>
      <c r="L2806" s="444">
        <f t="shared" ca="1" si="134"/>
        <v>-90805893957.025711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-90805893957.025711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-378357891.48760712</v>
      </c>
      <c r="L2807" s="444">
        <f t="shared" ca="1" si="134"/>
        <v>-91184251848.513321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-91184251848.513321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-379934382.70213884</v>
      </c>
      <c r="L2808" s="444">
        <f t="shared" ca="1" si="134"/>
        <v>-91564186231.215454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-91564186231.215454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-381517442.63006437</v>
      </c>
      <c r="L2809" s="444">
        <f t="shared" ca="1" si="134"/>
        <v>-91945703673.84552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-91945703673.84552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-383107098.64102298</v>
      </c>
      <c r="L2810" s="444">
        <f t="shared" ca="1" si="134"/>
        <v>-92328810772.486542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-92328810772.486542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-384703378.21869391</v>
      </c>
      <c r="L2811" s="444">
        <f t="shared" ca="1" si="134"/>
        <v>-92713514150.705231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-92713514150.705231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-386306308.96127176</v>
      </c>
      <c r="L2812" s="444">
        <f t="shared" ca="1" si="134"/>
        <v>-93099820459.666504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-93099820459.666504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-387915918.58194375</v>
      </c>
      <c r="L2813" s="444">
        <f t="shared" ref="L2813:L3067" ca="1" si="139">I2813-J2813+K2813</f>
        <v>-93487736378.248444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-93487736378.248444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-389532234.90936852</v>
      </c>
      <c r="L2814" s="444">
        <f t="shared" ca="1" si="139"/>
        <v>-93877268613.157806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-93877268613.157806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-391155285.88815755</v>
      </c>
      <c r="L2815" s="444">
        <f t="shared" ca="1" si="139"/>
        <v>-94268423899.045959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-94268423899.045959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-392785099.57935816</v>
      </c>
      <c r="L2816" s="444">
        <f t="shared" ca="1" si="139"/>
        <v>-94661208998.62532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-94661208998.62532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-394421704.16093886</v>
      </c>
      <c r="L2817" s="444">
        <f t="shared" ca="1" si="139"/>
        <v>-95055630702.786255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-95055630702.786255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-396065127.92827606</v>
      </c>
      <c r="L2818" s="444">
        <f t="shared" ca="1" si="139"/>
        <v>-95451695830.714539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-95451695830.714539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-397715399.29464388</v>
      </c>
      <c r="L2819" s="444">
        <f t="shared" ca="1" si="139"/>
        <v>-95849411230.009186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-95849411230.009186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-399372546.79170495</v>
      </c>
      <c r="L2820" s="444">
        <f t="shared" ca="1" si="139"/>
        <v>-96248783776.800888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-96248783776.800888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-401036599.07000369</v>
      </c>
      <c r="L2821" s="444">
        <f t="shared" ca="1" si="139"/>
        <v>-96649820375.870895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-96649820375.870895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-402707584.89946204</v>
      </c>
      <c r="L2822" s="444">
        <f t="shared" ca="1" si="139"/>
        <v>-97052527960.770355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-97052527960.770355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-404385533.16987646</v>
      </c>
      <c r="L2823" s="444">
        <f t="shared" ca="1" si="139"/>
        <v>-97456913493.940231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-97456913493.940231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-406070472.89141762</v>
      </c>
      <c r="L2824" s="444">
        <f t="shared" ca="1" si="139"/>
        <v>-97862983966.83165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-97862983966.83165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-407762433.1951319</v>
      </c>
      <c r="L2825" s="444">
        <f t="shared" ca="1" si="139"/>
        <v>-98270746400.026779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-98270746400.026779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-409461443.33344489</v>
      </c>
      <c r="L2826" s="444">
        <f t="shared" ca="1" si="139"/>
        <v>-98680207843.360229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-98680207843.360229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-411167532.68066764</v>
      </c>
      <c r="L2827" s="444">
        <f t="shared" ca="1" si="139"/>
        <v>-99091375376.040894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-99091375376.040894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-412880730.7335037</v>
      </c>
      <c r="L2828" s="444">
        <f t="shared" ca="1" si="139"/>
        <v>-99504256106.774399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-99504256106.774399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-414601067.11155999</v>
      </c>
      <c r="L2829" s="444">
        <f t="shared" ca="1" si="139"/>
        <v>-99918857173.885956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-99918857173.885956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-416328571.55785817</v>
      </c>
      <c r="L2830" s="444">
        <f t="shared" ca="1" si="139"/>
        <v>-100335185745.44382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-100335185745.44382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-418063273.93934923</v>
      </c>
      <c r="L2831" s="444">
        <f t="shared" ca="1" si="139"/>
        <v>-100753249019.38316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-100753249019.38316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-419805204.24742985</v>
      </c>
      <c r="L2832" s="444">
        <f t="shared" ca="1" si="139"/>
        <v>-101173054223.6306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-101173054223.6306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-421554392.59846085</v>
      </c>
      <c r="L2833" s="444">
        <f t="shared" ca="1" si="139"/>
        <v>-101594608616.22906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-101594608616.22906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-423310869.23428774</v>
      </c>
      <c r="L2834" s="444">
        <f t="shared" ca="1" si="139"/>
        <v>-102017919485.46335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-102017919485.46335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-425074664.52276397</v>
      </c>
      <c r="L2835" s="444">
        <f t="shared" ca="1" si="139"/>
        <v>-102442994149.98611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-102442994149.98611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-426845808.9582755</v>
      </c>
      <c r="L2836" s="444">
        <f t="shared" ca="1" si="139"/>
        <v>-102869839958.9444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-102869839958.9444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-428624333.16226834</v>
      </c>
      <c r="L2837" s="444">
        <f t="shared" ca="1" si="139"/>
        <v>-103298464292.10666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-103298464292.10666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-430410267.88377774</v>
      </c>
      <c r="L2838" s="444">
        <f t="shared" ca="1" si="139"/>
        <v>-103728874559.99043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-103728874559.99043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-432203643.99996012</v>
      </c>
      <c r="L2839" s="444">
        <f t="shared" ca="1" si="139"/>
        <v>-104161078203.99039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-104161078203.99039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-434004492.5166266</v>
      </c>
      <c r="L2840" s="444">
        <f t="shared" ca="1" si="139"/>
        <v>-104595082696.50702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-104595082696.50702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-435812844.56877923</v>
      </c>
      <c r="L2841" s="444">
        <f t="shared" ca="1" si="139"/>
        <v>-105030895541.07581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-105030895541.07581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-437628731.42114919</v>
      </c>
      <c r="L2842" s="444">
        <f t="shared" ca="1" si="139"/>
        <v>-105468524272.49695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-105468524272.49695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-439452184.4687373</v>
      </c>
      <c r="L2843" s="444">
        <f t="shared" ca="1" si="139"/>
        <v>-105907976456.96568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-105907976456.96568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-441283235.23735702</v>
      </c>
      <c r="L2844" s="444">
        <f t="shared" ca="1" si="139"/>
        <v>-106349259692.20303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-106349259692.20303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-443121915.38417929</v>
      </c>
      <c r="L2845" s="444">
        <f t="shared" ca="1" si="139"/>
        <v>-106792381607.58722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-106792381607.58722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-444968256.6982801</v>
      </c>
      <c r="L2846" s="444">
        <f t="shared" ca="1" si="139"/>
        <v>-107237349864.28549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-107237349864.28549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-446822291.10118961</v>
      </c>
      <c r="L2847" s="444">
        <f t="shared" ca="1" si="139"/>
        <v>-107684172155.38669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-107684172155.38669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-448684050.64744455</v>
      </c>
      <c r="L2848" s="444">
        <f t="shared" ca="1" si="139"/>
        <v>-108132856206.03413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-108132856206.03413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-450553567.52514219</v>
      </c>
      <c r="L2849" s="444">
        <f t="shared" ca="1" si="139"/>
        <v>-108583409773.55928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-108583409773.55928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-452430874.05649692</v>
      </c>
      <c r="L2850" s="444">
        <f t="shared" ca="1" si="139"/>
        <v>-109035840647.61578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-109035840647.61578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-454316002.69839901</v>
      </c>
      <c r="L2851" s="444">
        <f t="shared" ca="1" si="139"/>
        <v>-109490156650.31418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-109490156650.31418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-456208986.04297572</v>
      </c>
      <c r="L2852" s="444">
        <f t="shared" ca="1" si="139"/>
        <v>-109946365636.35715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-109946365636.35715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-458109856.81815475</v>
      </c>
      <c r="L2853" s="444">
        <f t="shared" ca="1" si="139"/>
        <v>-110404475493.17531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-110404475493.17531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-460018647.88823038</v>
      </c>
      <c r="L2854" s="444">
        <f t="shared" ca="1" si="139"/>
        <v>-110864494141.06354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-110864494141.06354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-461935392.25443143</v>
      </c>
      <c r="L2855" s="444">
        <f t="shared" ca="1" si="139"/>
        <v>-111326429533.31796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-111326429533.31796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-463860123.05549145</v>
      </c>
      <c r="L2856" s="444">
        <f t="shared" ca="1" si="139"/>
        <v>-111790289656.37346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-111790289656.37346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-465792873.5682227</v>
      </c>
      <c r="L2857" s="444">
        <f t="shared" ca="1" si="139"/>
        <v>-112256082529.94168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-112256082529.94168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-467733677.20809031</v>
      </c>
      <c r="L2858" s="444">
        <f t="shared" ca="1" si="139"/>
        <v>-112723816207.14977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-112723816207.14977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-469682567.52979076</v>
      </c>
      <c r="L2859" s="444">
        <f t="shared" ca="1" si="139"/>
        <v>-113193498774.67955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-113193498774.67955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-471639578.22783142</v>
      </c>
      <c r="L2860" s="444">
        <f t="shared" ca="1" si="139"/>
        <v>-113665138352.90738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-113665138352.90738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-473604743.13711405</v>
      </c>
      <c r="L2861" s="444">
        <f t="shared" ca="1" si="139"/>
        <v>-114138743096.04449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-114138743096.04449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-475578096.23351872</v>
      </c>
      <c r="L2862" s="444">
        <f t="shared" ca="1" si="139"/>
        <v>-114614321192.27802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-114614321192.27802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-477559671.63449174</v>
      </c>
      <c r="L2863" s="444">
        <f t="shared" ca="1" si="139"/>
        <v>-115091880863.91251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-115091880863.91251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-479549503.59963542</v>
      </c>
      <c r="L2864" s="444">
        <f t="shared" ca="1" si="139"/>
        <v>-115571430367.51215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-115571430367.51215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-481547626.53130054</v>
      </c>
      <c r="L2865" s="444">
        <f t="shared" ca="1" si="139"/>
        <v>-116052977994.04344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-116052977994.04344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-483554074.97518098</v>
      </c>
      <c r="L2866" s="444">
        <f t="shared" ca="1" si="139"/>
        <v>-116536532069.01862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-116536532069.01862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-485568883.62091082</v>
      </c>
      <c r="L2867" s="444">
        <f t="shared" ca="1" si="139"/>
        <v>-117022100952.63953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-117022100952.63953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-487592087.30266464</v>
      </c>
      <c r="L2868" s="444">
        <f t="shared" ca="1" si="139"/>
        <v>-117509693039.94218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-117509693039.94218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-489623720.99975908</v>
      </c>
      <c r="L2869" s="444">
        <f t="shared" ca="1" si="139"/>
        <v>-117999316760.94194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-117999316760.94194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-491663819.8372581</v>
      </c>
      <c r="L2870" s="444">
        <f t="shared" ca="1" si="139"/>
        <v>-118490980580.77921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-118490980580.77921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-493712419.08658004</v>
      </c>
      <c r="L2871" s="444">
        <f t="shared" ca="1" si="139"/>
        <v>-118984692999.86578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-118984692999.86578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-495769554.16610742</v>
      </c>
      <c r="L2872" s="444">
        <f t="shared" ca="1" si="139"/>
        <v>-119480462554.03189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-119480462554.03189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-497835260.64179951</v>
      </c>
      <c r="L2873" s="444">
        <f t="shared" ca="1" si="139"/>
        <v>-119978297814.67369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-119978297814.67369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-499909574.22780704</v>
      </c>
      <c r="L2874" s="444">
        <f t="shared" ca="1" si="139"/>
        <v>-120478207388.9015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-120478207388.9015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-501992530.78708959</v>
      </c>
      <c r="L2875" s="444">
        <f t="shared" ca="1" si="139"/>
        <v>-120980199919.6886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-120980199919.6886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-504084166.33203584</v>
      </c>
      <c r="L2876" s="444">
        <f t="shared" ca="1" si="139"/>
        <v>-121484284086.02063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-121484284086.02063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-506184517.02508587</v>
      </c>
      <c r="L2877" s="444">
        <f t="shared" ca="1" si="139"/>
        <v>-121990468603.04572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-121990468603.04572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-508293619.17935711</v>
      </c>
      <c r="L2878" s="444">
        <f t="shared" ca="1" si="139"/>
        <v>-122498762222.22507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-122498762222.22507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-510411509.25927109</v>
      </c>
      <c r="L2879" s="444">
        <f t="shared" ca="1" si="139"/>
        <v>-123009173731.48434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-123009173731.48434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-512538223.88118482</v>
      </c>
      <c r="L2880" s="444">
        <f t="shared" ca="1" si="139"/>
        <v>-123521711955.36552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-123521711955.36552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-514673799.81402302</v>
      </c>
      <c r="L2881" s="444">
        <f t="shared" ca="1" si="139"/>
        <v>-124036385755.17955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-124036385755.17955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-516818273.97991478</v>
      </c>
      <c r="L2882" s="444">
        <f t="shared" ca="1" si="139"/>
        <v>-124553204029.15947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-124553204029.15947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-518971683.45483118</v>
      </c>
      <c r="L2883" s="444">
        <f t="shared" ca="1" si="139"/>
        <v>-125072175712.6143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-125072175712.6143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-521134065.4692263</v>
      </c>
      <c r="L2884" s="444">
        <f t="shared" ca="1" si="139"/>
        <v>-125593309778.08353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-125593309778.08353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-523305457.40868139</v>
      </c>
      <c r="L2885" s="444">
        <f t="shared" ca="1" si="139"/>
        <v>-126116615235.4922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-126116615235.4922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-525485896.81455076</v>
      </c>
      <c r="L2886" s="444">
        <f t="shared" ca="1" si="139"/>
        <v>-126642101132.30675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-126642101132.30675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-527675421.38461143</v>
      </c>
      <c r="L2887" s="444">
        <f t="shared" ca="1" si="139"/>
        <v>-127169776553.69136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-127169776553.69136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-529874068.97371405</v>
      </c>
      <c r="L2888" s="444">
        <f t="shared" ca="1" si="139"/>
        <v>-127699650622.66507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-127699650622.66507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-532081877.59443778</v>
      </c>
      <c r="L2889" s="444">
        <f t="shared" ca="1" si="139"/>
        <v>-128231732500.25951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-128231732500.25951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-534298885.41774791</v>
      </c>
      <c r="L2890" s="444">
        <f t="shared" ca="1" si="139"/>
        <v>-128766031385.67726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-128766031385.67726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-536525130.77365524</v>
      </c>
      <c r="L2891" s="444">
        <f t="shared" ca="1" si="139"/>
        <v>-129302556516.45091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-129302556516.45091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-538760652.15187883</v>
      </c>
      <c r="L2892" s="444">
        <f t="shared" ca="1" si="139"/>
        <v>-129841317168.6028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-129841317168.6028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-541005488.20251155</v>
      </c>
      <c r="L2893" s="444">
        <f t="shared" ca="1" si="139"/>
        <v>-130382322656.80531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-130382322656.80531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-543259677.73668873</v>
      </c>
      <c r="L2894" s="444">
        <f t="shared" ca="1" si="139"/>
        <v>-130925582334.54201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-130925582334.54201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-545523259.72725832</v>
      </c>
      <c r="L2895" s="444">
        <f t="shared" ca="1" si="139"/>
        <v>-131471105594.26927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-131471105594.26927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-547796273.30945528</v>
      </c>
      <c r="L2896" s="444">
        <f t="shared" ca="1" si="139"/>
        <v>-132018901867.57872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-132018901867.57872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-550078757.78157794</v>
      </c>
      <c r="L2897" s="444">
        <f t="shared" ca="1" si="139"/>
        <v>-132568980625.36029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-132568980625.36029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-552370752.60566783</v>
      </c>
      <c r="L2898" s="444">
        <f t="shared" ca="1" si="139"/>
        <v>-133121351377.96596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-133121351377.96596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-554672297.40819156</v>
      </c>
      <c r="L2899" s="444">
        <f t="shared" ca="1" si="139"/>
        <v>-133676023675.37415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-133676023675.37415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-556983431.98072565</v>
      </c>
      <c r="L2900" s="444">
        <f t="shared" ca="1" si="139"/>
        <v>-134233007107.35487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-134233007107.35487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-559304196.28064525</v>
      </c>
      <c r="L2901" s="444">
        <f t="shared" ca="1" si="139"/>
        <v>-134792311303.63551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-134792311303.63551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-561634630.43181467</v>
      </c>
      <c r="L2902" s="444">
        <f t="shared" ca="1" si="139"/>
        <v>-135353945934.06732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-135353945934.06732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-563974774.72528052</v>
      </c>
      <c r="L2903" s="444">
        <f t="shared" ca="1" si="139"/>
        <v>-135917920708.7926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-135917920708.7926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-566324669.61996913</v>
      </c>
      <c r="L2904" s="444">
        <f t="shared" ca="1" si="139"/>
        <v>-136484245378.41257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-136484245378.41257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-568684355.74338567</v>
      </c>
      <c r="L2905" s="444">
        <f t="shared" ca="1" si="139"/>
        <v>-137052929734.15596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-137052929734.15596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-571053873.89231646</v>
      </c>
      <c r="L2906" s="444">
        <f t="shared" ca="1" si="139"/>
        <v>-137623983608.04828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-137623983608.04828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-573433265.03353453</v>
      </c>
      <c r="L2907" s="444">
        <f t="shared" ca="1" si="139"/>
        <v>-138197416873.08182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-138197416873.08182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-575822570.30450761</v>
      </c>
      <c r="L2908" s="444">
        <f t="shared" ca="1" si="139"/>
        <v>-138773239443.38632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-138773239443.38632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-578221831.01410961</v>
      </c>
      <c r="L2909" s="444">
        <f t="shared" ca="1" si="139"/>
        <v>-139351461274.40042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-139351461274.40042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-580631088.6433351</v>
      </c>
      <c r="L2910" s="444">
        <f t="shared" ca="1" si="139"/>
        <v>-139932092363.04376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-139932092363.04376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-583050384.84601569</v>
      </c>
      <c r="L2911" s="444">
        <f t="shared" ca="1" si="139"/>
        <v>-140515142747.88977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-140515142747.88977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-585479761.44954073</v>
      </c>
      <c r="L2912" s="444">
        <f t="shared" ca="1" si="139"/>
        <v>-141100622509.33932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-141100622509.33932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-587919260.45558047</v>
      </c>
      <c r="L2913" s="444">
        <f t="shared" ca="1" si="139"/>
        <v>-141688541769.79489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-141688541769.79489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-590368924.04081202</v>
      </c>
      <c r="L2914" s="444">
        <f t="shared" ca="1" si="139"/>
        <v>-142278910693.83569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-142278910693.83569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-592828794.55764866</v>
      </c>
      <c r="L2915" s="444">
        <f t="shared" ca="1" si="139"/>
        <v>-142871739488.39334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-142871739488.39334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-595298914.53497219</v>
      </c>
      <c r="L2916" s="444">
        <f t="shared" ca="1" si="139"/>
        <v>-143467038402.92831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-143467038402.92831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-597779326.67886794</v>
      </c>
      <c r="L2917" s="444">
        <f t="shared" ca="1" si="139"/>
        <v>-144064817729.60718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-144064817729.60718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-600270073.87336326</v>
      </c>
      <c r="L2918" s="444">
        <f t="shared" ca="1" si="139"/>
        <v>-144665087803.48053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-144665087803.48053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-602771199.18116891</v>
      </c>
      <c r="L2919" s="444">
        <f t="shared" ca="1" si="139"/>
        <v>-145267859002.66171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-145267859002.66171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-605282745.84442377</v>
      </c>
      <c r="L2920" s="444">
        <f t="shared" ca="1" si="139"/>
        <v>-145873141748.50613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-145873141748.50613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-607804757.28544223</v>
      </c>
      <c r="L2921" s="444">
        <f t="shared" ca="1" si="139"/>
        <v>-146480946505.79156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-146480946505.79156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-610337277.10746479</v>
      </c>
      <c r="L2922" s="444">
        <f t="shared" ca="1" si="139"/>
        <v>-147091283782.89902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-147091283782.89902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-612880349.09541261</v>
      </c>
      <c r="L2923" s="444">
        <f t="shared" ca="1" si="139"/>
        <v>-147704164131.99442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-147704164131.99442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-615434017.21664333</v>
      </c>
      <c r="L2924" s="444">
        <f t="shared" ca="1" si="139"/>
        <v>-148319598149.21106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-148319598149.21106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-617998325.62171268</v>
      </c>
      <c r="L2925" s="444">
        <f t="shared" ca="1" si="139"/>
        <v>-148937596474.83276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-148937596474.83276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-620573318.64513648</v>
      </c>
      <c r="L2926" s="444">
        <f t="shared" ca="1" si="139"/>
        <v>-149558169793.47791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-149558169793.47791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-623159040.80615795</v>
      </c>
      <c r="L2927" s="444">
        <f t="shared" ca="1" si="139"/>
        <v>-150181328834.28406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-150181328834.28406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-625755536.80951691</v>
      </c>
      <c r="L2928" s="444">
        <f t="shared" ca="1" si="139"/>
        <v>-150807084371.09357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-150807084371.09357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-628362851.54622316</v>
      </c>
      <c r="L2929" s="444">
        <f t="shared" ca="1" si="139"/>
        <v>-151435447222.6398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-151435447222.6398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-630981030.09433246</v>
      </c>
      <c r="L2930" s="444">
        <f t="shared" ca="1" si="139"/>
        <v>-152066428252.73413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-152066428252.73413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-633610117.71972549</v>
      </c>
      <c r="L2931" s="444">
        <f t="shared" ca="1" si="139"/>
        <v>-152700038370.45386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-152700038370.45386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-636250159.87689102</v>
      </c>
      <c r="L2932" s="444">
        <f t="shared" ca="1" si="139"/>
        <v>-153336288530.33075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-153336288530.33075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-638901202.20971143</v>
      </c>
      <c r="L2933" s="444">
        <f t="shared" ca="1" si="139"/>
        <v>-153975189732.54047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-153975189732.54047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-641563290.55225194</v>
      </c>
      <c r="L2934" s="444">
        <f t="shared" ca="1" si="139"/>
        <v>-154616753023.09271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-154616753023.09271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-644236470.92955291</v>
      </c>
      <c r="L2935" s="444">
        <f t="shared" ca="1" si="139"/>
        <v>-155260989494.02228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-155260989494.02228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-646920789.55842614</v>
      </c>
      <c r="L2936" s="444">
        <f t="shared" ca="1" si="139"/>
        <v>-155907910283.58072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-155907910283.58072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-649616292.84825301</v>
      </c>
      <c r="L2937" s="444">
        <f t="shared" ca="1" si="139"/>
        <v>-156557526576.42899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-156557526576.42899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-652323027.4017874</v>
      </c>
      <c r="L2938" s="444">
        <f t="shared" ca="1" si="139"/>
        <v>-157209849603.83078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-157209849603.83078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-655041040.01596153</v>
      </c>
      <c r="L2939" s="444">
        <f t="shared" ca="1" si="139"/>
        <v>-157864890643.84674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-157864890643.84674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-657770377.68269479</v>
      </c>
      <c r="L2940" s="444">
        <f t="shared" ca="1" si="139"/>
        <v>-158522661021.52945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-158522661021.52945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-660511087.58970606</v>
      </c>
      <c r="L2941" s="444">
        <f t="shared" ca="1" si="139"/>
        <v>-159183172109.11914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-159183172109.11914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-663263217.12132978</v>
      </c>
      <c r="L2942" s="444">
        <f t="shared" ca="1" si="139"/>
        <v>-159846435326.24048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-159846435326.24048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-666026813.8593353</v>
      </c>
      <c r="L2943" s="444">
        <f t="shared" ca="1" si="139"/>
        <v>-160512462140.09982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-160512462140.09982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-668801925.58374929</v>
      </c>
      <c r="L2944" s="444">
        <f t="shared" ca="1" si="139"/>
        <v>-161181264065.68356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-161181264065.68356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-671588600.27368152</v>
      </c>
      <c r="L2945" s="444">
        <f t="shared" ca="1" si="139"/>
        <v>-161852852665.95724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-161852852665.95724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-674386886.10815513</v>
      </c>
      <c r="L2946" s="444">
        <f t="shared" ca="1" si="139"/>
        <v>-162527239552.0654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-162527239552.0654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-677196831.46693921</v>
      </c>
      <c r="L2947" s="444">
        <f t="shared" ca="1" si="139"/>
        <v>-163204436383.53235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-163204436383.53235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-680018484.9313848</v>
      </c>
      <c r="L2948" s="444">
        <f t="shared" ca="1" si="139"/>
        <v>-163884454868.46375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-163884454868.46375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-682851895.28526556</v>
      </c>
      <c r="L2949" s="444">
        <f t="shared" ca="1" si="139"/>
        <v>-164567306763.74902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-164567306763.74902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-685697111.51562095</v>
      </c>
      <c r="L2950" s="444">
        <f t="shared" ca="1" si="139"/>
        <v>-165253003875.26465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-165253003875.26465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-688554182.81360269</v>
      </c>
      <c r="L2951" s="444">
        <f t="shared" ca="1" si="139"/>
        <v>-165941558058.07825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-165941558058.07825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-691423158.57532597</v>
      </c>
      <c r="L2952" s="444">
        <f t="shared" ca="1" si="139"/>
        <v>-166632981216.65356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-166632981216.65356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-694304088.40272319</v>
      </c>
      <c r="L2953" s="444">
        <f t="shared" ca="1" si="139"/>
        <v>-167327285305.05627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-167327285305.05627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-697197022.10440111</v>
      </c>
      <c r="L2954" s="444">
        <f t="shared" ca="1" si="139"/>
        <v>-168024482327.16068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-168024482327.16068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-700102009.6965028</v>
      </c>
      <c r="L2955" s="444">
        <f t="shared" ca="1" si="139"/>
        <v>-168724584336.85718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-168724584336.85718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-703019101.40357161</v>
      </c>
      <c r="L2956" s="444">
        <f t="shared" ca="1" si="139"/>
        <v>-169427603438.26074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-169427603438.26074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-705948347.65941978</v>
      </c>
      <c r="L2957" s="444">
        <f t="shared" ca="1" si="139"/>
        <v>-170133551785.92017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-170133551785.92017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-708889799.10800064</v>
      </c>
      <c r="L2958" s="444">
        <f t="shared" ca="1" si="139"/>
        <v>-170842441585.02817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-170842441585.02817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-711843506.60428405</v>
      </c>
      <c r="L2959" s="444">
        <f t="shared" ca="1" si="139"/>
        <v>-171554285091.63245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-171554285091.63245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-714809521.21513522</v>
      </c>
      <c r="L2960" s="444">
        <f t="shared" ca="1" si="139"/>
        <v>-172269094612.8476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-172269094612.8476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-717787894.22019827</v>
      </c>
      <c r="L2961" s="444">
        <f t="shared" ca="1" si="139"/>
        <v>-172986882507.06778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-172986882507.06778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-720778677.11278236</v>
      </c>
      <c r="L2962" s="444">
        <f t="shared" ca="1" si="139"/>
        <v>-173707661184.18057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-173707661184.18057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-723781921.60075235</v>
      </c>
      <c r="L2963" s="444">
        <f t="shared" ca="1" si="139"/>
        <v>-174431443105.78131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-174431443105.78131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-726797679.60742211</v>
      </c>
      <c r="L2964" s="444">
        <f t="shared" ca="1" si="139"/>
        <v>-175158240785.38873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-175158240785.38873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-729826003.27245307</v>
      </c>
      <c r="L2965" s="444">
        <f t="shared" ca="1" si="139"/>
        <v>-175888066788.66119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-175888066788.66119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-732866944.95275497</v>
      </c>
      <c r="L2966" s="444">
        <f t="shared" ca="1" si="139"/>
        <v>-176620933733.61395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-176620933733.61395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-735920557.22339141</v>
      </c>
      <c r="L2967" s="444">
        <f t="shared" ca="1" si="139"/>
        <v>-177356854290.83734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-177356854290.83734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-738986892.8784889</v>
      </c>
      <c r="L2968" s="444">
        <f t="shared" ca="1" si="139"/>
        <v>-178095841183.71582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-178095841183.71582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-742066004.93214929</v>
      </c>
      <c r="L2969" s="444">
        <f t="shared" ca="1" si="139"/>
        <v>-178837907188.64798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-178837907188.64798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-745157946.61936653</v>
      </c>
      <c r="L2970" s="444">
        <f t="shared" ca="1" si="139"/>
        <v>-179583065135.26733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-179583065135.26733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-748262771.39694726</v>
      </c>
      <c r="L2971" s="444">
        <f t="shared" ca="1" si="139"/>
        <v>-180331327906.66428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-180331327906.66428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-751380532.94443452</v>
      </c>
      <c r="L2972" s="444">
        <f t="shared" ca="1" si="139"/>
        <v>-181082708439.6087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-181082708439.6087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-754511285.1650362</v>
      </c>
      <c r="L2973" s="444">
        <f t="shared" ca="1" si="139"/>
        <v>-181837219724.77374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-181837219724.77374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-757655082.18655729</v>
      </c>
      <c r="L2974" s="444">
        <f t="shared" ca="1" si="139"/>
        <v>-182594874806.9603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-182594874806.9603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-760811978.36233461</v>
      </c>
      <c r="L2975" s="444">
        <f t="shared" ca="1" si="139"/>
        <v>-183355686785.32263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-183355686785.32263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-763982028.27217758</v>
      </c>
      <c r="L2976" s="444">
        <f t="shared" ca="1" si="139"/>
        <v>-184119668813.59482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-184119668813.59482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-767165286.72331178</v>
      </c>
      <c r="L2977" s="444">
        <f t="shared" ca="1" si="139"/>
        <v>-184886834100.31812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-184886834100.31812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-770361808.75132549</v>
      </c>
      <c r="L2978" s="444">
        <f t="shared" ca="1" si="139"/>
        <v>-185657195909.06943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-185657195909.06943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-773571649.6211226</v>
      </c>
      <c r="L2979" s="444">
        <f t="shared" ca="1" si="139"/>
        <v>-186430767558.69055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-186430767558.69055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-776794864.82787728</v>
      </c>
      <c r="L2980" s="444">
        <f t="shared" ca="1" si="139"/>
        <v>-187207562423.51843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-187207562423.51843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-780031510.09799349</v>
      </c>
      <c r="L2981" s="444">
        <f t="shared" ca="1" si="139"/>
        <v>-187987593933.61642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-187987593933.61642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-783281641.39006841</v>
      </c>
      <c r="L2982" s="444">
        <f t="shared" ca="1" si="139"/>
        <v>-188770875575.0065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-188770875575.0065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-786545314.89586043</v>
      </c>
      <c r="L2983" s="444">
        <f t="shared" ca="1" si="139"/>
        <v>-189557420889.90237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-189557420889.90237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-789822587.04125988</v>
      </c>
      <c r="L2984" s="444">
        <f t="shared" ca="1" si="139"/>
        <v>-190347243476.94363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-190347243476.94363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-793113514.48726511</v>
      </c>
      <c r="L2985" s="444">
        <f t="shared" ca="1" si="139"/>
        <v>-191140356991.43091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-191140356991.43091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-796418154.13096213</v>
      </c>
      <c r="L2986" s="444">
        <f t="shared" ca="1" si="139"/>
        <v>-191936775145.56186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-191936775145.56186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-799736563.10650778</v>
      </c>
      <c r="L2987" s="444">
        <f t="shared" ca="1" si="139"/>
        <v>-192736511708.66837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-192736511708.66837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-803068798.78611815</v>
      </c>
      <c r="L2988" s="444">
        <f t="shared" ca="1" si="139"/>
        <v>-193539580507.4545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-193539580507.4545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-806414918.78106046</v>
      </c>
      <c r="L2989" s="444">
        <f t="shared" ca="1" si="139"/>
        <v>-194345995426.23557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-194345995426.23557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-809774980.94264817</v>
      </c>
      <c r="L2990" s="444">
        <f t="shared" ca="1" si="139"/>
        <v>-195155770407.17822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-195155770407.17822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-813149043.36324263</v>
      </c>
      <c r="L2991" s="444">
        <f t="shared" ca="1" si="139"/>
        <v>-195968919450.54147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-195968919450.54147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-816537164.37725616</v>
      </c>
      <c r="L2992" s="444">
        <f t="shared" ca="1" si="139"/>
        <v>-196785456614.91873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-196785456614.91873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-819939402.56216133</v>
      </c>
      <c r="L2993" s="444">
        <f t="shared" ca="1" si="139"/>
        <v>-197605396017.4809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-197605396017.4809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-823355816.73950374</v>
      </c>
      <c r="L2994" s="444">
        <f t="shared" ca="1" si="139"/>
        <v>-198428751834.2204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-198428751834.2204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-826786465.97591829</v>
      </c>
      <c r="L2995" s="444">
        <f t="shared" ca="1" si="139"/>
        <v>-199255538300.19632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-199255538300.19632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-830231409.58415127</v>
      </c>
      <c r="L2996" s="444">
        <f t="shared" ca="1" si="139"/>
        <v>-200085769709.78046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-200085769709.78046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-833690707.12408519</v>
      </c>
      <c r="L2997" s="444">
        <f t="shared" ca="1" si="139"/>
        <v>-200919460416.90454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-200919460416.90454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-837164418.4037689</v>
      </c>
      <c r="L2998" s="444">
        <f t="shared" ca="1" si="139"/>
        <v>-201756624835.30832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-201756624835.30832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-840652603.48045135</v>
      </c>
      <c r="L2999" s="444">
        <f t="shared" ca="1" si="139"/>
        <v>-202597277438.78876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-202597277438.78876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-844155322.66161978</v>
      </c>
      <c r="L3000" s="444">
        <f t="shared" ca="1" si="139"/>
        <v>-203441432761.45038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-203441432761.45038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-847672636.5060432</v>
      </c>
      <c r="L3001" s="444">
        <f t="shared" ca="1" si="139"/>
        <v>-204289105397.95642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-204289105397.95642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-851204605.82481837</v>
      </c>
      <c r="L3002" s="444">
        <f t="shared" ca="1" si="139"/>
        <v>-205140310003.78125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-205140310003.78125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-854751291.68242192</v>
      </c>
      <c r="L3003" s="444">
        <f t="shared" ca="1" si="139"/>
        <v>-205995061295.46368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-205995061295.46368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-858312755.3977654</v>
      </c>
      <c r="L3004" s="444">
        <f t="shared" ca="1" si="139"/>
        <v>-206853374050.86145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-206853374050.86145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-861889058.54525602</v>
      </c>
      <c r="L3005" s="444">
        <f t="shared" ca="1" si="139"/>
        <v>-207715263109.40671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-207715263109.40671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-865480262.95586121</v>
      </c>
      <c r="L3006" s="444">
        <f t="shared" ca="1" si="139"/>
        <v>-208580743372.36258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-208580743372.36258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-869086430.71817744</v>
      </c>
      <c r="L3007" s="444">
        <f t="shared" ca="1" si="139"/>
        <v>-209449829803.08075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-209449829803.08075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-872707624.17950308</v>
      </c>
      <c r="L3008" s="444">
        <f t="shared" ca="1" si="139"/>
        <v>-210322537427.26025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-210322537427.26025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-876343905.94691765</v>
      </c>
      <c r="L3009" s="444">
        <f t="shared" ca="1" si="139"/>
        <v>-211198881333.20718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-211198881333.20718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-879995338.88836324</v>
      </c>
      <c r="L3010" s="444">
        <f t="shared" ca="1" si="139"/>
        <v>-212078876672.09555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-212078876672.09555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-883661986.13373148</v>
      </c>
      <c r="L3011" s="444">
        <f t="shared" ca="1" si="139"/>
        <v>-212962538658.22928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-212962538658.22928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-887343911.07595527</v>
      </c>
      <c r="L3012" s="444">
        <f t="shared" ca="1" si="139"/>
        <v>-213849882569.30524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-213849882569.30524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-891041177.37210512</v>
      </c>
      <c r="L3013" s="444">
        <f t="shared" ca="1" si="139"/>
        <v>-214740923746.67734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-214740923746.67734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-894753848.94448888</v>
      </c>
      <c r="L3014" s="444">
        <f t="shared" ca="1" si="139"/>
        <v>-215635677595.62183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-215635677595.62183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-898481989.98175764</v>
      </c>
      <c r="L3015" s="444">
        <f t="shared" ca="1" si="139"/>
        <v>-216534159585.60358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-216534159585.60358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-902225664.94001496</v>
      </c>
      <c r="L3016" s="444">
        <f t="shared" ca="1" si="139"/>
        <v>-217436385250.54358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-217436385250.54358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-905984938.5439316</v>
      </c>
      <c r="L3017" s="444">
        <f t="shared" ca="1" si="139"/>
        <v>-218342370189.08752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-218342370189.08752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-909759875.78786469</v>
      </c>
      <c r="L3018" s="444">
        <f t="shared" ca="1" si="139"/>
        <v>-219252130064.8754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-219252130064.8754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-913550541.93698084</v>
      </c>
      <c r="L3019" s="444">
        <f t="shared" ca="1" si="139"/>
        <v>-220165680606.81238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-220165680606.81238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-917357002.5283848</v>
      </c>
      <c r="L3020" s="444">
        <f t="shared" ca="1" si="139"/>
        <v>-221083037609.34076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-221083037609.34076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-921179323.37225318</v>
      </c>
      <c r="L3021" s="444">
        <f t="shared" ca="1" si="139"/>
        <v>-222004216932.71301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-222004216932.71301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-925017570.55297089</v>
      </c>
      <c r="L3022" s="444">
        <f t="shared" ca="1" si="139"/>
        <v>-222929234503.26599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-222929234503.26599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-928871810.43027496</v>
      </c>
      <c r="L3023" s="444">
        <f t="shared" ca="1" si="139"/>
        <v>-223858106313.69626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-223858106313.69626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-932742109.64040124</v>
      </c>
      <c r="L3024" s="444">
        <f t="shared" ca="1" si="139"/>
        <v>-224790848423.33667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-224790848423.33667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-936628535.09723616</v>
      </c>
      <c r="L3025" s="444">
        <f t="shared" ca="1" si="139"/>
        <v>-225727476958.4339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-225727476958.4339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-940531153.99347472</v>
      </c>
      <c r="L3026" s="444">
        <f t="shared" ca="1" si="139"/>
        <v>-226668008112.42737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-226668008112.42737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-944450033.80178058</v>
      </c>
      <c r="L3027" s="444">
        <f t="shared" ca="1" si="139"/>
        <v>-227612458146.22916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-227612458146.22916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-948385242.27595496</v>
      </c>
      <c r="L3028" s="444">
        <f t="shared" ca="1" si="139"/>
        <v>-228560843388.5051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-228560843388.5051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-952336847.45210457</v>
      </c>
      <c r="L3029" s="444">
        <f t="shared" ca="1" si="139"/>
        <v>-229513180235.95721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-229513180235.95721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-956304917.64982188</v>
      </c>
      <c r="L3030" s="444">
        <f t="shared" ca="1" si="139"/>
        <v>-230469485153.60703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-230469485153.60703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-960289521.47336268</v>
      </c>
      <c r="L3031" s="444">
        <f t="shared" ca="1" si="139"/>
        <v>-231429774675.08038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-231429774675.08038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-964290727.81283474</v>
      </c>
      <c r="L3032" s="444">
        <f t="shared" ca="1" si="139"/>
        <v>-232394065402.89322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-232394065402.89322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-968308605.84538841</v>
      </c>
      <c r="L3033" s="444">
        <f t="shared" ca="1" si="139"/>
        <v>-233362374008.73862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-233362374008.73862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-972343225.03641081</v>
      </c>
      <c r="L3034" s="444">
        <f t="shared" ca="1" si="139"/>
        <v>-234334717233.77502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-234334717233.77502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-976394655.14072907</v>
      </c>
      <c r="L3035" s="444">
        <f t="shared" ca="1" si="139"/>
        <v>-235311111888.91574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-235311111888.91574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-980462966.20381558</v>
      </c>
      <c r="L3036" s="444">
        <f t="shared" ca="1" si="139"/>
        <v>-236291574855.11957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-236291574855.11957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-984548228.56299806</v>
      </c>
      <c r="L3037" s="444">
        <f t="shared" ca="1" si="139"/>
        <v>-237276123083.68256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-237276123083.68256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-988650512.84867728</v>
      </c>
      <c r="L3038" s="444">
        <f t="shared" ca="1" si="139"/>
        <v>-238264773596.53122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-238264773596.53122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-992769889.98554671</v>
      </c>
      <c r="L3039" s="444">
        <f t="shared" ca="1" si="139"/>
        <v>-239257543486.51675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-239257543486.51675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-996906431.19381976</v>
      </c>
      <c r="L3040" s="444">
        <f t="shared" ca="1" si="139"/>
        <v>-240254449917.71057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-240254449917.71057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-1001060207.9904608</v>
      </c>
      <c r="L3041" s="444">
        <f t="shared" ca="1" si="139"/>
        <v>-241255510125.70102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-241255510125.70102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-1005231292.1904209</v>
      </c>
      <c r="L3042" s="444">
        <f t="shared" ca="1" si="139"/>
        <v>-242260741417.89145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-242260741417.89145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-1009419755.9078811</v>
      </c>
      <c r="L3043" s="444">
        <f t="shared" ca="1" si="139"/>
        <v>-243270161173.79932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-243270161173.79932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-1013625671.5574971</v>
      </c>
      <c r="L3044" s="444">
        <f t="shared" ca="1" si="139"/>
        <v>-244283786845.35681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-244283786845.35681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-1017849111.8556534</v>
      </c>
      <c r="L3045" s="444">
        <f t="shared" ca="1" si="139"/>
        <v>-245301635957.21246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-245301635957.21246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-1022090149.8217187</v>
      </c>
      <c r="L3046" s="444">
        <f t="shared" ca="1" si="139"/>
        <v>-246323726107.03418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-246323726107.03418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-1026348858.779309</v>
      </c>
      <c r="L3047" s="444">
        <f t="shared" ca="1" si="139"/>
        <v>-247350074965.81348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-247350074965.81348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-1030625312.3575561</v>
      </c>
      <c r="L3048" s="444">
        <f t="shared" ca="1" si="139"/>
        <v>-248380700278.17102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-248380700278.17102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-1034919584.4923792</v>
      </c>
      <c r="L3049" s="444">
        <f t="shared" ca="1" si="139"/>
        <v>-249415619862.66339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-249415619862.66339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-1039231749.4277641</v>
      </c>
      <c r="L3050" s="444">
        <f t="shared" ca="1" si="139"/>
        <v>-250454851612.09116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-250454851612.09116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-1043561881.7170465</v>
      </c>
      <c r="L3051" s="444">
        <f t="shared" ca="1" si="139"/>
        <v>-251498413493.8082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-251498413493.8082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-1047910056.2242008</v>
      </c>
      <c r="L3052" s="444">
        <f t="shared" ca="1" si="139"/>
        <v>-252546323550.03241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-252546323550.03241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-1052276348.1251351</v>
      </c>
      <c r="L3053" s="444">
        <f t="shared" ca="1" si="139"/>
        <v>-253598599898.15753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-253598599898.15753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-1056660832.9089898</v>
      </c>
      <c r="L3054" s="444">
        <f t="shared" ca="1" si="139"/>
        <v>-254655260731.06653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-254655260731.06653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-1061063586.3794439</v>
      </c>
      <c r="L3055" s="444">
        <f t="shared" ca="1" si="139"/>
        <v>-255716324317.44598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-255716324317.44598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-1065484684.6560249</v>
      </c>
      <c r="L3056" s="444">
        <f t="shared" ca="1" si="139"/>
        <v>-256781809002.10202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-256781809002.10202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-1069924204.1754251</v>
      </c>
      <c r="L3057" s="444">
        <f t="shared" ca="1" si="139"/>
        <v>-257851733206.27744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-257851733206.27744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-1074382221.6928225</v>
      </c>
      <c r="L3058" s="444">
        <f t="shared" ca="1" si="139"/>
        <v>-258926115427.97025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-258926115427.97025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-1078858814.2832093</v>
      </c>
      <c r="L3059" s="444">
        <f t="shared" ca="1" si="139"/>
        <v>-260004974242.25345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-260004974242.25345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-1083354059.3427227</v>
      </c>
      <c r="L3060" s="444">
        <f t="shared" ca="1" si="139"/>
        <v>-261088328301.59616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-261088328301.59616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-1087868034.5899839</v>
      </c>
      <c r="L3061" s="444">
        <f t="shared" ca="1" si="139"/>
        <v>-262176196336.18616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-262176196336.18616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-1092400818.0674422</v>
      </c>
      <c r="L3062" s="444">
        <f t="shared" ca="1" si="139"/>
        <v>-263268597154.2536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-263268597154.2536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-1096952488.1427231</v>
      </c>
      <c r="L3063" s="444">
        <f t="shared" ca="1" si="139"/>
        <v>-264365549642.39633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-264365549642.39633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-1101523123.5099847</v>
      </c>
      <c r="L3064" s="444">
        <f t="shared" ca="1" si="139"/>
        <v>-265467072765.90631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-265467072765.90631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-1106112803.1912763</v>
      </c>
      <c r="L3065" s="444">
        <f t="shared" ca="1" si="139"/>
        <v>-266573185569.0976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-266573185569.0976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-1110721606.5379066</v>
      </c>
      <c r="L3066" s="444">
        <f t="shared" ca="1" si="139"/>
        <v>-267683907175.6355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-267683907175.6355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-1115349613.2318146</v>
      </c>
      <c r="L3067" s="444">
        <f t="shared" ca="1" si="139"/>
        <v>-268799256788.86731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-268799256788.86731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-1119996903.286947</v>
      </c>
      <c r="L3068" s="444">
        <f t="shared" ref="L3068:L3322" ca="1" si="144">I3068-J3068+K3068</f>
        <v>-269919253692.15427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-269919253692.15427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-1124663557.0506427</v>
      </c>
      <c r="L3069" s="444">
        <f t="shared" ca="1" si="144"/>
        <v>-271043917249.2049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-271043917249.2049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-1129349655.2050204</v>
      </c>
      <c r="L3070" s="444">
        <f t="shared" ca="1" si="144"/>
        <v>-272173266904.40991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-272173266904.40991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-1134055278.7683747</v>
      </c>
      <c r="L3071" s="444">
        <f t="shared" ca="1" si="144"/>
        <v>-273307322183.17828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-273307322183.17828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-1138780509.096576</v>
      </c>
      <c r="L3072" s="444">
        <f t="shared" ca="1" si="144"/>
        <v>-274446102692.27487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-274446102692.27487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-1143525427.8844788</v>
      </c>
      <c r="L3073" s="444">
        <f t="shared" ca="1" si="144"/>
        <v>-275589628120.15936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-275589628120.15936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-1148290117.1673307</v>
      </c>
      <c r="L3074" s="444">
        <f t="shared" ca="1" si="144"/>
        <v>-276737918237.32672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-276737918237.32672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-1153074659.3221946</v>
      </c>
      <c r="L3075" s="444">
        <f t="shared" ca="1" si="144"/>
        <v>-277890992896.64893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-277890992896.64893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-1157879137.0693705</v>
      </c>
      <c r="L3076" s="444">
        <f t="shared" ca="1" si="144"/>
        <v>-279048872033.71832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-279048872033.71832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-1162703633.4738264</v>
      </c>
      <c r="L3077" s="444">
        <f t="shared" ca="1" si="144"/>
        <v>-280211575667.19214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-280211575667.19214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-1167548231.9466338</v>
      </c>
      <c r="L3078" s="444">
        <f t="shared" ca="1" si="144"/>
        <v>-281379123899.13879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-281379123899.13879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-1172413016.2464116</v>
      </c>
      <c r="L3079" s="444">
        <f t="shared" ca="1" si="144"/>
        <v>-282551536915.38519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-282551536915.38519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-1177298070.4807715</v>
      </c>
      <c r="L3080" s="444">
        <f t="shared" ca="1" si="144"/>
        <v>-283728834985.86597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-283728834985.86597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-1182203479.1077747</v>
      </c>
      <c r="L3081" s="444">
        <f t="shared" ca="1" si="144"/>
        <v>-284911038464.97375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-284911038464.97375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-1187129326.9373906</v>
      </c>
      <c r="L3082" s="444">
        <f t="shared" ca="1" si="144"/>
        <v>-286098167791.91113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-286098167791.91113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-1192075699.1329629</v>
      </c>
      <c r="L3083" s="444">
        <f t="shared" ca="1" si="144"/>
        <v>-287290243491.04407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-287290243491.04407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-1197042681.2126837</v>
      </c>
      <c r="L3084" s="444">
        <f t="shared" ca="1" si="144"/>
        <v>-288487286172.25677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-288487286172.25677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-1202030359.05107</v>
      </c>
      <c r="L3085" s="444">
        <f t="shared" ca="1" si="144"/>
        <v>-289689316531.30786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-289689316531.30786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-1207038818.8804493</v>
      </c>
      <c r="L3086" s="444">
        <f t="shared" ca="1" si="144"/>
        <v>-290896355350.18829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-290896355350.18829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-1212068147.2924511</v>
      </c>
      <c r="L3087" s="444">
        <f t="shared" ca="1" si="144"/>
        <v>-292108423497.48077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-292108423497.48077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-1217118431.2395031</v>
      </c>
      <c r="L3088" s="444">
        <f t="shared" ca="1" si="144"/>
        <v>-293325541928.72028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-293325541928.72028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-1222189758.0363345</v>
      </c>
      <c r="L3089" s="444">
        <f t="shared" ca="1" si="144"/>
        <v>-294547731686.75659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-294547731686.75659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-1227282215.3614857</v>
      </c>
      <c r="L3090" s="444">
        <f t="shared" ca="1" si="144"/>
        <v>-295775013902.1181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-295775013902.1181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-1232395891.2588253</v>
      </c>
      <c r="L3091" s="444">
        <f t="shared" ca="1" si="144"/>
        <v>-297007409793.37695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-297007409793.37695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-1237530874.1390705</v>
      </c>
      <c r="L3092" s="444">
        <f t="shared" ca="1" si="144"/>
        <v>-298244940667.51605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-298244940667.51605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-1242687252.7813168</v>
      </c>
      <c r="L3093" s="444">
        <f t="shared" ca="1" si="144"/>
        <v>-299487627920.29736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-299487627920.29736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-1247865116.3345723</v>
      </c>
      <c r="L3094" s="444">
        <f t="shared" ca="1" si="144"/>
        <v>-300735493036.63196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-300735493036.63196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-1253064554.3192997</v>
      </c>
      <c r="L3095" s="444">
        <f t="shared" ca="1" si="144"/>
        <v>-301988557590.95123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-301988557590.95123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-1258285656.6289635</v>
      </c>
      <c r="L3096" s="444">
        <f t="shared" ca="1" si="144"/>
        <v>-303246843247.5802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-303246843247.5802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-1263528513.5315843</v>
      </c>
      <c r="L3097" s="444">
        <f t="shared" ca="1" si="144"/>
        <v>-304510371761.11176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-304510371761.11176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-1268793215.671299</v>
      </c>
      <c r="L3098" s="444">
        <f t="shared" ca="1" si="144"/>
        <v>-305779164976.78308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-305779164976.78308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-1274079854.0699296</v>
      </c>
      <c r="L3099" s="444">
        <f t="shared" ca="1" si="144"/>
        <v>-307053244830.85303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-307053244830.85303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-1279388520.1285543</v>
      </c>
      <c r="L3100" s="444">
        <f t="shared" ca="1" si="144"/>
        <v>-308332633350.98157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-308332633350.98157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-1284719305.6290898</v>
      </c>
      <c r="L3101" s="444">
        <f t="shared" ca="1" si="144"/>
        <v>-309617352656.61066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-309617352656.61066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-1290072302.7358778</v>
      </c>
      <c r="L3102" s="444">
        <f t="shared" ca="1" si="144"/>
        <v>-310907424959.34656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-310907424959.34656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-1295447603.9972773</v>
      </c>
      <c r="L3103" s="444">
        <f t="shared" ca="1" si="144"/>
        <v>-312202872563.34381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-312202872563.34381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-1300845302.347266</v>
      </c>
      <c r="L3104" s="444">
        <f t="shared" ca="1" si="144"/>
        <v>-313503717865.6911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-313503717865.6911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-1306265491.1070461</v>
      </c>
      <c r="L3105" s="444">
        <f t="shared" ca="1" si="144"/>
        <v>-314809983356.79816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-314809983356.79816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-1311708263.986659</v>
      </c>
      <c r="L3106" s="444">
        <f t="shared" ca="1" si="144"/>
        <v>-316121691620.78479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-316121691620.78479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-1317173715.0866032</v>
      </c>
      <c r="L3107" s="444">
        <f t="shared" ca="1" si="144"/>
        <v>-317438865335.8714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-317438865335.8714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-1322661938.8994641</v>
      </c>
      <c r="L3108" s="444">
        <f t="shared" ca="1" si="144"/>
        <v>-318761527274.77087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-318761527274.77087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-1328173030.3115454</v>
      </c>
      <c r="L3109" s="444">
        <f t="shared" ca="1" si="144"/>
        <v>-320089700305.0824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-320089700305.0824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-1333707084.6045101</v>
      </c>
      <c r="L3110" s="444">
        <f t="shared" ca="1" si="144"/>
        <v>-321423407389.68689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-321423407389.68689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-1339264197.4570286</v>
      </c>
      <c r="L3111" s="444">
        <f t="shared" ca="1" si="144"/>
        <v>-322762671587.14392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-322762671587.14392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-1344844464.9464331</v>
      </c>
      <c r="L3112" s="444">
        <f t="shared" ca="1" si="144"/>
        <v>-324107516052.09033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-324107516052.09033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-1350447983.5503764</v>
      </c>
      <c r="L3113" s="444">
        <f t="shared" ca="1" si="144"/>
        <v>-325457964035.64069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-325457964035.64069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-1356074850.1485028</v>
      </c>
      <c r="L3114" s="444">
        <f t="shared" ca="1" si="144"/>
        <v>-326814038885.78918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-326814038885.78918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-1361725162.0241215</v>
      </c>
      <c r="L3115" s="444">
        <f t="shared" ca="1" si="144"/>
        <v>-328175764047.81329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-328175764047.81329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-1367399016.8658886</v>
      </c>
      <c r="L3116" s="444">
        <f t="shared" ca="1" si="144"/>
        <v>-329543163064.6792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-329543163064.6792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-1373096512.7694967</v>
      </c>
      <c r="L3117" s="444">
        <f t="shared" ca="1" si="144"/>
        <v>-330916259577.44867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-330916259577.44867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-1378817748.2393694</v>
      </c>
      <c r="L3118" s="444">
        <f t="shared" ca="1" si="144"/>
        <v>-332295077325.68805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-332295077325.68805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-1384562822.1903667</v>
      </c>
      <c r="L3119" s="444">
        <f t="shared" ca="1" si="144"/>
        <v>-333679640147.87842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-333679640147.87842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-1390331833.9494934</v>
      </c>
      <c r="L3120" s="444">
        <f t="shared" ca="1" si="144"/>
        <v>-335069971981.82788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-335069971981.82788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-1396124883.257616</v>
      </c>
      <c r="L3121" s="444">
        <f t="shared" ca="1" si="144"/>
        <v>-336466096865.08551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-336466096865.08551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-1401942070.2711897</v>
      </c>
      <c r="L3122" s="444">
        <f t="shared" ca="1" si="144"/>
        <v>-337868038935.35669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-337868038935.35669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-1407783495.5639863</v>
      </c>
      <c r="L3123" s="444">
        <f t="shared" ca="1" si="144"/>
        <v>-339275822430.92065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-339275822430.92065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-1413649260.1288362</v>
      </c>
      <c r="L3124" s="444">
        <f t="shared" ca="1" si="144"/>
        <v>-340689471691.0495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-340689471691.0495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-1419539465.3793728</v>
      </c>
      <c r="L3125" s="444">
        <f t="shared" ca="1" si="144"/>
        <v>-342109011156.42889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-342109011156.42889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-1425454213.151787</v>
      </c>
      <c r="L3126" s="444">
        <f t="shared" ca="1" si="144"/>
        <v>-343534465369.58069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-343534465369.58069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-1431393605.7065861</v>
      </c>
      <c r="L3127" s="444">
        <f t="shared" ca="1" si="144"/>
        <v>-344965858975.28729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-344965858975.28729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-1437357745.7303636</v>
      </c>
      <c r="L3128" s="444">
        <f t="shared" ca="1" si="144"/>
        <v>-346403216721.01764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-346403216721.01764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-1443346736.3375735</v>
      </c>
      <c r="L3129" s="444">
        <f t="shared" ca="1" si="144"/>
        <v>-347846563457.35522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-347846563457.35522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-1449360681.0723133</v>
      </c>
      <c r="L3130" s="444">
        <f t="shared" ca="1" si="144"/>
        <v>-349295924138.42755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-349295924138.42755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-1455399683.9101148</v>
      </c>
      <c r="L3131" s="444">
        <f t="shared" ca="1" si="144"/>
        <v>-350751323822.33765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-350751323822.33765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-1461463849.2597401</v>
      </c>
      <c r="L3132" s="444">
        <f t="shared" ca="1" si="144"/>
        <v>-352212787671.59741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-352212787671.59741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-1467553281.9649892</v>
      </c>
      <c r="L3133" s="444">
        <f t="shared" ca="1" si="144"/>
        <v>-353680340953.56238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-353680340953.56238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-1473668087.30651</v>
      </c>
      <c r="L3134" s="444">
        <f t="shared" ca="1" si="144"/>
        <v>-355154009040.8689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-355154009040.8689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-1479808371.0036204</v>
      </c>
      <c r="L3135" s="444">
        <f t="shared" ca="1" si="144"/>
        <v>-356633817411.8725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-356633817411.8725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-1485974239.2161355</v>
      </c>
      <c r="L3136" s="444">
        <f t="shared" ca="1" si="144"/>
        <v>-358119791651.08862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-358119791651.08862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-1492165798.5462027</v>
      </c>
      <c r="L3137" s="444">
        <f t="shared" ca="1" si="144"/>
        <v>-359611957449.63483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-359611957449.63483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-1498383156.0401452</v>
      </c>
      <c r="L3138" s="444">
        <f t="shared" ca="1" si="144"/>
        <v>-361110340605.67499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-361110340605.67499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-1504626419.1903124</v>
      </c>
      <c r="L3139" s="444">
        <f t="shared" ca="1" si="144"/>
        <v>-362614967024.8653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-362614967024.8653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-1510895695.9369388</v>
      </c>
      <c r="L3140" s="444">
        <f t="shared" ca="1" si="144"/>
        <v>-364125862720.80225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-364125862720.80225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-1517191094.6700094</v>
      </c>
      <c r="L3141" s="444">
        <f t="shared" ca="1" si="144"/>
        <v>-365643053815.47223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-365643053815.47223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-1523512724.2311342</v>
      </c>
      <c r="L3142" s="444">
        <f t="shared" ca="1" si="144"/>
        <v>-367166566539.70337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-367166566539.70337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-1529860693.9154308</v>
      </c>
      <c r="L3143" s="444">
        <f t="shared" ca="1" si="144"/>
        <v>-368696427233.61877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-368696427233.61877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-1536235113.4734116</v>
      </c>
      <c r="L3144" s="444">
        <f t="shared" ca="1" si="144"/>
        <v>-370232662347.09216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-370232662347.09216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-1542636093.112884</v>
      </c>
      <c r="L3145" s="444">
        <f t="shared" ca="1" si="144"/>
        <v>-371775298440.20502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-371775298440.20502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-1549063743.5008543</v>
      </c>
      <c r="L3146" s="444">
        <f t="shared" ca="1" si="144"/>
        <v>-373324362183.70587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-373324362183.70587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-1555518175.7654412</v>
      </c>
      <c r="L3147" s="444">
        <f t="shared" ca="1" si="144"/>
        <v>-374879880359.47131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-374879880359.47131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-1561999501.497797</v>
      </c>
      <c r="L3148" s="444">
        <f t="shared" ca="1" si="144"/>
        <v>-376441879860.96912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-376441879860.96912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-1568507832.7540379</v>
      </c>
      <c r="L3149" s="444">
        <f t="shared" ca="1" si="144"/>
        <v>-378010387693.72314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-378010387693.72314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-1575043282.0571797</v>
      </c>
      <c r="L3150" s="444">
        <f t="shared" ca="1" si="144"/>
        <v>-379585430975.78033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-379585430975.78033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-1581605962.3990848</v>
      </c>
      <c r="L3151" s="444">
        <f t="shared" ca="1" si="144"/>
        <v>-381167036938.17944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-381167036938.17944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-1588195987.2424142</v>
      </c>
      <c r="L3152" s="444">
        <f t="shared" ca="1" si="144"/>
        <v>-382755232925.42188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-382755232925.42188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-1594813470.5225911</v>
      </c>
      <c r="L3153" s="444">
        <f t="shared" ca="1" si="144"/>
        <v>-384350046395.94446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-384350046395.94446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-1601458526.6497686</v>
      </c>
      <c r="L3154" s="444">
        <f t="shared" ca="1" si="144"/>
        <v>-385951504922.59424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-385951504922.59424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-1608131270.5108094</v>
      </c>
      <c r="L3155" s="444">
        <f t="shared" ca="1" si="144"/>
        <v>-387559636193.10504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-387559636193.10504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-1614831817.471271</v>
      </c>
      <c r="L3156" s="444">
        <f t="shared" ca="1" si="144"/>
        <v>-389174468010.57629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-389174468010.57629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-1621560283.3774011</v>
      </c>
      <c r="L3157" s="444">
        <f t="shared" ca="1" si="144"/>
        <v>-390796028293.95367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-390796028293.95367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-1628316784.5581403</v>
      </c>
      <c r="L3158" s="444">
        <f t="shared" ca="1" si="144"/>
        <v>-392424345078.51184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-392424345078.51184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-1635101437.8271327</v>
      </c>
      <c r="L3159" s="444">
        <f t="shared" ca="1" si="144"/>
        <v>-394059446516.33899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-394059446516.33899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-1641914360.4847457</v>
      </c>
      <c r="L3160" s="444">
        <f t="shared" ca="1" si="144"/>
        <v>-395701360876.82373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-395701360876.82373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-1648755670.3200989</v>
      </c>
      <c r="L3161" s="444">
        <f t="shared" ca="1" si="144"/>
        <v>-397350116547.1438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-397350116547.1438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-1655625485.6130991</v>
      </c>
      <c r="L3162" s="444">
        <f t="shared" ca="1" si="144"/>
        <v>-399005742032.7569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-399005742032.7569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-1662523925.136487</v>
      </c>
      <c r="L3163" s="444">
        <f t="shared" ca="1" si="144"/>
        <v>-400668265957.89337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-400668265957.89337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-1669451108.1578891</v>
      </c>
      <c r="L3164" s="444">
        <f t="shared" ca="1" si="144"/>
        <v>-402337717066.05127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-402337717066.05127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-1676407154.4418802</v>
      </c>
      <c r="L3165" s="444">
        <f t="shared" ca="1" si="144"/>
        <v>-404014124220.49316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-404014124220.49316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-1683392184.2520549</v>
      </c>
      <c r="L3166" s="444">
        <f t="shared" ca="1" si="144"/>
        <v>-405697516404.74524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-405697516404.74524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-1690406318.3531051</v>
      </c>
      <c r="L3167" s="444">
        <f t="shared" ca="1" si="144"/>
        <v>-407387922723.09833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-407387922723.09833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-1697449678.0129097</v>
      </c>
      <c r="L3168" s="444">
        <f t="shared" ca="1" si="144"/>
        <v>-409085372401.11127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-409085372401.11127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-1704522385.0046303</v>
      </c>
      <c r="L3169" s="444">
        <f t="shared" ca="1" si="144"/>
        <v>-410789894786.11591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-410789894786.11591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-1711624561.6088161</v>
      </c>
      <c r="L3170" s="444">
        <f t="shared" ca="1" si="144"/>
        <v>-412501519347.72473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-412501519347.72473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-1718756330.6155198</v>
      </c>
      <c r="L3171" s="444">
        <f t="shared" ca="1" si="144"/>
        <v>-414220275678.34027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-414220275678.34027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-1725917815.3264177</v>
      </c>
      <c r="L3172" s="444">
        <f t="shared" ca="1" si="144"/>
        <v>-415946193493.66669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-415946193493.66669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-1733109139.5569446</v>
      </c>
      <c r="L3173" s="444">
        <f t="shared" ca="1" si="144"/>
        <v>-417679302633.22363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-417679302633.22363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-1740330427.6384318</v>
      </c>
      <c r="L3174" s="444">
        <f t="shared" ca="1" si="144"/>
        <v>-419419633060.86206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-419419633060.86206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-1747581804.4202585</v>
      </c>
      <c r="L3175" s="444">
        <f t="shared" ca="1" si="144"/>
        <v>-421167214865.28235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-421167214865.28235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-1754863395.2720098</v>
      </c>
      <c r="L3176" s="444">
        <f t="shared" ca="1" si="144"/>
        <v>-422922078260.55438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-422922078260.55438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-1762175326.0856433</v>
      </c>
      <c r="L3177" s="444">
        <f t="shared" ca="1" si="144"/>
        <v>-424684253586.64001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-424684253586.64001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-1769517723.2776668</v>
      </c>
      <c r="L3178" s="444">
        <f t="shared" ca="1" si="144"/>
        <v>-426453771309.91766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-426453771309.91766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-1776890713.7913237</v>
      </c>
      <c r="L3179" s="444">
        <f t="shared" ca="1" si="144"/>
        <v>-428230662023.70898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-428230662023.70898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-1784294425.0987871</v>
      </c>
      <c r="L3180" s="444">
        <f t="shared" ca="1" si="144"/>
        <v>-430014956448.8078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-430014956448.8078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-1791728985.2033658</v>
      </c>
      <c r="L3181" s="444">
        <f t="shared" ca="1" si="144"/>
        <v>-431806685434.01117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-431806685434.01117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-1799194522.6417134</v>
      </c>
      <c r="L3182" s="444">
        <f t="shared" ca="1" si="144"/>
        <v>-433605879956.65289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-433605879956.65289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-1806691166.4860537</v>
      </c>
      <c r="L3183" s="444">
        <f t="shared" ca="1" si="144"/>
        <v>-435412571123.13898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-435412571123.13898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-1814219046.3464124</v>
      </c>
      <c r="L3184" s="444">
        <f t="shared" ca="1" si="144"/>
        <v>-437226790169.48541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-437226790169.48541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-1821778292.3728559</v>
      </c>
      <c r="L3185" s="444">
        <f t="shared" ca="1" si="144"/>
        <v>-439048568461.85828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-439048568461.85828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-1829369035.2577429</v>
      </c>
      <c r="L3186" s="444">
        <f t="shared" ca="1" si="144"/>
        <v>-440877937497.11603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-440877937497.11603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-1836991406.2379837</v>
      </c>
      <c r="L3187" s="444">
        <f t="shared" ca="1" si="144"/>
        <v>-442714928903.354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-442714928903.354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-1844645537.0973084</v>
      </c>
      <c r="L3188" s="444">
        <f t="shared" ca="1" si="144"/>
        <v>-444559574440.45129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-444559574440.45129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-1852331560.1685469</v>
      </c>
      <c r="L3189" s="444">
        <f t="shared" ca="1" si="144"/>
        <v>-446411906000.61981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-446411906000.61981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-1860049608.3359158</v>
      </c>
      <c r="L3190" s="444">
        <f t="shared" ca="1" si="144"/>
        <v>-448271955608.95575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-448271955608.95575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-1867799815.0373156</v>
      </c>
      <c r="L3191" s="444">
        <f t="shared" ca="1" si="144"/>
        <v>-450139755423.99304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-450139755423.99304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-1875582314.2666378</v>
      </c>
      <c r="L3192" s="444">
        <f t="shared" ca="1" si="144"/>
        <v>-452015337738.2597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-452015337738.2597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-1883397240.576082</v>
      </c>
      <c r="L3193" s="444">
        <f t="shared" ca="1" si="144"/>
        <v>-453898734978.83582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-453898734978.83582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-1891244729.0784824</v>
      </c>
      <c r="L3194" s="444">
        <f t="shared" ca="1" si="144"/>
        <v>-455789979707.91431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-455789979707.91431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-1899124915.4496429</v>
      </c>
      <c r="L3195" s="444">
        <f t="shared" ca="1" si="144"/>
        <v>-457689104623.36395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-457689104623.36395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-1907037935.9306831</v>
      </c>
      <c r="L3196" s="444">
        <f t="shared" ca="1" si="144"/>
        <v>-459596142559.29462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-459596142559.29462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-1914983927.3303943</v>
      </c>
      <c r="L3197" s="444">
        <f t="shared" ca="1" si="144"/>
        <v>-461511126486.625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-461511126486.625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-1922963027.0276043</v>
      </c>
      <c r="L3198" s="444">
        <f t="shared" ca="1" si="144"/>
        <v>-463434089513.65259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-463434089513.65259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-1930975372.9735522</v>
      </c>
      <c r="L3199" s="444">
        <f t="shared" ca="1" si="144"/>
        <v>-465365064886.62616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-465365064886.62616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-1939021103.6942756</v>
      </c>
      <c r="L3200" s="444">
        <f t="shared" ca="1" si="144"/>
        <v>-467304085990.32043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-467304085990.32043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-1947100358.2930019</v>
      </c>
      <c r="L3201" s="444">
        <f t="shared" ca="1" si="144"/>
        <v>-469251186348.61346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-469251186348.61346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-1955213276.4525564</v>
      </c>
      <c r="L3202" s="444">
        <f t="shared" ca="1" si="144"/>
        <v>-471206399625.06604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-471206399625.06604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-1963359998.4377751</v>
      </c>
      <c r="L3203" s="444">
        <f t="shared" ca="1" si="144"/>
        <v>-473169759623.50385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-473169759623.50385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-1971540665.0979326</v>
      </c>
      <c r="L3204" s="444">
        <f t="shared" ca="1" si="144"/>
        <v>-475141300288.60181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-475141300288.60181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-1979755417.8691742</v>
      </c>
      <c r="L3205" s="444">
        <f t="shared" ca="1" si="144"/>
        <v>-477121055706.47101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-477121055706.47101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-1988004398.7769625</v>
      </c>
      <c r="L3206" s="444">
        <f t="shared" ca="1" si="144"/>
        <v>-479109060105.24799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-479109060105.24799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-1996287750.4385331</v>
      </c>
      <c r="L3207" s="444">
        <f t="shared" ca="1" si="144"/>
        <v>-481105347855.68652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-481105347855.68652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-2004605616.0653605</v>
      </c>
      <c r="L3208" s="444">
        <f t="shared" ca="1" si="144"/>
        <v>-483109953471.75189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-483109953471.75189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-2012958139.4656332</v>
      </c>
      <c r="L3209" s="444">
        <f t="shared" ca="1" si="144"/>
        <v>-485122911611.21753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-485122911611.21753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-2021345465.0467396</v>
      </c>
      <c r="L3210" s="444">
        <f t="shared" ca="1" si="144"/>
        <v>-487144257076.26428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-487144257076.26428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-2029767737.8177679</v>
      </c>
      <c r="L3211" s="444">
        <f t="shared" ca="1" si="144"/>
        <v>-489174024814.08203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-489174024814.08203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-2038225103.3920085</v>
      </c>
      <c r="L3212" s="444">
        <f t="shared" ca="1" si="144"/>
        <v>-491212249917.47406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-491212249917.47406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-2046717707.989475</v>
      </c>
      <c r="L3213" s="444">
        <f t="shared" ca="1" si="144"/>
        <v>-493258967625.46356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-493258967625.46356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-2055245698.4394314</v>
      </c>
      <c r="L3214" s="444">
        <f t="shared" ca="1" si="144"/>
        <v>-495314213323.90302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-495314213323.90302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-2063809222.182929</v>
      </c>
      <c r="L3215" s="444">
        <f t="shared" ca="1" si="144"/>
        <v>-497378022546.08594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-497378022546.08594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-2072408427.275358</v>
      </c>
      <c r="L3216" s="444">
        <f t="shared" ca="1" si="144"/>
        <v>-499450430973.36127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-499450430973.36127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-2081043462.3890052</v>
      </c>
      <c r="L3217" s="444">
        <f t="shared" ca="1" si="144"/>
        <v>-501531474435.75024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-501531474435.75024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-2089714476.8156259</v>
      </c>
      <c r="L3218" s="444">
        <f t="shared" ca="1" si="144"/>
        <v>-503621188912.56586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-503621188912.56586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-2098421620.4690244</v>
      </c>
      <c r="L3219" s="444">
        <f t="shared" ca="1" si="144"/>
        <v>-505719610533.03485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-505719610533.03485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-2107165043.8876455</v>
      </c>
      <c r="L3220" s="444">
        <f t="shared" ca="1" si="144"/>
        <v>-507826775576.92249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-507826775576.92249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-2115944898.2371771</v>
      </c>
      <c r="L3221" s="444">
        <f t="shared" ca="1" si="144"/>
        <v>-509942720475.15967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-509942720475.15967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-2124761335.3131652</v>
      </c>
      <c r="L3222" s="444">
        <f t="shared" ca="1" si="144"/>
        <v>-512067481810.47284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-512067481810.47284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-2133614507.5436368</v>
      </c>
      <c r="L3223" s="444">
        <f t="shared" ca="1" si="144"/>
        <v>-514201096318.01648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-514201096318.01648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-2142504567.9917352</v>
      </c>
      <c r="L3224" s="444">
        <f t="shared" ca="1" si="144"/>
        <v>-516343600886.00824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-516343600886.00824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-2151431670.3583674</v>
      </c>
      <c r="L3225" s="444">
        <f t="shared" ca="1" si="144"/>
        <v>-518495032556.36658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-518495032556.36658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-2160395968.9848609</v>
      </c>
      <c r="L3226" s="444">
        <f t="shared" ca="1" si="144"/>
        <v>-520655428525.35144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-520655428525.35144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-2169397618.8556309</v>
      </c>
      <c r="L3227" s="444">
        <f t="shared" ca="1" si="144"/>
        <v>-522824826144.20709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-522824826144.20709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-2178436775.6008625</v>
      </c>
      <c r="L3228" s="444">
        <f t="shared" ca="1" si="144"/>
        <v>-525003262919.80798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-525003262919.80798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-2187513595.4992003</v>
      </c>
      <c r="L3229" s="444">
        <f t="shared" ca="1" si="144"/>
        <v>-527190776515.30719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-527190776515.30719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-2196628235.4804468</v>
      </c>
      <c r="L3230" s="444">
        <f t="shared" ca="1" si="144"/>
        <v>-529387404750.78766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-529387404750.78766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-2205780853.1282821</v>
      </c>
      <c r="L3231" s="444">
        <f t="shared" ca="1" si="144"/>
        <v>-531593185603.91595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-531593185603.91595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-2214971606.6829834</v>
      </c>
      <c r="L3232" s="444">
        <f t="shared" ca="1" si="144"/>
        <v>-533808157210.59894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-533808157210.59894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-2224200655.0441623</v>
      </c>
      <c r="L3233" s="444">
        <f t="shared" ca="1" si="144"/>
        <v>-536032357865.64313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-536032357865.64313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-2233468157.7735133</v>
      </c>
      <c r="L3234" s="444">
        <f t="shared" ca="1" si="144"/>
        <v>-538265826023.41663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-538265826023.41663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-2242774275.0975695</v>
      </c>
      <c r="L3235" s="444">
        <f t="shared" ca="1" si="144"/>
        <v>-540508600298.51422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-540508600298.51422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-2252119167.9104757</v>
      </c>
      <c r="L3236" s="444">
        <f t="shared" ca="1" si="144"/>
        <v>-542760719466.42468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-542760719466.42468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-2261502997.7767696</v>
      </c>
      <c r="L3237" s="444">
        <f t="shared" ca="1" si="144"/>
        <v>-545022222464.20148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-545022222464.20148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-2270925926.9341726</v>
      </c>
      <c r="L3238" s="444">
        <f t="shared" ca="1" si="144"/>
        <v>-547293148391.13562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-547293148391.13562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-2280388118.2963982</v>
      </c>
      <c r="L3239" s="444">
        <f t="shared" ca="1" si="144"/>
        <v>-549573536509.43201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-549573536509.43201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-2289889735.4559669</v>
      </c>
      <c r="L3240" s="444">
        <f t="shared" ca="1" si="144"/>
        <v>-551863426244.88794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-551863426244.88794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-2299430942.6870332</v>
      </c>
      <c r="L3241" s="444">
        <f t="shared" ca="1" si="144"/>
        <v>-554162857187.57495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-554162857187.57495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-2309011904.9482288</v>
      </c>
      <c r="L3242" s="444">
        <f t="shared" ca="1" si="144"/>
        <v>-556471869092.52319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-556471869092.52319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-2318632787.8855133</v>
      </c>
      <c r="L3243" s="444">
        <f t="shared" ca="1" si="144"/>
        <v>-558790501880.40869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-558790501880.40869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-2328293757.8350363</v>
      </c>
      <c r="L3244" s="444">
        <f t="shared" ca="1" si="144"/>
        <v>-561118795638.24377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-561118795638.24377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-2337994981.8260155</v>
      </c>
      <c r="L3245" s="444">
        <f t="shared" ca="1" si="144"/>
        <v>-563456790620.06982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-563456790620.06982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-2347736627.5836244</v>
      </c>
      <c r="L3246" s="444">
        <f t="shared" ca="1" si="144"/>
        <v>-565804527247.65344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-565804527247.65344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-2357518863.5318894</v>
      </c>
      <c r="L3247" s="444">
        <f t="shared" ca="1" si="144"/>
        <v>-568162046111.1853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-568162046111.1853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-2367341858.7966056</v>
      </c>
      <c r="L3248" s="444">
        <f t="shared" ca="1" si="144"/>
        <v>-570529387969.98193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-570529387969.98193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-2377205783.2082582</v>
      </c>
      <c r="L3249" s="444">
        <f t="shared" ca="1" si="144"/>
        <v>-572906593753.19019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-572906593753.19019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-2387110807.3049593</v>
      </c>
      <c r="L3250" s="444">
        <f t="shared" ca="1" si="144"/>
        <v>-575293704560.49512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-575293704560.49512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-2397057102.3353963</v>
      </c>
      <c r="L3251" s="444">
        <f t="shared" ca="1" si="144"/>
        <v>-577690761662.83057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-577690761662.83057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-2407044840.2617941</v>
      </c>
      <c r="L3252" s="444">
        <f t="shared" ca="1" si="144"/>
        <v>-580097806503.09241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-580097806503.09241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-2417074193.7628851</v>
      </c>
      <c r="L3253" s="444">
        <f t="shared" ca="1" si="144"/>
        <v>-582514880696.85535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-582514880696.85535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-2427145336.2368975</v>
      </c>
      <c r="L3254" s="444">
        <f t="shared" ca="1" si="144"/>
        <v>-584942026033.09229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-584942026033.09229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-2437258441.8045511</v>
      </c>
      <c r="L3255" s="444">
        <f t="shared" ca="1" si="144"/>
        <v>-587379284474.89685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-587379284474.89685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-2447413685.3120704</v>
      </c>
      <c r="L3256" s="444">
        <f t="shared" ca="1" si="144"/>
        <v>-589826698160.20886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-589826698160.20886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-2457611242.3342037</v>
      </c>
      <c r="L3257" s="444">
        <f t="shared" ca="1" si="144"/>
        <v>-592284309402.54309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-592284309402.54309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-2467851289.1772628</v>
      </c>
      <c r="L3258" s="444">
        <f t="shared" ca="1" si="144"/>
        <v>-594752160691.72034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-594752160691.72034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-2478134002.8821678</v>
      </c>
      <c r="L3259" s="444">
        <f t="shared" ca="1" si="144"/>
        <v>-597230294694.60254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-597230294694.60254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-2488459561.2275105</v>
      </c>
      <c r="L3260" s="444">
        <f t="shared" ca="1" si="144"/>
        <v>-599718754255.83008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-599718754255.83008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-2498828142.7326255</v>
      </c>
      <c r="L3261" s="444">
        <f t="shared" ca="1" si="144"/>
        <v>-602217582398.56274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-602217582398.56274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-2509239926.6606779</v>
      </c>
      <c r="L3262" s="444">
        <f t="shared" ca="1" si="144"/>
        <v>-604726822325.22339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-604726822325.22339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-2519695093.0217643</v>
      </c>
      <c r="L3263" s="444">
        <f t="shared" ca="1" si="144"/>
        <v>-607246517418.24512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-607246517418.24512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-2530193822.5760212</v>
      </c>
      <c r="L3264" s="444">
        <f t="shared" ca="1" si="144"/>
        <v>-609776711240.82117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-609776711240.82117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-2540736296.8367548</v>
      </c>
      <c r="L3265" s="444">
        <f t="shared" ca="1" si="144"/>
        <v>-612317447537.65796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-612317447537.65796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-2551322698.073575</v>
      </c>
      <c r="L3266" s="444">
        <f t="shared" ca="1" si="144"/>
        <v>-614868770235.73157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-614868770235.73157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-2561953209.3155479</v>
      </c>
      <c r="L3267" s="444">
        <f t="shared" ca="1" si="144"/>
        <v>-617430723445.04712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-617430723445.04712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-2572628014.354363</v>
      </c>
      <c r="L3268" s="444">
        <f t="shared" ca="1" si="144"/>
        <v>-620003351459.40149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-620003351459.40149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-2583347297.7475061</v>
      </c>
      <c r="L3269" s="444">
        <f t="shared" ca="1" si="144"/>
        <v>-622586698757.14905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-622586698757.14905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-2594111244.8214545</v>
      </c>
      <c r="L3270" s="444">
        <f t="shared" ca="1" si="144"/>
        <v>-625180810001.97046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-625180810001.97046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-2604920041.6748767</v>
      </c>
      <c r="L3271" s="444">
        <f t="shared" ca="1" si="144"/>
        <v>-627785730043.64539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-627785730043.64539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-2615773875.1818557</v>
      </c>
      <c r="L3272" s="444">
        <f t="shared" ca="1" si="144"/>
        <v>-630401503918.82727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-630401503918.82727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-2626672932.9951134</v>
      </c>
      <c r="L3273" s="444">
        <f t="shared" ca="1" si="144"/>
        <v>-633028176851.82239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-633028176851.82239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-2637617403.5492601</v>
      </c>
      <c r="L3274" s="444">
        <f t="shared" ca="1" si="144"/>
        <v>-635665794255.3717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-635665794255.3717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-2648607476.0640488</v>
      </c>
      <c r="L3275" s="444">
        <f t="shared" ca="1" si="144"/>
        <v>-638314401731.43579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-638314401731.43579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-2659643340.5476489</v>
      </c>
      <c r="L3276" s="444">
        <f t="shared" ca="1" si="144"/>
        <v>-640974045071.9834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-640974045071.9834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-2670725187.7999306</v>
      </c>
      <c r="L3277" s="444">
        <f t="shared" ca="1" si="144"/>
        <v>-643644770259.78333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-643644770259.78333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-2681853209.4157639</v>
      </c>
      <c r="L3278" s="444">
        <f t="shared" ca="1" si="144"/>
        <v>-646326623469.1991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-646326623469.1991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-2693027597.7883296</v>
      </c>
      <c r="L3279" s="444">
        <f t="shared" ca="1" si="144"/>
        <v>-649019651066.98743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-649019651066.98743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-2704248546.1124477</v>
      </c>
      <c r="L3280" s="444">
        <f t="shared" ca="1" si="144"/>
        <v>-651723899613.09985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-651723899613.09985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-2715516248.3879161</v>
      </c>
      <c r="L3281" s="444">
        <f t="shared" ca="1" si="144"/>
        <v>-654439415861.48779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-654439415861.48779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-2726830899.4228659</v>
      </c>
      <c r="L3282" s="444">
        <f t="shared" ca="1" si="144"/>
        <v>-657166246760.91064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-657166246760.91064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-2738192694.8371277</v>
      </c>
      <c r="L3283" s="444">
        <f t="shared" ca="1" si="144"/>
        <v>-659904439455.7478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-659904439455.7478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-2749601831.0656157</v>
      </c>
      <c r="L3284" s="444">
        <f t="shared" ca="1" si="144"/>
        <v>-662654041286.81348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-662654041286.81348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-2761058505.3617229</v>
      </c>
      <c r="L3285" s="444">
        <f t="shared" ca="1" si="144"/>
        <v>-665415099792.17517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-665415099792.17517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-2772562915.8007298</v>
      </c>
      <c r="L3286" s="444">
        <f t="shared" ca="1" si="144"/>
        <v>-668187662707.97595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-668187662707.97595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-2784115261.2832332</v>
      </c>
      <c r="L3287" s="444">
        <f t="shared" ca="1" si="144"/>
        <v>-670971777969.25916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-670971777969.25916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-2795715741.5385799</v>
      </c>
      <c r="L3288" s="444">
        <f t="shared" ca="1" si="144"/>
        <v>-673767493710.79773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-673767493710.79773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-2807364557.128324</v>
      </c>
      <c r="L3289" s="444">
        <f t="shared" ca="1" si="144"/>
        <v>-676574858267.92603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-676574858267.92603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-2819061909.4496918</v>
      </c>
      <c r="L3290" s="444">
        <f t="shared" ca="1" si="144"/>
        <v>-679393920177.37573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-679393920177.37573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-2830808000.7390656</v>
      </c>
      <c r="L3291" s="444">
        <f t="shared" ca="1" si="144"/>
        <v>-682224728178.11475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-682224728178.11475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-2842603034.0754781</v>
      </c>
      <c r="L3292" s="444">
        <f t="shared" ca="1" si="144"/>
        <v>-685067331212.19019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-685067331212.19019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-2854447213.3841257</v>
      </c>
      <c r="L3293" s="444">
        <f t="shared" ca="1" si="144"/>
        <v>-687921778425.57434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-687921778425.57434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-2866340743.4398932</v>
      </c>
      <c r="L3294" s="444">
        <f t="shared" ca="1" si="144"/>
        <v>-690788119169.01428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-690788119169.01428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-2878283829.870893</v>
      </c>
      <c r="L3295" s="444">
        <f t="shared" ca="1" si="144"/>
        <v>-693666402998.88513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-693666402998.88513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-2890276679.1620212</v>
      </c>
      <c r="L3296" s="444">
        <f t="shared" ca="1" si="144"/>
        <v>-696556679678.04712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-696556679678.04712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-2902319498.6585298</v>
      </c>
      <c r="L3297" s="444">
        <f t="shared" ca="1" si="144"/>
        <v>-699458999176.70569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-699458999176.70569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-2914412496.5696068</v>
      </c>
      <c r="L3298" s="444">
        <f t="shared" ca="1" si="144"/>
        <v>-702373411673.27527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-702373411673.27527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-2926555881.9719801</v>
      </c>
      <c r="L3299" s="444">
        <f t="shared" ca="1" si="144"/>
        <v>-705299967555.24719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-705299967555.24719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-2938749864.81353</v>
      </c>
      <c r="L3300" s="444">
        <f t="shared" ca="1" si="144"/>
        <v>-708238717420.06067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-708238717420.06067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-2950994655.9169192</v>
      </c>
      <c r="L3301" s="444">
        <f t="shared" ca="1" si="144"/>
        <v>-711189712075.97754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-711189712075.97754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-2963290466.9832397</v>
      </c>
      <c r="L3302" s="444">
        <f t="shared" ca="1" si="144"/>
        <v>-714153002542.96082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-714153002542.96082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-2975637510.5956702</v>
      </c>
      <c r="L3303" s="444">
        <f t="shared" ca="1" si="144"/>
        <v>-717128640053.55652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-717128640053.55652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-2988036000.2231522</v>
      </c>
      <c r="L3304" s="444">
        <f t="shared" ca="1" si="144"/>
        <v>-720116676053.77966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-720116676053.77966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-3000486150.224082</v>
      </c>
      <c r="L3305" s="444">
        <f t="shared" ca="1" si="144"/>
        <v>-723117162204.00378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-723117162204.00378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-3012988175.8500156</v>
      </c>
      <c r="L3306" s="444">
        <f t="shared" ca="1" si="144"/>
        <v>-726130150379.85376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-726130150379.85376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-3025542293.2493906</v>
      </c>
      <c r="L3307" s="444">
        <f t="shared" ca="1" si="144"/>
        <v>-729155692673.10315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-729155692673.10315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-3038148719.4712629</v>
      </c>
      <c r="L3308" s="444">
        <f t="shared" ca="1" si="144"/>
        <v>-732193841392.57446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-732193841392.57446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-3050807672.4690604</v>
      </c>
      <c r="L3309" s="444">
        <f t="shared" ca="1" si="144"/>
        <v>-735244649065.04358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-735244649065.04358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-3063519371.1043482</v>
      </c>
      <c r="L3310" s="444">
        <f t="shared" ca="1" si="144"/>
        <v>-738308168436.14795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-738308168436.14795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-3076284035.1506166</v>
      </c>
      <c r="L3311" s="444">
        <f t="shared" ca="1" si="144"/>
        <v>-741384452471.29858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-741384452471.29858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-3089101885.2970772</v>
      </c>
      <c r="L3312" s="444">
        <f t="shared" ca="1" si="144"/>
        <v>-744473554356.5957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-744473554356.5957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-3101973143.152482</v>
      </c>
      <c r="L3313" s="444">
        <f t="shared" ca="1" si="144"/>
        <v>-747575527499.74817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-747575527499.74817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-3114898031.2489505</v>
      </c>
      <c r="L3314" s="444">
        <f t="shared" ca="1" si="144"/>
        <v>-750690425530.99707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-750690425530.99707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-3127876773.0458212</v>
      </c>
      <c r="L3315" s="444">
        <f t="shared" ca="1" si="144"/>
        <v>-753818302304.04285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-753818302304.04285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-3140909592.9335117</v>
      </c>
      <c r="L3316" s="444">
        <f t="shared" ca="1" si="144"/>
        <v>-756959211896.97632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-756959211896.97632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-3153996716.2374015</v>
      </c>
      <c r="L3317" s="444">
        <f t="shared" ca="1" si="144"/>
        <v>-760113208613.21375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-760113208613.21375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-3167138369.221724</v>
      </c>
      <c r="L3318" s="444">
        <f t="shared" ca="1" si="144"/>
        <v>-763280346982.43542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-763280346982.43542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-3180334779.0934811</v>
      </c>
      <c r="L3319" s="444">
        <f t="shared" ca="1" si="144"/>
        <v>-766460681761.52893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-766460681761.52893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-3193586174.0063705</v>
      </c>
      <c r="L3320" s="444">
        <f t="shared" ca="1" si="144"/>
        <v>-769654267935.53528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-769654267935.53528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-3206892783.0647302</v>
      </c>
      <c r="L3321" s="444">
        <f t="shared" ca="1" si="144"/>
        <v>-772861160718.59998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-772861160718.59998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-3220254836.3274999</v>
      </c>
      <c r="L3322" s="444">
        <f t="shared" ca="1" si="144"/>
        <v>-776081415554.92749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-776081415554.92749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-3233672564.8121977</v>
      </c>
      <c r="L3323" s="444">
        <f t="shared" ref="L3323:L3577" ca="1" si="149">I3323-J3323+K3323</f>
        <v>-779315088119.73975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-779315088119.73975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-3247146200.4989157</v>
      </c>
      <c r="L3324" s="444">
        <f t="shared" ca="1" si="149"/>
        <v>-782562234320.23865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-782562234320.23865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-3260675976.3343277</v>
      </c>
      <c r="L3325" s="444">
        <f t="shared" ca="1" si="149"/>
        <v>-785822910296.573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-785822910296.573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-3274262126.2357206</v>
      </c>
      <c r="L3326" s="444">
        <f t="shared" ca="1" si="149"/>
        <v>-789097172422.80872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-789097172422.80872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-3287904885.0950365</v>
      </c>
      <c r="L3327" s="444">
        <f t="shared" ca="1" si="149"/>
        <v>-792385077307.90381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-792385077307.90381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-3301604488.7829323</v>
      </c>
      <c r="L3328" s="444">
        <f t="shared" ca="1" si="149"/>
        <v>-795686681796.68677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-795686681796.68677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-3315361174.1528616</v>
      </c>
      <c r="L3329" s="444">
        <f t="shared" ca="1" si="149"/>
        <v>-799002042970.8396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-799002042970.8396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-3329175179.0451651</v>
      </c>
      <c r="L3330" s="444">
        <f t="shared" ca="1" si="149"/>
        <v>-802331218149.88477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-802331218149.88477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-3343046742.2911863</v>
      </c>
      <c r="L3331" s="444">
        <f t="shared" ca="1" si="149"/>
        <v>-805674264892.1759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-805674264892.1759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-3356976103.7173996</v>
      </c>
      <c r="L3332" s="444">
        <f t="shared" ca="1" si="149"/>
        <v>-809031240995.89331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-809031240995.89331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-3370963504.1495552</v>
      </c>
      <c r="L3333" s="444">
        <f t="shared" ca="1" si="149"/>
        <v>-812402204500.04285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-812402204500.04285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-3385009185.4168453</v>
      </c>
      <c r="L3334" s="444">
        <f t="shared" ca="1" si="149"/>
        <v>-815787213685.45972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-815787213685.45972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-3399113390.356082</v>
      </c>
      <c r="L3335" s="444">
        <f t="shared" ca="1" si="149"/>
        <v>-819186327075.8158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-819186327075.8158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-3413276362.8158989</v>
      </c>
      <c r="L3336" s="444">
        <f t="shared" ca="1" si="149"/>
        <v>-822599603438.63171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-822599603438.63171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-3427498347.6609654</v>
      </c>
      <c r="L3337" s="444">
        <f t="shared" ca="1" si="149"/>
        <v>-826027101786.29272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-826027101786.29272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-3441779590.7762198</v>
      </c>
      <c r="L3338" s="444">
        <f t="shared" ca="1" si="149"/>
        <v>-829468881377.06897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-829468881377.06897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-3456120339.0711207</v>
      </c>
      <c r="L3339" s="444">
        <f t="shared" ca="1" si="149"/>
        <v>-832925001716.14014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-832925001716.14014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-3470520840.4839172</v>
      </c>
      <c r="L3340" s="444">
        <f t="shared" ca="1" si="149"/>
        <v>-836395522556.62402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-836395522556.62402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-3484981343.9859333</v>
      </c>
      <c r="L3341" s="444">
        <f t="shared" ca="1" si="149"/>
        <v>-839880503900.60999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-839880503900.60999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-3499502099.585875</v>
      </c>
      <c r="L3342" s="444">
        <f t="shared" ca="1" si="149"/>
        <v>-843380006000.1958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-843380006000.1958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-3514083358.3341489</v>
      </c>
      <c r="L3343" s="444">
        <f t="shared" ca="1" si="149"/>
        <v>-846894089358.52991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-846894089358.52991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-3528725372.327208</v>
      </c>
      <c r="L3344" s="444">
        <f t="shared" ca="1" si="149"/>
        <v>-850422814730.85706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-850422814730.85706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-3543428394.7119045</v>
      </c>
      <c r="L3345" s="444">
        <f t="shared" ca="1" si="149"/>
        <v>-853966243125.56897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-853966243125.56897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-3558192679.6898708</v>
      </c>
      <c r="L3346" s="444">
        <f t="shared" ca="1" si="149"/>
        <v>-857524435805.25879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-857524435805.25879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-3573018482.5219116</v>
      </c>
      <c r="L3347" s="444">
        <f t="shared" ca="1" si="149"/>
        <v>-861097454287.78076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-861097454287.78076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-3587906059.5324202</v>
      </c>
      <c r="L3348" s="444">
        <f t="shared" ca="1" si="149"/>
        <v>-864685360347.31323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-864685360347.31323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-3602855668.1138053</v>
      </c>
      <c r="L3349" s="444">
        <f t="shared" ca="1" si="149"/>
        <v>-868288216015.427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-868288216015.427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-3617867566.7309456</v>
      </c>
      <c r="L3350" s="444">
        <f t="shared" ca="1" si="149"/>
        <v>-871906083582.15796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-871906083582.15796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-3632942014.9256582</v>
      </c>
      <c r="L3351" s="444">
        <f t="shared" ca="1" si="149"/>
        <v>-875539025597.08362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-875539025597.08362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-3648079273.3211818</v>
      </c>
      <c r="L3352" s="444">
        <f t="shared" ca="1" si="149"/>
        <v>-879187104870.40479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-879187104870.40479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-3663279603.626687</v>
      </c>
      <c r="L3353" s="444">
        <f t="shared" ca="1" si="149"/>
        <v>-882850384474.03149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-882850384474.03149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-3678543268.641798</v>
      </c>
      <c r="L3354" s="444">
        <f t="shared" ca="1" si="149"/>
        <v>-886528927742.67334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-886528927742.67334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-3693870532.2611384</v>
      </c>
      <c r="L3355" s="444">
        <f t="shared" ca="1" si="149"/>
        <v>-890222798274.93445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-890222798274.93445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-3709261659.4788928</v>
      </c>
      <c r="L3356" s="444">
        <f t="shared" ca="1" si="149"/>
        <v>-893932059934.41333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-893932059934.41333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-3724716916.3933887</v>
      </c>
      <c r="L3357" s="444">
        <f t="shared" ca="1" si="149"/>
        <v>-897656776850.80676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-897656776850.80676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-3740236570.2116947</v>
      </c>
      <c r="L3358" s="444">
        <f t="shared" ca="1" si="149"/>
        <v>-901397013421.01843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-901397013421.01843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-3755820889.2542429</v>
      </c>
      <c r="L3359" s="444">
        <f t="shared" ca="1" si="149"/>
        <v>-905152834310.27271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-905152834310.27271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-3771470142.9594693</v>
      </c>
      <c r="L3360" s="444">
        <f t="shared" ca="1" si="149"/>
        <v>-908924304453.23218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-908924304453.23218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-3787184601.8884673</v>
      </c>
      <c r="L3361" s="444">
        <f t="shared" ca="1" si="149"/>
        <v>-912711489055.12061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-912711489055.12061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-3802964537.7296691</v>
      </c>
      <c r="L3362" s="444">
        <f t="shared" ca="1" si="149"/>
        <v>-916514453592.85022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-916514453592.85022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-3818810223.3035426</v>
      </c>
      <c r="L3363" s="444">
        <f t="shared" ca="1" si="149"/>
        <v>-920333263816.15381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-920333263816.15381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-3834721932.5673075</v>
      </c>
      <c r="L3364" s="444">
        <f t="shared" ca="1" si="149"/>
        <v>-924167985748.72107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-924167985748.72107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-3850699940.6196709</v>
      </c>
      <c r="L3365" s="444">
        <f t="shared" ca="1" si="149"/>
        <v>-928018685689.3407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-928018685689.3407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-3866744523.705586</v>
      </c>
      <c r="L3366" s="444">
        <f t="shared" ca="1" si="149"/>
        <v>-931885430213.04626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-931885430213.04626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-3882855959.2210264</v>
      </c>
      <c r="L3367" s="444">
        <f t="shared" ca="1" si="149"/>
        <v>-935768286172.26733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-935768286172.26733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-3899034525.7177811</v>
      </c>
      <c r="L3368" s="444">
        <f t="shared" ca="1" si="149"/>
        <v>-939667320697.98511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-939667320697.98511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-3915280502.9082713</v>
      </c>
      <c r="L3369" s="444">
        <f t="shared" ca="1" si="149"/>
        <v>-943582601200.89343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-943582601200.89343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-3931594171.6703892</v>
      </c>
      <c r="L3370" s="444">
        <f t="shared" ca="1" si="149"/>
        <v>-947514195372.56384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-947514195372.56384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-3947975814.0523491</v>
      </c>
      <c r="L3371" s="444">
        <f t="shared" ca="1" si="149"/>
        <v>-951462171186.61621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-951462171186.61621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-3964425713.2775679</v>
      </c>
      <c r="L3372" s="444">
        <f t="shared" ca="1" si="149"/>
        <v>-955426596899.8938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-955426596899.8938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-3980944153.7495575</v>
      </c>
      <c r="L3373" s="444">
        <f t="shared" ca="1" si="149"/>
        <v>-959407541053.64331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-959407541053.64331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-3997531421.0568476</v>
      </c>
      <c r="L3374" s="444">
        <f t="shared" ca="1" si="149"/>
        <v>-963405072474.7002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-963405072474.7002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-4014187801.9779181</v>
      </c>
      <c r="L3375" s="444">
        <f t="shared" ca="1" si="149"/>
        <v>-967419260276.6781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-967419260276.6781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-4030913584.4861588</v>
      </c>
      <c r="L3376" s="444">
        <f t="shared" ca="1" si="149"/>
        <v>-971450173861.16431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-971450173861.16431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-4047709057.7548513</v>
      </c>
      <c r="L3377" s="444">
        <f t="shared" ca="1" si="149"/>
        <v>-975497882918.91919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-975497882918.91919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-4064574512.1621633</v>
      </c>
      <c r="L3378" s="444">
        <f t="shared" ca="1" si="149"/>
        <v>-979562457431.0813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-979562457431.0813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-4081510239.2961721</v>
      </c>
      <c r="L3379" s="444">
        <f t="shared" ca="1" si="149"/>
        <v>-983643967670.37744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-983643967670.37744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-4098516531.9599066</v>
      </c>
      <c r="L3380" s="444">
        <f t="shared" ca="1" si="149"/>
        <v>-987742484202.3374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-987742484202.3374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-4115593684.1764054</v>
      </c>
      <c r="L3381" s="444">
        <f t="shared" ca="1" si="149"/>
        <v>-991858077886.51379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-991858077886.51379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-4132741991.1938076</v>
      </c>
      <c r="L3382" s="444">
        <f t="shared" ca="1" si="149"/>
        <v>-995990819877.70764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-995990819877.70764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-4149961749.490448</v>
      </c>
      <c r="L3383" s="444">
        <f t="shared" ca="1" si="149"/>
        <v>-1000140781627.1981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-1000140781627.1981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-4167253256.7799921</v>
      </c>
      <c r="L3384" s="444">
        <f t="shared" ca="1" si="149"/>
        <v>-1004308034883.9781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-1004308034883.9781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-4184616812.0165753</v>
      </c>
      <c r="L3385" s="444">
        <f t="shared" ca="1" si="149"/>
        <v>-1008492651695.9948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-1008492651695.9948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-4202052715.3999782</v>
      </c>
      <c r="L3386" s="444">
        <f t="shared" ca="1" si="149"/>
        <v>-1012694704411.3948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-1012694704411.3948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-4219561268.3808117</v>
      </c>
      <c r="L3387" s="444">
        <f t="shared" ca="1" si="149"/>
        <v>-1016914265679.7756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-1016914265679.7756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-4237142773.6657319</v>
      </c>
      <c r="L3388" s="444">
        <f t="shared" ca="1" si="149"/>
        <v>-1021151408453.4414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-1021151408453.4414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-4254797535.2226725</v>
      </c>
      <c r="L3389" s="444">
        <f t="shared" ca="1" si="149"/>
        <v>-1025406205988.6641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-1025406205988.6641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-4272525858.2861004</v>
      </c>
      <c r="L3390" s="444">
        <f t="shared" ca="1" si="149"/>
        <v>-1029678731846.9502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-1029678731846.9502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-4290328049.3622923</v>
      </c>
      <c r="L3391" s="444">
        <f t="shared" ca="1" si="149"/>
        <v>-1033969059896.3125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-1033969059896.3125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-4308204416.2346344</v>
      </c>
      <c r="L3392" s="444">
        <f t="shared" ca="1" si="149"/>
        <v>-1038277264312.5471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-1038277264312.5471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-4326155267.9689465</v>
      </c>
      <c r="L3393" s="444">
        <f t="shared" ca="1" si="149"/>
        <v>-1042603419580.5161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-1042603419580.5161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-4344180914.9188175</v>
      </c>
      <c r="L3394" s="444">
        <f t="shared" ca="1" si="149"/>
        <v>-1046947600495.4349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-1046947600495.4349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-4362281668.730979</v>
      </c>
      <c r="L3395" s="444">
        <f t="shared" ca="1" si="149"/>
        <v>-1051309882164.1659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-1051309882164.1659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-4380457842.3506918</v>
      </c>
      <c r="L3396" s="444">
        <f t="shared" ca="1" si="149"/>
        <v>-1055690340006.5166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-1055690340006.5166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-4398709750.0271521</v>
      </c>
      <c r="L3397" s="444">
        <f t="shared" ca="1" si="149"/>
        <v>-1060089049756.5437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-1060089049756.5437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-4417037707.3189316</v>
      </c>
      <c r="L3398" s="444">
        <f t="shared" ca="1" si="149"/>
        <v>-1064506087463.8627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-1064506087463.8627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-4435442031.0994282</v>
      </c>
      <c r="L3399" s="444">
        <f t="shared" ca="1" si="149"/>
        <v>-1068941529494.9622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-1068941529494.9622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-4453923039.5623426</v>
      </c>
      <c r="L3400" s="444">
        <f t="shared" ca="1" si="149"/>
        <v>-1073395452534.5245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-1073395452534.5245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-4472481052.2271852</v>
      </c>
      <c r="L3401" s="444">
        <f t="shared" ca="1" si="149"/>
        <v>-1077867933586.7517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-1077867933586.7517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-4491116389.9447985</v>
      </c>
      <c r="L3402" s="444">
        <f t="shared" ca="1" si="149"/>
        <v>-1082359049976.6965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-1082359049976.6965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-4509829374.9029026</v>
      </c>
      <c r="L3403" s="444">
        <f t="shared" ca="1" si="149"/>
        <v>-1086868879351.5995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-1086868879351.5995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-4528620330.6316643</v>
      </c>
      <c r="L3404" s="444">
        <f t="shared" ca="1" si="149"/>
        <v>-1091397499682.2312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-1091397499682.2312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-4547489582.0092964</v>
      </c>
      <c r="L3405" s="444">
        <f t="shared" ca="1" si="149"/>
        <v>-1095944989264.2405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-1095944989264.2405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-4566437455.2676687</v>
      </c>
      <c r="L3406" s="444">
        <f t="shared" ca="1" si="149"/>
        <v>-1100511426719.5081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-1100511426719.5081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-4585464277.9979506</v>
      </c>
      <c r="L3407" s="444">
        <f t="shared" ca="1" si="149"/>
        <v>-1105096890997.5061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-1105096890997.5061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-4604570379.1562757</v>
      </c>
      <c r="L3408" s="444">
        <f t="shared" ca="1" si="149"/>
        <v>-1109701461376.6624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-1109701461376.6624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-4623756089.0694265</v>
      </c>
      <c r="L3409" s="444">
        <f t="shared" ca="1" si="149"/>
        <v>-1114325217465.7317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-1114325217465.7317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-4643021739.4405489</v>
      </c>
      <c r="L3410" s="444">
        <f t="shared" ca="1" si="149"/>
        <v>-1118968239205.1721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-1118968239205.1721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-4662367663.3548841</v>
      </c>
      <c r="L3411" s="444">
        <f t="shared" ca="1" si="149"/>
        <v>-1123630606868.5271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-1123630606868.5271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-4681794195.2855291</v>
      </c>
      <c r="L3412" s="444">
        <f t="shared" ca="1" si="149"/>
        <v>-1128312401063.8127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-1128312401063.8127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-4701301671.0992193</v>
      </c>
      <c r="L3413" s="444">
        <f t="shared" ca="1" si="149"/>
        <v>-1133013702734.9119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-1133013702734.9119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-4720890428.0621328</v>
      </c>
      <c r="L3414" s="444">
        <f t="shared" ca="1" si="149"/>
        <v>-1137734593162.9739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-1137734593162.9739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-4740560804.8457241</v>
      </c>
      <c r="L3415" s="444">
        <f t="shared" ca="1" si="149"/>
        <v>-1142475153967.8196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-1142475153967.8196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-4760313141.5325813</v>
      </c>
      <c r="L3416" s="444">
        <f t="shared" ca="1" si="149"/>
        <v>-1147235467109.3521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-1147235467109.3521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-4780147779.6223001</v>
      </c>
      <c r="L3417" s="444">
        <f t="shared" ca="1" si="149"/>
        <v>-1152015614888.9744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-1152015614888.9744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-4800065062.0373936</v>
      </c>
      <c r="L3418" s="444">
        <f t="shared" ca="1" si="149"/>
        <v>-1156815679951.0117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-1156815679951.0117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-4820065333.1292152</v>
      </c>
      <c r="L3419" s="444">
        <f t="shared" ca="1" si="149"/>
        <v>-1161635745284.1409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-1161635745284.1409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-4840148938.6839199</v>
      </c>
      <c r="L3420" s="444">
        <f t="shared" ca="1" si="149"/>
        <v>-1166475894222.8247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-1166475894222.8247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-4860316225.9284363</v>
      </c>
      <c r="L3421" s="444">
        <f t="shared" ca="1" si="149"/>
        <v>-1171336210448.7532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-1171336210448.7532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-4880567543.5364714</v>
      </c>
      <c r="L3422" s="444">
        <f t="shared" ca="1" si="149"/>
        <v>-1176216777992.2896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-1176216777992.2896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-4900903241.6345396</v>
      </c>
      <c r="L3423" s="444">
        <f t="shared" ca="1" si="149"/>
        <v>-1181117681233.9241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-1181117681233.9241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-4921323671.8080168</v>
      </c>
      <c r="L3424" s="444">
        <f t="shared" ca="1" si="149"/>
        <v>-1186039004905.7322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-1186039004905.7322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-4941829187.1072178</v>
      </c>
      <c r="L3425" s="444">
        <f t="shared" ca="1" si="149"/>
        <v>-1190980834092.8394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-1190980834092.8394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-4962420142.0534973</v>
      </c>
      <c r="L3426" s="444">
        <f t="shared" ca="1" si="149"/>
        <v>-1195943254234.8928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-1195943254234.8928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-4983096892.6453867</v>
      </c>
      <c r="L3427" s="444">
        <f t="shared" ca="1" si="149"/>
        <v>-1200926351127.5383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-1200926351127.5383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-5003859796.3647432</v>
      </c>
      <c r="L3428" s="444">
        <f t="shared" ca="1" si="149"/>
        <v>-1205930210923.9031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-1205930210923.9031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-5024709212.182929</v>
      </c>
      <c r="L3429" s="444">
        <f t="shared" ca="1" si="149"/>
        <v>-1210954920136.0859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-1210954920136.0859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-5045645500.5670242</v>
      </c>
      <c r="L3430" s="444">
        <f t="shared" ca="1" si="149"/>
        <v>-1216000565636.6531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-1216000565636.6531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-5066669023.4860544</v>
      </c>
      <c r="L3431" s="444">
        <f t="shared" ca="1" si="149"/>
        <v>-1221067234660.1392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-1221067234660.1392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-5087780144.4172468</v>
      </c>
      <c r="L3432" s="444">
        <f t="shared" ca="1" si="149"/>
        <v>-1226155014804.5564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-1226155014804.5564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-5108979228.3523178</v>
      </c>
      <c r="L3433" s="444">
        <f t="shared" ca="1" si="149"/>
        <v>-1231263994032.9087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-1231263994032.9087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-5130266641.8037863</v>
      </c>
      <c r="L3434" s="444">
        <f t="shared" ca="1" si="149"/>
        <v>-1236394260674.7124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-1236394260674.7124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-5151642752.8113012</v>
      </c>
      <c r="L3435" s="444">
        <f t="shared" ca="1" si="149"/>
        <v>-1241545903427.5237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-1241545903427.5237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-5173107930.9480152</v>
      </c>
      <c r="L3436" s="444">
        <f t="shared" ca="1" si="149"/>
        <v>-1246719011358.4717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-1246719011358.4717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-5194662547.3269653</v>
      </c>
      <c r="L3437" s="444">
        <f t="shared" ca="1" si="149"/>
        <v>-1251913673905.7986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-1251913673905.7986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-5216306974.6074944</v>
      </c>
      <c r="L3438" s="444">
        <f t="shared" ca="1" si="149"/>
        <v>-1257129980880.406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-1257129980880.406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-5238041587.0016918</v>
      </c>
      <c r="L3439" s="444">
        <f t="shared" ca="1" si="149"/>
        <v>-1262368022467.4077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-1262368022467.4077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-5259866760.2808657</v>
      </c>
      <c r="L3440" s="444">
        <f t="shared" ca="1" si="149"/>
        <v>-1267627889227.6885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-1267627889227.6885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-5281782871.7820349</v>
      </c>
      <c r="L3441" s="444">
        <f t="shared" ca="1" si="149"/>
        <v>-1272909672099.4705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-1272909672099.4705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-5303790300.4144602</v>
      </c>
      <c r="L3442" s="444">
        <f t="shared" ca="1" si="149"/>
        <v>-1278213462399.885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-1278213462399.885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-5325889426.6661873</v>
      </c>
      <c r="L3443" s="444">
        <f t="shared" ca="1" si="149"/>
        <v>-1283539351826.5513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-1283539351826.5513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-5348080632.61063</v>
      </c>
      <c r="L3444" s="444">
        <f t="shared" ca="1" si="149"/>
        <v>-1288887432459.1619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-1288887432459.1619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-5370364301.9131746</v>
      </c>
      <c r="L3445" s="444">
        <f t="shared" ca="1" si="149"/>
        <v>-1294257796761.075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-1294257796761.075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-5392740819.8378124</v>
      </c>
      <c r="L3446" s="444">
        <f t="shared" ca="1" si="149"/>
        <v>-1299650537580.9128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-1299650537580.9128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-5415210573.2538033</v>
      </c>
      <c r="L3447" s="444">
        <f t="shared" ca="1" si="149"/>
        <v>-1305065748154.1667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-1305065748154.1667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-5437773950.6423616</v>
      </c>
      <c r="L3448" s="444">
        <f t="shared" ca="1" si="149"/>
        <v>-1310503522104.8091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-1310503522104.8091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-5460431342.1033707</v>
      </c>
      <c r="L3449" s="444">
        <f t="shared" ca="1" si="149"/>
        <v>-1315963953446.9124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-1315963953446.9124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-5483183139.3621349</v>
      </c>
      <c r="L3450" s="444">
        <f t="shared" ca="1" si="149"/>
        <v>-1321447136586.2744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-1321447136586.2744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-5506029735.7761431</v>
      </c>
      <c r="L3451" s="444">
        <f t="shared" ca="1" si="149"/>
        <v>-1326953166322.0505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-1326953166322.0505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-5528971526.341877</v>
      </c>
      <c r="L3452" s="444">
        <f t="shared" ca="1" si="149"/>
        <v>-1332482137848.3923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-1332482137848.3923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-5552008907.7016344</v>
      </c>
      <c r="L3453" s="444">
        <f t="shared" ca="1" si="149"/>
        <v>-1338034146756.094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-1338034146756.094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-5575142278.1503916</v>
      </c>
      <c r="L3454" s="444">
        <f t="shared" ca="1" si="149"/>
        <v>-1343609289034.2444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-1343609289034.2444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-5598372037.6426849</v>
      </c>
      <c r="L3455" s="444">
        <f t="shared" ca="1" si="149"/>
        <v>-1349207661071.887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-1349207661071.887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-5621698587.7995291</v>
      </c>
      <c r="L3456" s="444">
        <f t="shared" ca="1" si="149"/>
        <v>-1354829359659.6865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-1354829359659.6865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-5645122331.9153605</v>
      </c>
      <c r="L3457" s="444">
        <f t="shared" ca="1" si="149"/>
        <v>-1360474481991.6018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-1360474481991.6018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-5668643674.9650078</v>
      </c>
      <c r="L3458" s="444">
        <f t="shared" ca="1" si="149"/>
        <v>-1366143125666.5669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-1366143125666.5669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-5692263023.6106949</v>
      </c>
      <c r="L3459" s="444">
        <f t="shared" ca="1" si="149"/>
        <v>-1371835388690.1775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-1371835388690.1775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-5715980786.2090731</v>
      </c>
      <c r="L3460" s="444">
        <f t="shared" ca="1" si="149"/>
        <v>-1377551369476.3865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-1377551369476.3865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-5739797372.8182774</v>
      </c>
      <c r="L3461" s="444">
        <f t="shared" ca="1" si="149"/>
        <v>-1383291166849.2048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-1383291166849.2048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-5763713195.20502</v>
      </c>
      <c r="L3462" s="444">
        <f t="shared" ca="1" si="149"/>
        <v>-1389054880044.4099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-1389054880044.4099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-5787728666.8517075</v>
      </c>
      <c r="L3463" s="444">
        <f t="shared" ca="1" si="149"/>
        <v>-1394842608711.2617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-1394842608711.2617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-5811844202.9635906</v>
      </c>
      <c r="L3464" s="444">
        <f t="shared" ca="1" si="149"/>
        <v>-1400654452914.2253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-1400654452914.2253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-5836060220.4759388</v>
      </c>
      <c r="L3465" s="444">
        <f t="shared" ca="1" si="149"/>
        <v>-1406490513134.7012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-1406490513134.7012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-5860377138.0612545</v>
      </c>
      <c r="L3466" s="444">
        <f t="shared" ca="1" si="149"/>
        <v>-1412350890272.7625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-1412350890272.7625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-5884795376.1365099</v>
      </c>
      <c r="L3467" s="444">
        <f t="shared" ca="1" si="149"/>
        <v>-1418235685648.8989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-1418235685648.8989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-5909315356.8704119</v>
      </c>
      <c r="L3468" s="444">
        <f t="shared" ca="1" si="149"/>
        <v>-1424145001005.7693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-1424145001005.7693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-5933937504.1907053</v>
      </c>
      <c r="L3469" s="444">
        <f t="shared" ca="1" si="149"/>
        <v>-1430078938509.96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-1430078938509.96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-5958662243.7915001</v>
      </c>
      <c r="L3470" s="444">
        <f t="shared" ca="1" si="149"/>
        <v>-1436037600753.7515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-1436037600753.7515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-5983490003.1406307</v>
      </c>
      <c r="L3471" s="444">
        <f t="shared" ca="1" si="149"/>
        <v>-1442021090756.8921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-1442021090756.8921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-6008421211.4870501</v>
      </c>
      <c r="L3472" s="444">
        <f t="shared" ca="1" si="149"/>
        <v>-1448029511968.3792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-1448029511968.3792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-6033456299.8682461</v>
      </c>
      <c r="L3473" s="444">
        <f t="shared" ca="1" si="149"/>
        <v>-1454062968268.2473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-1454062968268.2473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-6058595701.1176968</v>
      </c>
      <c r="L3474" s="444">
        <f t="shared" ca="1" si="149"/>
        <v>-1460121563969.365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-1460121563969.365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-6083839849.8723545</v>
      </c>
      <c r="L3475" s="444">
        <f t="shared" ca="1" si="149"/>
        <v>-1466205403819.2373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-1466205403819.2373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-6109189182.5801554</v>
      </c>
      <c r="L3476" s="444">
        <f t="shared" ca="1" si="149"/>
        <v>-1472314593001.8174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-1472314593001.8174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-6134644137.5075722</v>
      </c>
      <c r="L3477" s="444">
        <f t="shared" ca="1" si="149"/>
        <v>-1478449237139.325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-1478449237139.325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-6160205154.7471876</v>
      </c>
      <c r="L3478" s="444">
        <f t="shared" ca="1" si="149"/>
        <v>-1484609442294.072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-1484609442294.072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-6185872676.2252998</v>
      </c>
      <c r="L3479" s="444">
        <f t="shared" ca="1" si="149"/>
        <v>-1490795314970.2974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-1490795314970.2974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-6211647145.7095718</v>
      </c>
      <c r="L3480" s="444">
        <f t="shared" ca="1" si="149"/>
        <v>-1497006962116.0068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-1497006962116.0068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-6237529008.8166952</v>
      </c>
      <c r="L3481" s="444">
        <f t="shared" ca="1" si="149"/>
        <v>-1503244491124.8235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-1503244491124.8235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-6263518713.0200977</v>
      </c>
      <c r="L3482" s="444">
        <f t="shared" ca="1" si="149"/>
        <v>-1509508009837.8435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-1509508009837.8435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-6289616707.6576815</v>
      </c>
      <c r="L3483" s="444">
        <f t="shared" ca="1" si="149"/>
        <v>-1515797626545.5012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-1515797626545.5012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-6315823443.9395885</v>
      </c>
      <c r="L3484" s="444">
        <f t="shared" ca="1" si="149"/>
        <v>-1522113449989.4409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-1522113449989.4409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-6342139374.9560041</v>
      </c>
      <c r="L3485" s="444">
        <f t="shared" ca="1" si="149"/>
        <v>-1528455589364.397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-1528455589364.397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-6368564955.6849871</v>
      </c>
      <c r="L3486" s="444">
        <f t="shared" ca="1" si="149"/>
        <v>-1534824154320.082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-1534824154320.082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-6395100643.0003414</v>
      </c>
      <c r="L3487" s="444">
        <f t="shared" ca="1" si="149"/>
        <v>-1541219254963.0823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-1541219254963.0823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-6421746895.6795092</v>
      </c>
      <c r="L3488" s="444">
        <f t="shared" ca="1" si="149"/>
        <v>-1547641001858.7617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-1547641001858.7617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-6448504174.4115067</v>
      </c>
      <c r="L3489" s="444">
        <f t="shared" ca="1" si="149"/>
        <v>-1554089506033.1733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-1554089506033.1733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-6475372941.8048887</v>
      </c>
      <c r="L3490" s="444">
        <f t="shared" ca="1" si="149"/>
        <v>-1560564878974.9783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-1560564878974.9783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-6502353662.3957424</v>
      </c>
      <c r="L3491" s="444">
        <f t="shared" ca="1" si="149"/>
        <v>-1567067232637.374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-1567067232637.374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-6529446802.6557255</v>
      </c>
      <c r="L3492" s="444">
        <f t="shared" ca="1" si="149"/>
        <v>-1573596679440.0298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-1573596679440.0298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-6556652831.000124</v>
      </c>
      <c r="L3493" s="444">
        <f t="shared" ca="1" si="149"/>
        <v>-1580153332271.03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-1580153332271.03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-6583972217.7959585</v>
      </c>
      <c r="L3494" s="444">
        <f t="shared" ca="1" si="149"/>
        <v>-1586737304488.8259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-1586737304488.8259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-6611405435.3701077</v>
      </c>
      <c r="L3495" s="444">
        <f t="shared" ca="1" si="149"/>
        <v>-1593348709924.196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-1593348709924.196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-6638952958.0174837</v>
      </c>
      <c r="L3496" s="444">
        <f t="shared" ca="1" si="149"/>
        <v>-1599987662882.2136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-1599987662882.2136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-6666615262.009223</v>
      </c>
      <c r="L3497" s="444">
        <f t="shared" ca="1" si="149"/>
        <v>-1606654278144.2229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-1606654278144.2229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-6694392825.6009283</v>
      </c>
      <c r="L3498" s="444">
        <f t="shared" ca="1" si="149"/>
        <v>-1613348670969.8237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-1613348670969.8237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-6722286129.0409317</v>
      </c>
      <c r="L3499" s="444">
        <f t="shared" ca="1" si="149"/>
        <v>-1620070957098.8647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-1620070957098.8647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-6750295654.5786028</v>
      </c>
      <c r="L3500" s="444">
        <f t="shared" ca="1" si="149"/>
        <v>-1626821252753.4434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-1626821252753.4434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-6778421886.472681</v>
      </c>
      <c r="L3501" s="444">
        <f t="shared" ca="1" si="149"/>
        <v>-1633599674639.916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-1633599674639.916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-6806665310.99965</v>
      </c>
      <c r="L3502" s="444">
        <f t="shared" ca="1" si="149"/>
        <v>-1640406339950.9158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-1640406339950.9158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-6835026416.4621487</v>
      </c>
      <c r="L3503" s="444">
        <f t="shared" ca="1" si="149"/>
        <v>-1647241366367.3779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-1647241366367.3779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-6863505693.1974077</v>
      </c>
      <c r="L3504" s="444">
        <f t="shared" ca="1" si="149"/>
        <v>-1654104872060.5754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-1654104872060.5754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-6892103633.5857306</v>
      </c>
      <c r="L3505" s="444">
        <f t="shared" ca="1" si="149"/>
        <v>-1660996975694.1611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-1660996975694.1611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-6920820732.0590048</v>
      </c>
      <c r="L3506" s="444">
        <f t="shared" ca="1" si="149"/>
        <v>-1667917796426.2202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-1667917796426.2202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-6949657485.109251</v>
      </c>
      <c r="L3507" s="444">
        <f t="shared" ca="1" si="149"/>
        <v>-1674867453911.3293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-1674867453911.3293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-6978614391.2972059</v>
      </c>
      <c r="L3508" s="444">
        <f t="shared" ca="1" si="149"/>
        <v>-1681846068302.6265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-1681846068302.6265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-7007691951.2609434</v>
      </c>
      <c r="L3509" s="444">
        <f t="shared" ca="1" si="149"/>
        <v>-1688853760253.8875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-1688853760253.8875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-7036890667.7245312</v>
      </c>
      <c r="L3510" s="444">
        <f t="shared" ca="1" si="149"/>
        <v>-1695890650921.6121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-1695890650921.6121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-7066211045.5067167</v>
      </c>
      <c r="L3511" s="444">
        <f t="shared" ca="1" si="149"/>
        <v>-1702956861967.1189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-1702956861967.1189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-7095653591.5296621</v>
      </c>
      <c r="L3512" s="444">
        <f t="shared" ca="1" si="149"/>
        <v>-1710052515558.6484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-1710052515558.6484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-7125218814.8277016</v>
      </c>
      <c r="L3513" s="444">
        <f t="shared" ca="1" si="149"/>
        <v>-1717177734373.4761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-1717177734373.4761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-7154907226.5561504</v>
      </c>
      <c r="L3514" s="444">
        <f t="shared" ca="1" si="149"/>
        <v>-1724332641600.0322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-1724332641600.0322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-7184719340.0001345</v>
      </c>
      <c r="L3515" s="444">
        <f t="shared" ca="1" si="149"/>
        <v>-1731517360940.0325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-1731517360940.0325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-7214655670.5834694</v>
      </c>
      <c r="L3516" s="444">
        <f t="shared" ca="1" si="149"/>
        <v>-1738732016610.616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-1738732016610.616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-7244716735.8775663</v>
      </c>
      <c r="L3517" s="444">
        <f t="shared" ca="1" si="149"/>
        <v>-1745976733346.4937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-1745976733346.4937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-7274903055.6103907</v>
      </c>
      <c r="L3518" s="444">
        <f t="shared" ca="1" si="149"/>
        <v>-1753251636402.104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-1753251636402.104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-7305215151.6754341</v>
      </c>
      <c r="L3519" s="444">
        <f t="shared" ca="1" si="149"/>
        <v>-1760556851553.7795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-1760556851553.7795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-7335653548.140748</v>
      </c>
      <c r="L3520" s="444">
        <f t="shared" ca="1" si="149"/>
        <v>-1767892505101.9204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-1767892505101.9204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-7366218771.2580013</v>
      </c>
      <c r="L3521" s="444">
        <f t="shared" ca="1" si="149"/>
        <v>-1775258723873.1785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-1775258723873.1785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-7396911349.4715767</v>
      </c>
      <c r="L3522" s="444">
        <f t="shared" ca="1" si="149"/>
        <v>-1782655635222.6501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-1782655635222.6501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-7427731813.4277086</v>
      </c>
      <c r="L3523" s="444">
        <f t="shared" ca="1" si="149"/>
        <v>-1790083367036.0779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-1790083367036.0779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-7458680695.9836588</v>
      </c>
      <c r="L3524" s="444">
        <f t="shared" ca="1" si="149"/>
        <v>-1797542047732.0615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-1797542047732.0615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-7489758532.2169228</v>
      </c>
      <c r="L3525" s="444">
        <f t="shared" ca="1" si="149"/>
        <v>-1805031806264.2786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-1805031806264.2786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-7520965859.4344931</v>
      </c>
      <c r="L3526" s="444">
        <f t="shared" ca="1" si="149"/>
        <v>-1812552772123.7131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-1812552772123.7131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-7552303217.1821375</v>
      </c>
      <c r="L3527" s="444">
        <f t="shared" ca="1" si="149"/>
        <v>-1820105075340.8953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-1820105075340.8953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-7583771147.2537298</v>
      </c>
      <c r="L3528" s="444">
        <f t="shared" ca="1" si="149"/>
        <v>-1827688846488.1489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-1827688846488.1489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-7615370193.7006216</v>
      </c>
      <c r="L3529" s="444">
        <f t="shared" ca="1" si="149"/>
        <v>-1835304216681.8496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-1835304216681.8496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-7647100902.8410397</v>
      </c>
      <c r="L3530" s="444">
        <f t="shared" ca="1" si="149"/>
        <v>-1842951317584.6907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-1842951317584.6907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-7678963823.2695456</v>
      </c>
      <c r="L3531" s="444">
        <f t="shared" ca="1" si="149"/>
        <v>-1850630281407.9602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-1850630281407.9602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-7710959505.8664999</v>
      </c>
      <c r="L3532" s="444">
        <f t="shared" ca="1" si="149"/>
        <v>-1858341240913.8267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-1858341240913.8267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-7743088503.8076105</v>
      </c>
      <c r="L3533" s="444">
        <f t="shared" ca="1" si="149"/>
        <v>-1866084329417.6343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-1866084329417.6343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-7775351372.5734758</v>
      </c>
      <c r="L3534" s="444">
        <f t="shared" ca="1" si="149"/>
        <v>-1873859680790.2078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-1873859680790.2078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-7807748669.959198</v>
      </c>
      <c r="L3535" s="444">
        <f t="shared" ca="1" si="149"/>
        <v>-1881667429460.167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-1881667429460.167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-7840280956.0840282</v>
      </c>
      <c r="L3536" s="444">
        <f t="shared" ca="1" si="149"/>
        <v>-1889507710416.251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-1889507710416.251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-7872948793.4010468</v>
      </c>
      <c r="L3537" s="444">
        <f t="shared" ca="1" si="149"/>
        <v>-1897380659209.6521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-1897380659209.6521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-7905752746.7068834</v>
      </c>
      <c r="L3538" s="444">
        <f t="shared" ca="1" si="149"/>
        <v>-1905286411956.3589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-1905286411956.3589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-7938693383.151495</v>
      </c>
      <c r="L3539" s="444">
        <f t="shared" ca="1" si="149"/>
        <v>-1913225105339.5105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-1913225105339.5105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-7971771272.2479591</v>
      </c>
      <c r="L3540" s="444">
        <f t="shared" ca="1" si="149"/>
        <v>-1921196876611.7585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-1921196876611.7585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-8004986985.8823271</v>
      </c>
      <c r="L3541" s="444">
        <f t="shared" ca="1" si="149"/>
        <v>-1929201863597.6409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-1929201863597.6409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-8038341098.3235035</v>
      </c>
      <c r="L3542" s="444">
        <f t="shared" ca="1" si="149"/>
        <v>-1937240204695.9644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-1937240204695.9644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-8071834186.2331848</v>
      </c>
      <c r="L3543" s="444">
        <f t="shared" ca="1" si="149"/>
        <v>-1945312038882.1975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-1945312038882.1975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-8105466828.6758232</v>
      </c>
      <c r="L3544" s="444">
        <f t="shared" ca="1" si="149"/>
        <v>-1953417505710.8733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-1953417505710.8733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-8139239607.1286383</v>
      </c>
      <c r="L3545" s="444">
        <f t="shared" ca="1" si="149"/>
        <v>-1961556745318.002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-1961556745318.002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-8173153105.4916735</v>
      </c>
      <c r="L3546" s="444">
        <f t="shared" ca="1" si="149"/>
        <v>-1969729898423.4937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-1969729898423.4937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-8207207910.0978899</v>
      </c>
      <c r="L3547" s="444">
        <f t="shared" ca="1" si="149"/>
        <v>-1977937106333.5916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-1977937106333.5916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-8241404609.7232971</v>
      </c>
      <c r="L3548" s="444">
        <f t="shared" ca="1" si="149"/>
        <v>-1986178510943.3149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-1986178510943.3149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-8275743795.597146</v>
      </c>
      <c r="L3549" s="444">
        <f t="shared" ca="1" si="149"/>
        <v>-1994454254738.9121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-1994454254738.9121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-8310226061.4121323</v>
      </c>
      <c r="L3550" s="444">
        <f t="shared" ca="1" si="149"/>
        <v>-2002764480800.3242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-2002764480800.3242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-8344852003.3346844</v>
      </c>
      <c r="L3551" s="444">
        <f t="shared" ca="1" si="149"/>
        <v>-2011109332803.6589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-2011109332803.6589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-8379622220.0152454</v>
      </c>
      <c r="L3552" s="444">
        <f t="shared" ca="1" si="149"/>
        <v>-2019488955023.6741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-2019488955023.6741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-8414537312.5986433</v>
      </c>
      <c r="L3553" s="444">
        <f t="shared" ca="1" si="149"/>
        <v>-2027903492336.2727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-2027903492336.2727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-8449597884.7344694</v>
      </c>
      <c r="L3554" s="444">
        <f t="shared" ca="1" si="149"/>
        <v>-2036353090221.0071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-2036353090221.0071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-8484804542.5875292</v>
      </c>
      <c r="L3555" s="444">
        <f t="shared" ca="1" si="149"/>
        <v>-2044837894763.5947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-2044837894763.5947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-8520157894.8483114</v>
      </c>
      <c r="L3556" s="444">
        <f t="shared" ca="1" si="149"/>
        <v>-2053358052658.4431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-2053358052658.4431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-8555658552.7435131</v>
      </c>
      <c r="L3557" s="444">
        <f t="shared" ca="1" si="149"/>
        <v>-2061913711211.1865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-2061913711211.1865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-8591307130.0466099</v>
      </c>
      <c r="L3558" s="444">
        <f t="shared" ca="1" si="149"/>
        <v>-2070505018341.2332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-2070505018341.2332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-8627104243.0884705</v>
      </c>
      <c r="L3559" s="444">
        <f t="shared" ca="1" si="149"/>
        <v>-2079132122584.3215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-2079132122584.3215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-8663050510.7680054</v>
      </c>
      <c r="L3560" s="444">
        <f t="shared" ca="1" si="149"/>
        <v>-2087795173095.0896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-2087795173095.0896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-8699146554.5628738</v>
      </c>
      <c r="L3561" s="444">
        <f t="shared" ca="1" si="149"/>
        <v>-2096494319649.6526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-2096494319649.6526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-8735392998.5402184</v>
      </c>
      <c r="L3562" s="444">
        <f t="shared" ca="1" si="149"/>
        <v>-2105229712648.1929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-2105229712648.1929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-8771790469.3674698</v>
      </c>
      <c r="L3563" s="444">
        <f t="shared" ca="1" si="149"/>
        <v>-2114001503117.5603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-2114001503117.5603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-8808339596.3231678</v>
      </c>
      <c r="L3564" s="444">
        <f t="shared" ca="1" si="149"/>
        <v>-2122809842713.8835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-2122809842713.8835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-8845041011.307848</v>
      </c>
      <c r="L3565" s="444">
        <f t="shared" ca="1" si="149"/>
        <v>-2131654883725.1914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-2131654883725.1914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-8881895348.8549633</v>
      </c>
      <c r="L3566" s="444">
        <f t="shared" ca="1" si="149"/>
        <v>-2140536779074.0464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-2140536779074.0464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-8918903246.1418591</v>
      </c>
      <c r="L3567" s="444">
        <f t="shared" ca="1" si="149"/>
        <v>-2149455682320.1882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-2149455682320.1882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-8956065343.0007839</v>
      </c>
      <c r="L3568" s="444">
        <f t="shared" ca="1" si="149"/>
        <v>-2158411747663.189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-2158411747663.189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-8993382281.9299545</v>
      </c>
      <c r="L3569" s="444">
        <f t="shared" ca="1" si="149"/>
        <v>-2167405129945.1189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-2167405129945.1189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-9030854708.1046619</v>
      </c>
      <c r="L3570" s="444">
        <f t="shared" ca="1" si="149"/>
        <v>-2176435984653.2236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-2176435984653.2236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-9068483269.3884315</v>
      </c>
      <c r="L3571" s="444">
        <f t="shared" ca="1" si="149"/>
        <v>-2185504467922.6121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-2185504467922.6121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-9106268616.3442173</v>
      </c>
      <c r="L3572" s="444">
        <f t="shared" ca="1" si="149"/>
        <v>-2194610736538.9563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-2194610736538.9563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-9144211402.2456512</v>
      </c>
      <c r="L3573" s="444">
        <f t="shared" ca="1" si="149"/>
        <v>-2203754947941.2021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-2203754947941.2021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-9182312283.0883427</v>
      </c>
      <c r="L3574" s="444">
        <f t="shared" ca="1" si="149"/>
        <v>-2212937260224.2905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-2212937260224.2905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-9220571917.6012096</v>
      </c>
      <c r="L3575" s="444">
        <f t="shared" ca="1" si="149"/>
        <v>-2222157832141.8916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-2222157832141.8916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-9258990967.2578812</v>
      </c>
      <c r="L3576" s="444">
        <f t="shared" ca="1" si="149"/>
        <v>-2231416823109.1494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-2231416823109.1494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-9297570096.2881222</v>
      </c>
      <c r="L3577" s="444">
        <f t="shared" ca="1" si="149"/>
        <v>-2240714393205.4375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-2240714393205.4375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-9336309971.6893234</v>
      </c>
      <c r="L3578" s="444">
        <f t="shared" ref="L3578:L3832" ca="1" si="154">I3578-J3578+K3578</f>
        <v>-2250050703177.127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-2250050703177.127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-9375211263.2380295</v>
      </c>
      <c r="L3579" s="444">
        <f t="shared" ca="1" si="154"/>
        <v>-2259425914440.3647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-2259425914440.3647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-9414274643.5015202</v>
      </c>
      <c r="L3580" s="444">
        <f t="shared" ca="1" si="154"/>
        <v>-2268840189083.8662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-2268840189083.8662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-9453500787.8494415</v>
      </c>
      <c r="L3581" s="444">
        <f t="shared" ca="1" si="154"/>
        <v>-2278293689871.7158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-2278293689871.7158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-9492890374.4654827</v>
      </c>
      <c r="L3582" s="444">
        <f t="shared" ca="1" si="154"/>
        <v>-2287786580246.1812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-2287786580246.1812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-9532444084.3590889</v>
      </c>
      <c r="L3583" s="444">
        <f t="shared" ca="1" si="154"/>
        <v>-2297319024330.54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-2297319024330.54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-9572162601.3772507</v>
      </c>
      <c r="L3584" s="444">
        <f t="shared" ca="1" si="154"/>
        <v>-2306891186931.9175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-2306891186931.9175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-9612046612.2163219</v>
      </c>
      <c r="L3585" s="444">
        <f t="shared" ca="1" si="154"/>
        <v>-2316503233544.1338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-2316503233544.1338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-9652096806.4338913</v>
      </c>
      <c r="L3586" s="444">
        <f t="shared" ca="1" si="154"/>
        <v>-2326155330350.5679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-2326155330350.5679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-9692313876.4606991</v>
      </c>
      <c r="L3587" s="444">
        <f t="shared" ca="1" si="154"/>
        <v>-2335847644227.0288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-2335847644227.0288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-9732698517.6126194</v>
      </c>
      <c r="L3588" s="444">
        <f t="shared" ca="1" si="154"/>
        <v>-2345580342744.6416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-2345580342744.6416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-9773251428.1026726</v>
      </c>
      <c r="L3589" s="444">
        <f t="shared" ca="1" si="154"/>
        <v>-2355353594172.7441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-2355353594172.7441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-9813973309.0531006</v>
      </c>
      <c r="L3590" s="444">
        <f t="shared" ca="1" si="154"/>
        <v>-2365167567481.7974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-2365167567481.7974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-9854864864.5074883</v>
      </c>
      <c r="L3591" s="444">
        <f t="shared" ca="1" si="154"/>
        <v>-2375022432346.3047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-2375022432346.3047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-9895926801.4429359</v>
      </c>
      <c r="L3592" s="444">
        <f t="shared" ca="1" si="154"/>
        <v>-2384918359147.7476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-2384918359147.7476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-9937159829.7822819</v>
      </c>
      <c r="L3593" s="444">
        <f t="shared" ca="1" si="154"/>
        <v>-2394855518977.5298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-2394855518977.5298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-9978564662.406374</v>
      </c>
      <c r="L3594" s="444">
        <f t="shared" ca="1" si="154"/>
        <v>-2404834083639.936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-2404834083639.936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-10020142015.166401</v>
      </c>
      <c r="L3595" s="444">
        <f t="shared" ca="1" si="154"/>
        <v>-2414854225655.1025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-2414854225655.1025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-10061892606.896261</v>
      </c>
      <c r="L3596" s="444">
        <f t="shared" ca="1" si="154"/>
        <v>-2424916118261.999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-2424916118261.999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-10103817159.424995</v>
      </c>
      <c r="L3597" s="444">
        <f t="shared" ca="1" si="154"/>
        <v>-2435019935421.4238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-2435019935421.4238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-10145916397.589266</v>
      </c>
      <c r="L3598" s="444">
        <f t="shared" ca="1" si="154"/>
        <v>-2445165851819.0132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-2445165851819.0132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-10188191049.245888</v>
      </c>
      <c r="L3599" s="444">
        <f t="shared" ca="1" si="154"/>
        <v>-2455354042868.2593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-2455354042868.2593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-10230641845.284414</v>
      </c>
      <c r="L3600" s="444">
        <f t="shared" ca="1" si="154"/>
        <v>-2465584684713.5435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-2465584684713.5435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-10273269519.639765</v>
      </c>
      <c r="L3601" s="444">
        <f t="shared" ca="1" si="154"/>
        <v>-2475857954233.1831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-2475857954233.1831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-10316074809.30493</v>
      </c>
      <c r="L3602" s="444">
        <f t="shared" ca="1" si="154"/>
        <v>-2486174029042.4878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-2486174029042.4878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-10359058454.343699</v>
      </c>
      <c r="L3603" s="444">
        <f t="shared" ca="1" si="154"/>
        <v>-2496533087496.8315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-2496533087496.8315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-10402221197.903465</v>
      </c>
      <c r="L3604" s="444">
        <f t="shared" ca="1" si="154"/>
        <v>-2506935308694.7349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-2506935308694.7349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-10445563786.228062</v>
      </c>
      <c r="L3605" s="444">
        <f t="shared" ca="1" si="154"/>
        <v>-2517380872480.9629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-2517380872480.9629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-10489086968.670679</v>
      </c>
      <c r="L3606" s="444">
        <f t="shared" ca="1" si="154"/>
        <v>-2527869959449.6338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-2527869959449.6338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-10532791497.706808</v>
      </c>
      <c r="L3607" s="444">
        <f t="shared" ca="1" si="154"/>
        <v>-2538402750947.3408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-2538402750947.3408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-10576678128.947254</v>
      </c>
      <c r="L3608" s="444">
        <f t="shared" ca="1" si="154"/>
        <v>-2548979429076.2881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-2548979429076.2881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-10620747621.151199</v>
      </c>
      <c r="L3609" s="444">
        <f t="shared" ca="1" si="154"/>
        <v>-2559600176697.4395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-2559600176697.4395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-10665000736.23933</v>
      </c>
      <c r="L3610" s="444">
        <f t="shared" ca="1" si="154"/>
        <v>-2570265177433.6787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-2570265177433.6787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-10709438239.306995</v>
      </c>
      <c r="L3611" s="444">
        <f t="shared" ca="1" si="154"/>
        <v>-2580974615672.9858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-2580974615672.9858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-10754060898.637442</v>
      </c>
      <c r="L3612" s="444">
        <f t="shared" ca="1" si="154"/>
        <v>-2591728676571.623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-2591728676571.623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-10798869485.715096</v>
      </c>
      <c r="L3613" s="444">
        <f t="shared" ca="1" si="154"/>
        <v>-2602527546057.3384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-2602527546057.3384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-10843864775.238911</v>
      </c>
      <c r="L3614" s="444">
        <f t="shared" ca="1" si="154"/>
        <v>-2613371410832.5771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-2613371410832.5771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-10889047545.135738</v>
      </c>
      <c r="L3615" s="444">
        <f t="shared" ca="1" si="154"/>
        <v>-2624260458377.7129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-2624260458377.7129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-10934418576.573803</v>
      </c>
      <c r="L3616" s="444">
        <f t="shared" ca="1" si="154"/>
        <v>-2635194876954.2866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-2635194876954.2866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-10979978653.976194</v>
      </c>
      <c r="L3617" s="444">
        <f t="shared" ca="1" si="154"/>
        <v>-2646174855608.2627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-2646174855608.2627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-11025728565.034428</v>
      </c>
      <c r="L3618" s="444">
        <f t="shared" ca="1" si="154"/>
        <v>-2657200584173.2974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-2657200584173.2974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-11071669100.722073</v>
      </c>
      <c r="L3619" s="444">
        <f t="shared" ca="1" si="154"/>
        <v>-2668272253274.0195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-2668272253274.0195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-11117801055.308414</v>
      </c>
      <c r="L3620" s="444">
        <f t="shared" ca="1" si="154"/>
        <v>-2679390054329.3281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-2679390054329.3281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-11164125226.3722</v>
      </c>
      <c r="L3621" s="444">
        <f t="shared" ca="1" si="154"/>
        <v>-2690554179555.7002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-2690554179555.7002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-11210642414.815418</v>
      </c>
      <c r="L3622" s="444">
        <f t="shared" ca="1" si="154"/>
        <v>-2701764821970.5156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-2701764821970.5156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-11257353424.877148</v>
      </c>
      <c r="L3623" s="444">
        <f t="shared" ca="1" si="154"/>
        <v>-2713022175395.3926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-2713022175395.3926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-11304259064.147469</v>
      </c>
      <c r="L3624" s="444">
        <f t="shared" ca="1" si="154"/>
        <v>-2724326434459.54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-2724326434459.54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-11351360143.581417</v>
      </c>
      <c r="L3625" s="444">
        <f t="shared" ca="1" si="154"/>
        <v>-2735677794603.1216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-2735677794603.1216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-11398657477.513006</v>
      </c>
      <c r="L3626" s="444">
        <f t="shared" ca="1" si="154"/>
        <v>-2747076452080.6348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-2747076452080.6348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-11446151883.669312</v>
      </c>
      <c r="L3627" s="444">
        <f t="shared" ca="1" si="154"/>
        <v>-2758522603964.3042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-2758522603964.3042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-11493844183.184601</v>
      </c>
      <c r="L3628" s="444">
        <f t="shared" ca="1" si="154"/>
        <v>-2770016448147.4888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-2770016448147.4888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-11541735200.614536</v>
      </c>
      <c r="L3629" s="444">
        <f t="shared" ca="1" si="154"/>
        <v>-2781558183348.1035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-2781558183348.1035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-11589825763.950432</v>
      </c>
      <c r="L3630" s="444">
        <f t="shared" ca="1" si="154"/>
        <v>-2793148009112.0537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-2793148009112.0537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-11638116704.633556</v>
      </c>
      <c r="L3631" s="444">
        <f t="shared" ca="1" si="154"/>
        <v>-2804786125816.6875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-2804786125816.6875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-11686608857.56953</v>
      </c>
      <c r="L3632" s="444">
        <f t="shared" ca="1" si="154"/>
        <v>-2816472734674.2568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-2816472734674.2568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-11735303061.142736</v>
      </c>
      <c r="L3633" s="444">
        <f t="shared" ca="1" si="154"/>
        <v>-2828208037735.3994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-2828208037735.3994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-11784200157.230831</v>
      </c>
      <c r="L3634" s="444">
        <f t="shared" ca="1" si="154"/>
        <v>-2839992237892.6304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-2839992237892.6304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-11833300991.219294</v>
      </c>
      <c r="L3635" s="444">
        <f t="shared" ca="1" si="154"/>
        <v>-2851825538883.8496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-2851825538883.8496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-11882606412.016041</v>
      </c>
      <c r="L3636" s="444">
        <f t="shared" ca="1" si="154"/>
        <v>-2863708145295.8657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-2863708145295.8657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-11932117272.066107</v>
      </c>
      <c r="L3637" s="444">
        <f t="shared" ca="1" si="154"/>
        <v>-2875640262567.9316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-2875640262567.9316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-11981834427.366383</v>
      </c>
      <c r="L3638" s="444">
        <f t="shared" ca="1" si="154"/>
        <v>-2887622096995.2979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-2887622096995.2979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-12031758737.480408</v>
      </c>
      <c r="L3639" s="444">
        <f t="shared" ca="1" si="154"/>
        <v>-2899653855732.7783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-2899653855732.7783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-12081891065.553244</v>
      </c>
      <c r="L3640" s="444">
        <f t="shared" ca="1" si="154"/>
        <v>-2911735746798.3315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-2911735746798.3315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-12132232278.326382</v>
      </c>
      <c r="L3641" s="444">
        <f t="shared" ca="1" si="154"/>
        <v>-2923867979076.6577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-2923867979076.6577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-12182783246.15274</v>
      </c>
      <c r="L3642" s="444">
        <f t="shared" ca="1" si="154"/>
        <v>-2936050762322.8105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-2936050762322.8105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-12233544843.011711</v>
      </c>
      <c r="L3643" s="444">
        <f t="shared" ca="1" si="154"/>
        <v>-2948284307165.8223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-2948284307165.8223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-12284517946.52426</v>
      </c>
      <c r="L3644" s="444">
        <f t="shared" ca="1" si="154"/>
        <v>-2960568825112.3467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-2960568825112.3467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-12335703437.968111</v>
      </c>
      <c r="L3645" s="444">
        <f t="shared" ca="1" si="154"/>
        <v>-2972904528550.3149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-2972904528550.3149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-12387102202.292978</v>
      </c>
      <c r="L3646" s="444">
        <f t="shared" ca="1" si="154"/>
        <v>-2985291630752.6079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-2985291630752.6079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-12438715128.135866</v>
      </c>
      <c r="L3647" s="444">
        <f t="shared" ca="1" si="154"/>
        <v>-2997730345880.7437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-2997730345880.7437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-12490543107.836432</v>
      </c>
      <c r="L3648" s="444">
        <f t="shared" ca="1" si="154"/>
        <v>-3010220888988.5801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-3010220888988.5801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-12542587037.452417</v>
      </c>
      <c r="L3649" s="444">
        <f t="shared" ca="1" si="154"/>
        <v>-3022763476026.0327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-3022763476026.0327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-12594847816.775137</v>
      </c>
      <c r="L3650" s="444">
        <f t="shared" ca="1" si="154"/>
        <v>-3035358323842.8076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-3035358323842.8076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-12647326349.345032</v>
      </c>
      <c r="L3651" s="444">
        <f t="shared" ca="1" si="154"/>
        <v>-3048005650192.1528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-3048005650192.1528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-12700023542.467304</v>
      </c>
      <c r="L3652" s="444">
        <f t="shared" ca="1" si="154"/>
        <v>-3060705673734.6201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-3060705673734.6201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-12752940307.227583</v>
      </c>
      <c r="L3653" s="444">
        <f t="shared" ca="1" si="154"/>
        <v>-3073458614041.8477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-3073458614041.8477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-12806077558.507698</v>
      </c>
      <c r="L3654" s="444">
        <f t="shared" ca="1" si="154"/>
        <v>-3086264691600.3555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-3086264691600.3555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-12859436215.00148</v>
      </c>
      <c r="L3655" s="444">
        <f t="shared" ca="1" si="154"/>
        <v>-3099124127815.3569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-3099124127815.3569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-12913017199.230654</v>
      </c>
      <c r="L3656" s="444">
        <f t="shared" ca="1" si="154"/>
        <v>-3112037145014.5874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-3112037145014.5874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-12966821437.560781</v>
      </c>
      <c r="L3657" s="444">
        <f t="shared" ca="1" si="154"/>
        <v>-3125003966452.1479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-3125003966452.1479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-13020849860.217283</v>
      </c>
      <c r="L3658" s="444">
        <f t="shared" ca="1" si="154"/>
        <v>-3138024816312.3652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-3138024816312.3652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-13075103401.301521</v>
      </c>
      <c r="L3659" s="444">
        <f t="shared" ca="1" si="154"/>
        <v>-3151099919713.667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-3151099919713.667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-13129582998.806946</v>
      </c>
      <c r="L3660" s="444">
        <f t="shared" ca="1" si="154"/>
        <v>-3164229502712.4741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-3164229502712.4741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-13184289594.635309</v>
      </c>
      <c r="L3661" s="444">
        <f t="shared" ca="1" si="154"/>
        <v>-3177413792307.1094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-3177413792307.1094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-13239224134.612955</v>
      </c>
      <c r="L3662" s="444">
        <f t="shared" ca="1" si="154"/>
        <v>-3190653016441.7222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-3190653016441.7222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-13294387568.507175</v>
      </c>
      <c r="L3663" s="444">
        <f t="shared" ca="1" si="154"/>
        <v>-3203947404010.2295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-3203947404010.2295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-13349780850.042624</v>
      </c>
      <c r="L3664" s="444">
        <f t="shared" ca="1" si="154"/>
        <v>-3217297184860.272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-3217297184860.272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-13405404936.917799</v>
      </c>
      <c r="L3665" s="444">
        <f t="shared" ca="1" si="154"/>
        <v>-3230702589797.1899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-3230702589797.1899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-13461260790.821625</v>
      </c>
      <c r="L3666" s="444">
        <f t="shared" ca="1" si="154"/>
        <v>-3244163850588.0117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-3244163850588.0117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-13517349377.450048</v>
      </c>
      <c r="L3667" s="444">
        <f t="shared" ca="1" si="154"/>
        <v>-3257681199965.4619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-3257681199965.4619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-13573671666.522758</v>
      </c>
      <c r="L3668" s="444">
        <f t="shared" ca="1" si="154"/>
        <v>-3271254871631.9849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-3271254871631.9849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-13630228631.799936</v>
      </c>
      <c r="L3669" s="444">
        <f t="shared" ca="1" si="154"/>
        <v>-3284885100263.7847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-3284885100263.7847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-13687021251.099102</v>
      </c>
      <c r="L3670" s="444">
        <f t="shared" ca="1" si="154"/>
        <v>-3298572121514.8838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-3298572121514.8838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-13744050506.312016</v>
      </c>
      <c r="L3671" s="444">
        <f t="shared" ca="1" si="154"/>
        <v>-3312316172021.1958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-3312316172021.1958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-13801317383.421648</v>
      </c>
      <c r="L3672" s="444">
        <f t="shared" ca="1" si="154"/>
        <v>-3326117489404.6177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-3326117489404.6177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-13858822872.519239</v>
      </c>
      <c r="L3673" s="444">
        <f t="shared" ca="1" si="154"/>
        <v>-3339976312277.1367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-3339976312277.1367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-13916567967.821404</v>
      </c>
      <c r="L3674" s="444">
        <f t="shared" ca="1" si="154"/>
        <v>-3353892880244.958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-3353892880244.958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-13974553667.687325</v>
      </c>
      <c r="L3675" s="444">
        <f t="shared" ca="1" si="154"/>
        <v>-3367867433912.6455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-3367867433912.6455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-14032780974.636023</v>
      </c>
      <c r="L3676" s="444">
        <f t="shared" ca="1" si="154"/>
        <v>-3381900214887.2817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-3381900214887.2817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-14091250895.363674</v>
      </c>
      <c r="L3677" s="444">
        <f t="shared" ca="1" si="154"/>
        <v>-3395991465782.6455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-3395991465782.6455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-14149964440.761023</v>
      </c>
      <c r="L3678" s="444">
        <f t="shared" ca="1" si="154"/>
        <v>-3410141430223.4067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-3410141430223.4067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-14208922625.930861</v>
      </c>
      <c r="L3679" s="444">
        <f t="shared" ca="1" si="154"/>
        <v>-3424350352849.3374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-3424350352849.3374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-14268126470.205572</v>
      </c>
      <c r="L3680" s="444">
        <f t="shared" ca="1" si="154"/>
        <v>-3438618479319.543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-3438618479319.543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-14327576997.164762</v>
      </c>
      <c r="L3681" s="444">
        <f t="shared" ca="1" si="154"/>
        <v>-3452946056316.7075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-3452946056316.7075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-14387275234.652948</v>
      </c>
      <c r="L3682" s="444">
        <f t="shared" ca="1" si="154"/>
        <v>-3467333331551.3604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-3467333331551.3604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-14447222214.797335</v>
      </c>
      <c r="L3683" s="444">
        <f t="shared" ca="1" si="154"/>
        <v>-3481780553766.1577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-3481780553766.1577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-14507418974.025658</v>
      </c>
      <c r="L3684" s="444">
        <f t="shared" ca="1" si="154"/>
        <v>-3496287972740.1836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-3496287972740.1836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-14567866553.084099</v>
      </c>
      <c r="L3685" s="444">
        <f t="shared" ca="1" si="154"/>
        <v>-3510855839293.2676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-3510855839293.2676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-14628565997.055281</v>
      </c>
      <c r="L3686" s="444">
        <f t="shared" ca="1" si="154"/>
        <v>-3525484405290.3228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-3525484405290.3228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-14689518355.376343</v>
      </c>
      <c r="L3687" s="444">
        <f t="shared" ca="1" si="154"/>
        <v>-3540173923645.6992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-3540173923645.6992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-14750724681.85708</v>
      </c>
      <c r="L3688" s="444">
        <f t="shared" ca="1" si="154"/>
        <v>-3554924648327.5562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-3554924648327.5562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-14812186034.698149</v>
      </c>
      <c r="L3689" s="444">
        <f t="shared" ca="1" si="154"/>
        <v>-3569736834362.2544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-3569736834362.2544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-14873903476.509394</v>
      </c>
      <c r="L3690" s="444">
        <f t="shared" ca="1" si="154"/>
        <v>-3584610737838.7637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-3584610737838.7637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-14935878074.32818</v>
      </c>
      <c r="L3691" s="444">
        <f t="shared" ca="1" si="154"/>
        <v>-3599546615913.0918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-3599546615913.0918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-14998110899.637882</v>
      </c>
      <c r="L3692" s="444">
        <f t="shared" ca="1" si="154"/>
        <v>-3614544726812.7295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-3614544726812.7295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-15060603028.386374</v>
      </c>
      <c r="L3693" s="444">
        <f t="shared" ca="1" si="154"/>
        <v>-3629605329841.1157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-3629605329841.1157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-15123355541.004648</v>
      </c>
      <c r="L3694" s="444">
        <f t="shared" ca="1" si="154"/>
        <v>-3644728685382.1206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-3644728685382.1206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-15186369522.425503</v>
      </c>
      <c r="L3695" s="444">
        <f t="shared" ca="1" si="154"/>
        <v>-3659915054904.5459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-3659915054904.5459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-15249646062.102274</v>
      </c>
      <c r="L3696" s="444">
        <f t="shared" ca="1" si="154"/>
        <v>-3675164700966.6479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-3675164700966.6479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-15313186254.027697</v>
      </c>
      <c r="L3697" s="444">
        <f t="shared" ca="1" si="154"/>
        <v>-3690477887220.6758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-3690477887220.6758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-15376991196.752815</v>
      </c>
      <c r="L3698" s="444">
        <f t="shared" ca="1" si="154"/>
        <v>-3705854878417.4287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-3705854878417.4287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-15441061993.405951</v>
      </c>
      <c r="L3699" s="444">
        <f t="shared" ca="1" si="154"/>
        <v>-3721295940410.8345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-3721295940410.8345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-15505399751.711809</v>
      </c>
      <c r="L3700" s="444">
        <f t="shared" ca="1" si="154"/>
        <v>-3736801340162.5464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-3736801340162.5464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-15570005584.010611</v>
      </c>
      <c r="L3701" s="444">
        <f t="shared" ca="1" si="154"/>
        <v>-3752371345746.5571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-3752371345746.5571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-15634880607.277319</v>
      </c>
      <c r="L3702" s="444">
        <f t="shared" ca="1" si="154"/>
        <v>-3768006226353.8345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-3768006226353.8345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-15700025943.140978</v>
      </c>
      <c r="L3703" s="444">
        <f t="shared" ca="1" si="154"/>
        <v>-3783706252296.9756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-3783706252296.9756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-15765442717.904062</v>
      </c>
      <c r="L3704" s="444">
        <f t="shared" ca="1" si="154"/>
        <v>-3799471695014.8799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-3799471695014.8799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-15831132062.561998</v>
      </c>
      <c r="L3705" s="444">
        <f t="shared" ca="1" si="154"/>
        <v>-3815302827077.4419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-3815302827077.4419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-15897095112.822674</v>
      </c>
      <c r="L3706" s="444">
        <f t="shared" ca="1" si="154"/>
        <v>-3831199922190.2646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-3831199922190.2646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-15963333009.126102</v>
      </c>
      <c r="L3707" s="444">
        <f t="shared" ca="1" si="154"/>
        <v>-3847163255199.3906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-3847163255199.3906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-16029846896.664127</v>
      </c>
      <c r="L3708" s="444">
        <f t="shared" ca="1" si="154"/>
        <v>-3863193102096.0547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-3863193102096.0547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-16096637925.400229</v>
      </c>
      <c r="L3709" s="444">
        <f t="shared" ca="1" si="154"/>
        <v>-3879289740021.4551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-3879289740021.4551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-16163707250.089396</v>
      </c>
      <c r="L3710" s="444">
        <f t="shared" ca="1" si="154"/>
        <v>-3895453447271.5444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-3895453447271.5444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-16231056030.298101</v>
      </c>
      <c r="L3711" s="444">
        <f t="shared" ca="1" si="154"/>
        <v>-3911684503301.8428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-3911684503301.8428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-16298685430.424345</v>
      </c>
      <c r="L3712" s="444">
        <f t="shared" ca="1" si="154"/>
        <v>-3927983188732.2671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-3927983188732.2671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-16366596619.717779</v>
      </c>
      <c r="L3713" s="444">
        <f t="shared" ca="1" si="154"/>
        <v>-3944349785351.9849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-3944349785351.9849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-16434790772.299936</v>
      </c>
      <c r="L3714" s="444">
        <f t="shared" ca="1" si="154"/>
        <v>-3960784576124.2847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-3960784576124.2847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-16503269067.184517</v>
      </c>
      <c r="L3715" s="444">
        <f t="shared" ca="1" si="154"/>
        <v>-3977287845191.4692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-3977287845191.4692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-16572032688.297789</v>
      </c>
      <c r="L3716" s="444">
        <f t="shared" ca="1" si="154"/>
        <v>-3993859877879.7671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-3993859877879.7671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-16641082824.499029</v>
      </c>
      <c r="L3717" s="444">
        <f t="shared" ca="1" si="154"/>
        <v>-4010500960704.2661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-4010500960704.2661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-16710420669.601109</v>
      </c>
      <c r="L3718" s="444">
        <f t="shared" ca="1" si="154"/>
        <v>-4027211381373.8672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-4027211381373.8672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-16780047422.391113</v>
      </c>
      <c r="L3719" s="444">
        <f t="shared" ca="1" si="154"/>
        <v>-4043991428796.2583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-4043991428796.2583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-16849964286.651075</v>
      </c>
      <c r="L3720" s="444">
        <f t="shared" ca="1" si="154"/>
        <v>-4060841393082.9092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-4060841393082.9092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-16920172471.178787</v>
      </c>
      <c r="L3721" s="444">
        <f t="shared" ca="1" si="154"/>
        <v>-4077761565554.0879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-4077761565554.0879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-16990673189.808701</v>
      </c>
      <c r="L3722" s="444">
        <f t="shared" ca="1" si="154"/>
        <v>-4094752238743.8965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-4094752238743.8965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-17061467661.432901</v>
      </c>
      <c r="L3723" s="444">
        <f t="shared" ca="1" si="154"/>
        <v>-4111813706405.3296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-4111813706405.3296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-17132557110.022209</v>
      </c>
      <c r="L3724" s="444">
        <f t="shared" ca="1" si="154"/>
        <v>-4128946263515.3516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-4128946263515.3516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-17203942764.647297</v>
      </c>
      <c r="L3725" s="444">
        <f t="shared" ca="1" si="154"/>
        <v>-4146150206279.999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-4146150206279.999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-17275625859.499996</v>
      </c>
      <c r="L3726" s="444">
        <f t="shared" ca="1" si="154"/>
        <v>-4163425832139.499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-4163425832139.499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-17347607633.914577</v>
      </c>
      <c r="L3727" s="444">
        <f t="shared" ca="1" si="154"/>
        <v>-4180773439773.4136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-4180773439773.4136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-17419889332.389221</v>
      </c>
      <c r="L3728" s="444">
        <f t="shared" ca="1" si="154"/>
        <v>-4198193329105.8027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-4198193329105.8027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-17492472204.60751</v>
      </c>
      <c r="L3729" s="444">
        <f t="shared" ca="1" si="154"/>
        <v>-4215685801310.4102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-4215685801310.4102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-17565357505.460041</v>
      </c>
      <c r="L3730" s="444">
        <f t="shared" ca="1" si="154"/>
        <v>-4233251158815.8701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-4233251158815.8701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-17638546495.066124</v>
      </c>
      <c r="L3731" s="444">
        <f t="shared" ca="1" si="154"/>
        <v>-4250889705310.936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-4250889705310.936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-17712040438.795567</v>
      </c>
      <c r="L3732" s="444">
        <f t="shared" ca="1" si="154"/>
        <v>-4268601745749.7314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-4268601745749.7314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-17785840607.290546</v>
      </c>
      <c r="L3733" s="444">
        <f t="shared" ca="1" si="154"/>
        <v>-4286387586357.022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-4286387586357.022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-17859948276.487591</v>
      </c>
      <c r="L3734" s="444">
        <f t="shared" ca="1" si="154"/>
        <v>-4304247534633.5098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-4304247534633.5098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-17934364727.639626</v>
      </c>
      <c r="L3735" s="444">
        <f t="shared" ca="1" si="154"/>
        <v>-4322181899361.1494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-4322181899361.1494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-18009091247.338123</v>
      </c>
      <c r="L3736" s="444">
        <f t="shared" ca="1" si="154"/>
        <v>-4340190990608.4873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-4340190990608.4873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-18084129127.535362</v>
      </c>
      <c r="L3737" s="444">
        <f t="shared" ca="1" si="154"/>
        <v>-4358275119736.0225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-4358275119736.0225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-18159479665.566761</v>
      </c>
      <c r="L3738" s="444">
        <f t="shared" ca="1" si="154"/>
        <v>-4376434599401.5894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-4376434599401.5894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-18235144164.17329</v>
      </c>
      <c r="L3739" s="444">
        <f t="shared" ca="1" si="154"/>
        <v>-4394669743565.7627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-4394669743565.7627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-18311123931.52401</v>
      </c>
      <c r="L3740" s="444">
        <f t="shared" ca="1" si="154"/>
        <v>-4412980867497.2871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-4412980867497.2871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-18387420281.238697</v>
      </c>
      <c r="L3741" s="444">
        <f t="shared" ca="1" si="154"/>
        <v>-4431368287778.5254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-4431368287778.5254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-18464034532.410522</v>
      </c>
      <c r="L3742" s="444">
        <f t="shared" ca="1" si="154"/>
        <v>-4449832322310.9355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-4449832322310.9355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-18540968009.628899</v>
      </c>
      <c r="L3743" s="444">
        <f t="shared" ca="1" si="154"/>
        <v>-4468373290320.5645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-4468373290320.5645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-18618222043.00235</v>
      </c>
      <c r="L3744" s="444">
        <f t="shared" ca="1" si="154"/>
        <v>-4486991512363.5664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-4486991512363.5664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-18695797968.181526</v>
      </c>
      <c r="L3745" s="444">
        <f t="shared" ca="1" si="154"/>
        <v>-4505687310331.748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-4505687310331.748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-18773697126.382282</v>
      </c>
      <c r="L3746" s="444">
        <f t="shared" ca="1" si="154"/>
        <v>-4524461007458.1299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-4524461007458.1299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-18851920864.408875</v>
      </c>
      <c r="L3747" s="444">
        <f t="shared" ca="1" si="154"/>
        <v>-4543312928322.5391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-4543312928322.5391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-18930470534.677246</v>
      </c>
      <c r="L3748" s="444">
        <f t="shared" ca="1" si="154"/>
        <v>-4562243398857.2168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-4562243398857.2168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-19009347495.238403</v>
      </c>
      <c r="L3749" s="444">
        <f t="shared" ca="1" si="154"/>
        <v>-4581252746352.4551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-4581252746352.4551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-19088553109.801895</v>
      </c>
      <c r="L3750" s="444">
        <f t="shared" ca="1" si="154"/>
        <v>-4600341299462.2568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-4600341299462.2568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-19168088747.759403</v>
      </c>
      <c r="L3751" s="444">
        <f t="shared" ca="1" si="154"/>
        <v>-4619509388210.0166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-4619509388210.0166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-19247955784.208401</v>
      </c>
      <c r="L3752" s="444">
        <f t="shared" ca="1" si="154"/>
        <v>-4638757343994.2246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-4638757343994.2246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-19328155599.975937</v>
      </c>
      <c r="L3753" s="444">
        <f t="shared" ca="1" si="154"/>
        <v>-4658085499594.2002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-4658085499594.2002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-19408689581.642502</v>
      </c>
      <c r="L3754" s="444">
        <f t="shared" ca="1" si="154"/>
        <v>-4677494189175.8428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-4677494189175.8428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-19489559121.56601</v>
      </c>
      <c r="L3755" s="444">
        <f t="shared" ca="1" si="154"/>
        <v>-4696983748297.4092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-4696983748297.4092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-19570765617.905872</v>
      </c>
      <c r="L3756" s="444">
        <f t="shared" ca="1" si="154"/>
        <v>-4716554513915.3154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-4716554513915.3154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-19652310474.647148</v>
      </c>
      <c r="L3757" s="444">
        <f t="shared" ca="1" si="154"/>
        <v>-4736206824389.9629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-4736206824389.9629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-19734195101.624844</v>
      </c>
      <c r="L3758" s="444">
        <f t="shared" ca="1" si="154"/>
        <v>-4755941019491.5879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-4755941019491.5879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-19816420914.548283</v>
      </c>
      <c r="L3759" s="444">
        <f t="shared" ca="1" si="154"/>
        <v>-4775757440406.1357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-4775757440406.1357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-19898989335.025566</v>
      </c>
      <c r="L3760" s="444">
        <f t="shared" ca="1" si="154"/>
        <v>-4795656429741.1611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-4795656429741.1611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-19981901790.588173</v>
      </c>
      <c r="L3761" s="444">
        <f t="shared" ca="1" si="154"/>
        <v>-4815638331531.749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-4815638331531.749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-20065159714.715622</v>
      </c>
      <c r="L3762" s="444">
        <f t="shared" ca="1" si="154"/>
        <v>-4835703491246.4648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-4835703491246.4648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-20148764546.860271</v>
      </c>
      <c r="L3763" s="444">
        <f t="shared" ca="1" si="154"/>
        <v>-4855852255793.3252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-4855852255793.3252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-20232717732.472187</v>
      </c>
      <c r="L3764" s="444">
        <f t="shared" ca="1" si="154"/>
        <v>-4876084973525.7979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-4876084973525.7979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-20317020723.024158</v>
      </c>
      <c r="L3765" s="444">
        <f t="shared" ca="1" si="154"/>
        <v>-4896401994248.8223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-4896401994248.8223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-20401674976.036758</v>
      </c>
      <c r="L3766" s="444">
        <f t="shared" ca="1" si="154"/>
        <v>-4916803669224.8594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-4916803669224.8594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-20486681955.10358</v>
      </c>
      <c r="L3767" s="444">
        <f t="shared" ca="1" si="154"/>
        <v>-4937290351179.9629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-4937290351179.9629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-20572043129.916512</v>
      </c>
      <c r="L3768" s="444">
        <f t="shared" ca="1" si="154"/>
        <v>-4957862394309.8799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-4957862394309.8799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-20657759976.291164</v>
      </c>
      <c r="L3769" s="444">
        <f t="shared" ca="1" si="154"/>
        <v>-4978520154286.1709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-4978520154286.1709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-20743833976.192379</v>
      </c>
      <c r="L3770" s="444">
        <f t="shared" ca="1" si="154"/>
        <v>-4999263988262.3633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-4999263988262.3633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-20830266617.759846</v>
      </c>
      <c r="L3771" s="444">
        <f t="shared" ca="1" si="154"/>
        <v>-5020094254880.123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-5020094254880.123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-20917059395.333847</v>
      </c>
      <c r="L3772" s="444">
        <f t="shared" ca="1" si="154"/>
        <v>-5041011314275.457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-5041011314275.457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-21004213809.481071</v>
      </c>
      <c r="L3773" s="444">
        <f t="shared" ca="1" si="154"/>
        <v>-5062015528084.9385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-5062015528084.9385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-21091731367.020576</v>
      </c>
      <c r="L3774" s="444">
        <f t="shared" ca="1" si="154"/>
        <v>-5083107259451.959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-5083107259451.959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-21179613581.049828</v>
      </c>
      <c r="L3775" s="444">
        <f t="shared" ca="1" si="154"/>
        <v>-5104286873033.0088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-5104286873033.0088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-21267861970.970871</v>
      </c>
      <c r="L3776" s="444">
        <f t="shared" ca="1" si="154"/>
        <v>-5125554735003.9795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-5125554735003.9795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-21356478062.516582</v>
      </c>
      <c r="L3777" s="444">
        <f t="shared" ca="1" si="154"/>
        <v>-5146911213066.4961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-5146911213066.4961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-21445463387.777065</v>
      </c>
      <c r="L3778" s="444">
        <f t="shared" ca="1" si="154"/>
        <v>-5168356676454.2734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-5168356676454.2734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-21534819485.226139</v>
      </c>
      <c r="L3779" s="444">
        <f t="shared" ca="1" si="154"/>
        <v>-5189891495939.5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-5189891495939.5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-21624547899.747917</v>
      </c>
      <c r="L3780" s="444">
        <f t="shared" ca="1" si="154"/>
        <v>-5211516043839.248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-5211516043839.248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-21714650182.663532</v>
      </c>
      <c r="L3781" s="444">
        <f t="shared" ca="1" si="154"/>
        <v>-5233230694021.9111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-5233230694021.9111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-21805127891.757961</v>
      </c>
      <c r="L3782" s="444">
        <f t="shared" ca="1" si="154"/>
        <v>-5255035821913.6689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-5255035821913.6689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-21895982591.306953</v>
      </c>
      <c r="L3783" s="444">
        <f t="shared" ca="1" si="154"/>
        <v>-5276931804504.9756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-5276931804504.9756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-21987215852.104065</v>
      </c>
      <c r="L3784" s="444">
        <f t="shared" ca="1" si="154"/>
        <v>-5298919020357.0801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-5298919020357.0801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-22078829251.487835</v>
      </c>
      <c r="L3785" s="444">
        <f t="shared" ca="1" si="154"/>
        <v>-5320997849608.5684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-5320997849608.5684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-22170824373.369034</v>
      </c>
      <c r="L3786" s="444">
        <f t="shared" ca="1" si="154"/>
        <v>-5343168673981.9375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-5343168673981.9375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-22263202808.258072</v>
      </c>
      <c r="L3787" s="444">
        <f t="shared" ca="1" si="154"/>
        <v>-5365431876790.1953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-5365431876790.1953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-22355966153.29248</v>
      </c>
      <c r="L3788" s="444">
        <f t="shared" ca="1" si="154"/>
        <v>-5387787842943.4883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-5387787842943.4883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-22449116012.264534</v>
      </c>
      <c r="L3789" s="444">
        <f t="shared" ca="1" si="154"/>
        <v>-5410236958955.7529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-5410236958955.7529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-22542653995.648972</v>
      </c>
      <c r="L3790" s="444">
        <f t="shared" ca="1" si="154"/>
        <v>-5432779612951.4023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-5432779612951.4023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-22636581720.630844</v>
      </c>
      <c r="L3791" s="444">
        <f t="shared" ca="1" si="154"/>
        <v>-5455416194672.0332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-5455416194672.0332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-22730900811.133472</v>
      </c>
      <c r="L3792" s="444">
        <f t="shared" ca="1" si="154"/>
        <v>-5478147095483.167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-5478147095483.167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-22825612897.846527</v>
      </c>
      <c r="L3793" s="444">
        <f t="shared" ca="1" si="154"/>
        <v>-5500972708381.0137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-5500972708381.0137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-22920719618.254223</v>
      </c>
      <c r="L3794" s="444">
        <f t="shared" ca="1" si="154"/>
        <v>-5523893427999.2676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-5523893427999.2676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-23016222616.663616</v>
      </c>
      <c r="L3795" s="444">
        <f t="shared" ca="1" si="154"/>
        <v>-5546909650615.9316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-5546909650615.9316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-23112123544.233047</v>
      </c>
      <c r="L3796" s="444">
        <f t="shared" ca="1" si="154"/>
        <v>-5570021774160.165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-5570021774160.165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-23208424059.000687</v>
      </c>
      <c r="L3797" s="444">
        <f t="shared" ca="1" si="154"/>
        <v>-5593230198219.166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-5593230198219.166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-23305125825.913193</v>
      </c>
      <c r="L3798" s="444">
        <f t="shared" ca="1" si="154"/>
        <v>-5616535324045.0791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-5616535324045.0791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-23402230516.854496</v>
      </c>
      <c r="L3799" s="444">
        <f t="shared" ca="1" si="154"/>
        <v>-5639937554561.9336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-5639937554561.9336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-23499739810.674725</v>
      </c>
      <c r="L3800" s="444">
        <f t="shared" ca="1" si="154"/>
        <v>-5663437294372.6084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-5663437294372.6084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-23597655393.2192</v>
      </c>
      <c r="L3801" s="444">
        <f t="shared" ca="1" si="154"/>
        <v>-5687034949765.8271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-5687034949765.8271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-23695978957.357613</v>
      </c>
      <c r="L3802" s="444">
        <f t="shared" ca="1" si="154"/>
        <v>-5710730928723.1846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-5710730928723.1846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-23794712203.013268</v>
      </c>
      <c r="L3803" s="444">
        <f t="shared" ca="1" si="154"/>
        <v>-5734525640926.1982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-5734525640926.1982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-23893856837.192493</v>
      </c>
      <c r="L3804" s="444">
        <f t="shared" ca="1" si="154"/>
        <v>-5758419497763.3906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-5758419497763.3906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-23993414574.014126</v>
      </c>
      <c r="L3805" s="444">
        <f t="shared" ca="1" si="154"/>
        <v>-5782412912337.4043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-5782412912337.4043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-24093387134.739185</v>
      </c>
      <c r="L3806" s="444">
        <f t="shared" ca="1" si="154"/>
        <v>-5806506299472.1436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-5806506299472.1436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-24193776247.800598</v>
      </c>
      <c r="L3807" s="444">
        <f t="shared" ca="1" si="154"/>
        <v>-5830700075719.9443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-5830700075719.9443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-24294583648.833099</v>
      </c>
      <c r="L3808" s="444">
        <f t="shared" ca="1" si="154"/>
        <v>-5854994659368.7773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-5854994659368.7773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-24395811080.703239</v>
      </c>
      <c r="L3809" s="444">
        <f t="shared" ca="1" si="154"/>
        <v>-5879390470449.4805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-5879390470449.4805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-24497460293.539501</v>
      </c>
      <c r="L3810" s="444">
        <f t="shared" ca="1" si="154"/>
        <v>-5903887930743.0195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-5903887930743.0195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-24599533044.762581</v>
      </c>
      <c r="L3811" s="444">
        <f t="shared" ca="1" si="154"/>
        <v>-5928487463787.7822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-5928487463787.7822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-24702031099.115761</v>
      </c>
      <c r="L3812" s="444">
        <f t="shared" ca="1" si="154"/>
        <v>-5953189494886.8984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-5953189494886.8984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-24804956228.695412</v>
      </c>
      <c r="L3813" s="444">
        <f t="shared" ca="1" si="154"/>
        <v>-5977994451115.5938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-5977994451115.5938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-24908310212.98164</v>
      </c>
      <c r="L3814" s="444">
        <f t="shared" ca="1" si="154"/>
        <v>-6002902761328.5752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-6002902761328.5752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-25012094838.869064</v>
      </c>
      <c r="L3815" s="444">
        <f t="shared" ca="1" si="154"/>
        <v>-6027914856167.4443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-6027914856167.4443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-25116311900.697685</v>
      </c>
      <c r="L3816" s="444">
        <f t="shared" ca="1" si="154"/>
        <v>-6053031168068.1416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-6053031168068.1416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-25220963200.283924</v>
      </c>
      <c r="L3817" s="444">
        <f t="shared" ca="1" si="154"/>
        <v>-6078252131268.4258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-6078252131268.4258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-25326050546.951775</v>
      </c>
      <c r="L3818" s="444">
        <f t="shared" ca="1" si="154"/>
        <v>-6103578181815.3779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-6103578181815.3779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-25431575757.564075</v>
      </c>
      <c r="L3819" s="444">
        <f t="shared" ca="1" si="154"/>
        <v>-6129009757572.9424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-6129009757572.9424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-25537540656.553925</v>
      </c>
      <c r="L3820" s="444">
        <f t="shared" ca="1" si="154"/>
        <v>-6154547298229.4961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-6154547298229.4961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-25643947075.956234</v>
      </c>
      <c r="L3821" s="444">
        <f t="shared" ca="1" si="154"/>
        <v>-6180191245305.4521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-6180191245305.4521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-25750796855.439384</v>
      </c>
      <c r="L3822" s="444">
        <f t="shared" ca="1" si="154"/>
        <v>-6205942042160.8916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-6205942042160.8916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-25858091842.337048</v>
      </c>
      <c r="L3823" s="444">
        <f t="shared" ca="1" si="154"/>
        <v>-6231800134003.2285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-6231800134003.2285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-25965833891.680119</v>
      </c>
      <c r="L3824" s="444">
        <f t="shared" ca="1" si="154"/>
        <v>-6257765967894.9082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-6257765967894.9082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-26074024866.228783</v>
      </c>
      <c r="L3825" s="444">
        <f t="shared" ca="1" si="154"/>
        <v>-6283839992761.1367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-6283839992761.1367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-26182666636.504738</v>
      </c>
      <c r="L3826" s="444">
        <f t="shared" ca="1" si="154"/>
        <v>-6310022659397.6416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-6310022659397.6416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-26291761080.823505</v>
      </c>
      <c r="L3827" s="444">
        <f t="shared" ca="1" si="154"/>
        <v>-6336314420478.4648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-6336314420478.4648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-26401310085.326935</v>
      </c>
      <c r="L3828" s="444">
        <f t="shared" ca="1" si="154"/>
        <v>-6362715730563.792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-6362715730563.792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-26511315544.0158</v>
      </c>
      <c r="L3829" s="444">
        <f t="shared" ca="1" si="154"/>
        <v>-6389227046107.8076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-6389227046107.8076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-26621779358.782532</v>
      </c>
      <c r="L3830" s="444">
        <f t="shared" ca="1" si="154"/>
        <v>-6415848825466.5898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-6415848825466.5898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-26732703439.444122</v>
      </c>
      <c r="L3831" s="444">
        <f t="shared" ca="1" si="154"/>
        <v>-6442581528906.0342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-6442581528906.0342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-26844089703.775143</v>
      </c>
      <c r="L3832" s="444">
        <f t="shared" ca="1" si="154"/>
        <v>-6469425618609.8096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-6469425618609.8096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-26955940077.540874</v>
      </c>
      <c r="L3833" s="444">
        <f t="shared" ref="L3833:L4087" ca="1" si="159">I3833-J3833+K3833</f>
        <v>-6496381558687.3506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-6496381558687.3506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-27068256494.530628</v>
      </c>
      <c r="L3834" s="444">
        <f t="shared" ca="1" si="159"/>
        <v>-6523449815181.8809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-6523449815181.8809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-27181040896.591171</v>
      </c>
      <c r="L3835" s="444">
        <f t="shared" ca="1" si="159"/>
        <v>-6550630856078.4717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-6550630856078.4717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-27294295233.660297</v>
      </c>
      <c r="L3836" s="444">
        <f t="shared" ca="1" si="159"/>
        <v>-6577925151312.1318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-6577925151312.1318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-27408021463.800549</v>
      </c>
      <c r="L3837" s="444">
        <f t="shared" ca="1" si="159"/>
        <v>-6605333172775.9326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-6605333172775.9326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-27522221553.233051</v>
      </c>
      <c r="L3838" s="444">
        <f t="shared" ca="1" si="159"/>
        <v>-6632855394329.166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-6632855394329.166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-27636897476.371525</v>
      </c>
      <c r="L3839" s="444">
        <f t="shared" ca="1" si="159"/>
        <v>-6660492291805.5371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-6660492291805.5371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-27752051215.856403</v>
      </c>
      <c r="L3840" s="444">
        <f t="shared" ca="1" si="159"/>
        <v>-6688244343021.3936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-6688244343021.3936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-27867684762.589138</v>
      </c>
      <c r="L3841" s="444">
        <f t="shared" ca="1" si="159"/>
        <v>-6716112027783.9824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-6716112027783.9824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-27983800115.766594</v>
      </c>
      <c r="L3842" s="444">
        <f t="shared" ca="1" si="159"/>
        <v>-6744095827899.749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-6744095827899.749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-28100399282.915619</v>
      </c>
      <c r="L3843" s="444">
        <f t="shared" ca="1" si="159"/>
        <v>-6772196227182.665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-6772196227182.665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-28217484279.927769</v>
      </c>
      <c r="L3844" s="444">
        <f t="shared" ca="1" si="159"/>
        <v>-6800413711462.5928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-6800413711462.5928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-28335057131.094135</v>
      </c>
      <c r="L3845" s="444">
        <f t="shared" ca="1" si="159"/>
        <v>-6828748768593.6865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-6828748768593.6865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-28453119869.140362</v>
      </c>
      <c r="L3846" s="444">
        <f t="shared" ca="1" si="159"/>
        <v>-6857201888462.8271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-6857201888462.8271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-28571674535.261776</v>
      </c>
      <c r="L3847" s="444">
        <f t="shared" ca="1" si="159"/>
        <v>-6885773562998.0889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-6885773562998.0889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-28690723179.158703</v>
      </c>
      <c r="L3848" s="444">
        <f t="shared" ca="1" si="159"/>
        <v>-6914464286177.248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-6914464286177.248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-28810267859.071865</v>
      </c>
      <c r="L3849" s="444">
        <f t="shared" ca="1" si="159"/>
        <v>-6943274554036.3203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-6943274554036.3203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-28930310641.818001</v>
      </c>
      <c r="L3850" s="444">
        <f t="shared" ca="1" si="159"/>
        <v>-6972204864678.1387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-6972204864678.1387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-29050853602.825577</v>
      </c>
      <c r="L3851" s="444">
        <f t="shared" ca="1" si="159"/>
        <v>-7001255718280.9639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-7001255718280.9639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-29171898826.170681</v>
      </c>
      <c r="L3852" s="444">
        <f t="shared" ca="1" si="159"/>
        <v>-7030427617107.1348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-7030427617107.1348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-29293448404.61306</v>
      </c>
      <c r="L3853" s="444">
        <f t="shared" ca="1" si="159"/>
        <v>-7059721065511.748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-7059721065511.748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-29415504439.632282</v>
      </c>
      <c r="L3854" s="444">
        <f t="shared" ca="1" si="159"/>
        <v>-7089136569951.3799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-7089136569951.3799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-29538069041.464085</v>
      </c>
      <c r="L3855" s="444">
        <f t="shared" ca="1" si="159"/>
        <v>-7118674638992.8438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-7118674638992.8438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-29661144329.136852</v>
      </c>
      <c r="L3856" s="444">
        <f t="shared" ca="1" si="159"/>
        <v>-7148335783321.9805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-7148335783321.9805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-29784732430.508251</v>
      </c>
      <c r="L3857" s="444">
        <f t="shared" ca="1" si="159"/>
        <v>-7178120515752.4883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-7178120515752.4883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-29908835482.302032</v>
      </c>
      <c r="L3858" s="444">
        <f t="shared" ca="1" si="159"/>
        <v>-7208029351234.79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-7208029351234.79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-30033455630.144962</v>
      </c>
      <c r="L3859" s="444">
        <f t="shared" ca="1" si="159"/>
        <v>-7238062806864.9346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-7238062806864.9346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-30158595028.603897</v>
      </c>
      <c r="L3860" s="444">
        <f t="shared" ca="1" si="159"/>
        <v>-7268221401893.5381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-7268221401893.5381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-30284255841.223072</v>
      </c>
      <c r="L3861" s="444">
        <f t="shared" ca="1" si="159"/>
        <v>-7298505657734.7607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-7298505657734.7607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-30410440240.561504</v>
      </c>
      <c r="L3862" s="444">
        <f t="shared" ca="1" si="159"/>
        <v>-7328916097975.3223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-7328916097975.3223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-30537150408.230515</v>
      </c>
      <c r="L3863" s="444">
        <f t="shared" ca="1" si="159"/>
        <v>-7359453248383.5527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-7359453248383.5527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-30664388534.931473</v>
      </c>
      <c r="L3864" s="444">
        <f t="shared" ca="1" si="159"/>
        <v>-7390117636918.4844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-7390117636918.4844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-30792156820.493683</v>
      </c>
      <c r="L3865" s="444">
        <f t="shared" ca="1" si="159"/>
        <v>-7420909793738.9785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-7420909793738.9785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-30920457473.912411</v>
      </c>
      <c r="L3866" s="444">
        <f t="shared" ca="1" si="159"/>
        <v>-7451830251212.8906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-7451830251212.8906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-31049292713.387043</v>
      </c>
      <c r="L3867" s="444">
        <f t="shared" ca="1" si="159"/>
        <v>-7482879543926.2773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-7482879543926.2773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-31178664766.359489</v>
      </c>
      <c r="L3868" s="444">
        <f t="shared" ca="1" si="159"/>
        <v>-7514058208692.6367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-7514058208692.6367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-31308575869.552654</v>
      </c>
      <c r="L3869" s="444">
        <f t="shared" ca="1" si="159"/>
        <v>-7545366784562.1895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-7545366784562.1895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-31439028269.009117</v>
      </c>
      <c r="L3870" s="444">
        <f t="shared" ca="1" si="159"/>
        <v>-7576805812831.1982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-7576805812831.1982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-31570024220.129993</v>
      </c>
      <c r="L3871" s="444">
        <f t="shared" ca="1" si="159"/>
        <v>-7608375837051.3281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-7608375837051.3281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-31701565987.713867</v>
      </c>
      <c r="L3872" s="444">
        <f t="shared" ca="1" si="159"/>
        <v>-7640077403039.042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-7640077403039.042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-31833655845.996006</v>
      </c>
      <c r="L3873" s="444">
        <f t="shared" ca="1" si="159"/>
        <v>-7671911058885.0381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-7671911058885.0381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-31966296078.687656</v>
      </c>
      <c r="L3874" s="444">
        <f t="shared" ca="1" si="159"/>
        <v>-7703877354963.7256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-7703877354963.7256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-32099488979.015518</v>
      </c>
      <c r="L3875" s="444">
        <f t="shared" ca="1" si="159"/>
        <v>-7735976843942.7412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-7735976843942.7412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-32233236849.761421</v>
      </c>
      <c r="L3876" s="444">
        <f t="shared" ca="1" si="159"/>
        <v>-7768210080792.5029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-7768210080792.5029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-32367542003.302094</v>
      </c>
      <c r="L3877" s="444">
        <f t="shared" ca="1" si="159"/>
        <v>-7800577622795.8047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-7800577622795.8047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-32502406761.649181</v>
      </c>
      <c r="L3878" s="444">
        <f t="shared" ca="1" si="159"/>
        <v>-7833080029557.4541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-7833080029557.4541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-32637833456.489391</v>
      </c>
      <c r="L3879" s="444">
        <f t="shared" ca="1" si="159"/>
        <v>-7865717863013.9434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-7865717863013.9434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-32773824429.224762</v>
      </c>
      <c r="L3880" s="444">
        <f t="shared" ca="1" si="159"/>
        <v>-7898491687443.168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-7898491687443.168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-32910382031.013199</v>
      </c>
      <c r="L3881" s="444">
        <f t="shared" ca="1" si="159"/>
        <v>-7931402069474.1816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-7931402069474.1816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-33047508622.80909</v>
      </c>
      <c r="L3882" s="444">
        <f t="shared" ca="1" si="159"/>
        <v>-7964449578096.9912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-7964449578096.9912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-33185206575.404129</v>
      </c>
      <c r="L3883" s="444">
        <f t="shared" ca="1" si="159"/>
        <v>-7997634784672.3955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-7997634784672.3955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-33323478269.468319</v>
      </c>
      <c r="L3884" s="444">
        <f t="shared" ca="1" si="159"/>
        <v>-8030958262941.8643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-8030958262941.8643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-33462326095.591099</v>
      </c>
      <c r="L3885" s="444">
        <f t="shared" ca="1" si="159"/>
        <v>-8064420589037.4551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-8064420589037.4551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-33601752454.322727</v>
      </c>
      <c r="L3886" s="444">
        <f t="shared" ca="1" si="159"/>
        <v>-8098022341491.7773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-8098022341491.7773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-33741759756.21574</v>
      </c>
      <c r="L3887" s="444">
        <f t="shared" ca="1" si="159"/>
        <v>-8131764101247.9932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-8131764101247.9932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-33882350421.866634</v>
      </c>
      <c r="L3888" s="444">
        <f t="shared" ca="1" si="159"/>
        <v>-8165646451669.8594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-8165646451669.8594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-34023526881.957745</v>
      </c>
      <c r="L3889" s="444">
        <f t="shared" ca="1" si="159"/>
        <v>-8199669978551.8174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-8199669978551.8174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-34165291577.29924</v>
      </c>
      <c r="L3890" s="444">
        <f t="shared" ca="1" si="159"/>
        <v>-8233835270129.1162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-8233835270129.1162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-34307646958.871319</v>
      </c>
      <c r="L3891" s="444">
        <f t="shared" ca="1" si="159"/>
        <v>-8268142917087.9873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-8268142917087.9873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-34450595487.866615</v>
      </c>
      <c r="L3892" s="444">
        <f t="shared" ca="1" si="159"/>
        <v>-8302593512575.8535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-8302593512575.8535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-34594139635.732719</v>
      </c>
      <c r="L3893" s="444">
        <f t="shared" ca="1" si="159"/>
        <v>-8337187652211.5859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-8337187652211.5859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-34738281884.214943</v>
      </c>
      <c r="L3894" s="444">
        <f t="shared" ca="1" si="159"/>
        <v>-8371925934095.8008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-8371925934095.8008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-34883024725.39917</v>
      </c>
      <c r="L3895" s="444">
        <f t="shared" ca="1" si="159"/>
        <v>-8406808958821.2002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-8406808958821.2002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-35028370661.754997</v>
      </c>
      <c r="L3896" s="444">
        <f t="shared" ca="1" si="159"/>
        <v>-8441837329482.9551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-8441837329482.9551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-35174322206.178978</v>
      </c>
      <c r="L3897" s="444">
        <f t="shared" ca="1" si="159"/>
        <v>-8477011651689.1338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-8477011651689.1338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-35320881882.038055</v>
      </c>
      <c r="L3898" s="444">
        <f t="shared" ca="1" si="159"/>
        <v>-8512332533571.1719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-8512332533571.1719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-35468052223.213211</v>
      </c>
      <c r="L3899" s="444">
        <f t="shared" ca="1" si="159"/>
        <v>-8547800585794.3848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-8547800585794.3848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-35615835774.143265</v>
      </c>
      <c r="L3900" s="444">
        <f t="shared" ca="1" si="159"/>
        <v>-8583416421568.5283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-8583416421568.5283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-35764235089.868866</v>
      </c>
      <c r="L3901" s="444">
        <f t="shared" ca="1" si="159"/>
        <v>-8619180656658.3975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-8619180656658.3975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-35913252736.076653</v>
      </c>
      <c r="L3902" s="444">
        <f t="shared" ca="1" si="159"/>
        <v>-8655093909394.4736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-8655093909394.4736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-36062891289.143639</v>
      </c>
      <c r="L3903" s="444">
        <f t="shared" ca="1" si="159"/>
        <v>-8691156800683.6172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-8691156800683.6172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-36213153336.18174</v>
      </c>
      <c r="L3904" s="444">
        <f t="shared" ca="1" si="159"/>
        <v>-8727369954019.7988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-8727369954019.7988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-36364041475.082497</v>
      </c>
      <c r="L3905" s="444">
        <f t="shared" ca="1" si="159"/>
        <v>-8763733995494.8809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-8763733995494.8809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-36515558314.562004</v>
      </c>
      <c r="L3906" s="444">
        <f t="shared" ca="1" si="159"/>
        <v>-8800249553809.4434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-8800249553809.4434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-36667706474.206017</v>
      </c>
      <c r="L3907" s="444">
        <f t="shared" ca="1" si="159"/>
        <v>-8836917260283.6484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-8836917260283.6484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-36820488584.515198</v>
      </c>
      <c r="L3908" s="444">
        <f t="shared" ca="1" si="159"/>
        <v>-8873737748868.1641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-8873737748868.1641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-36973907286.950684</v>
      </c>
      <c r="L3909" s="444">
        <f t="shared" ca="1" si="159"/>
        <v>-8910711656155.1152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-8910711656155.1152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-37127965233.979645</v>
      </c>
      <c r="L3910" s="444">
        <f t="shared" ca="1" si="159"/>
        <v>-8947839621389.0957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-8947839621389.0957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-37282665089.121231</v>
      </c>
      <c r="L3911" s="444">
        <f t="shared" ca="1" si="159"/>
        <v>-8985122286478.2168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-8985122286478.2168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-37438009526.992569</v>
      </c>
      <c r="L3912" s="444">
        <f t="shared" ca="1" si="159"/>
        <v>-9022560296005.209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-9022560296005.209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-37594001233.355034</v>
      </c>
      <c r="L3913" s="444">
        <f t="shared" ca="1" si="159"/>
        <v>-9060154297238.5645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-9060154297238.5645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-37750642905.160683</v>
      </c>
      <c r="L3914" s="444">
        <f t="shared" ca="1" si="159"/>
        <v>-9097904940143.7246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-9097904940143.7246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-37907937250.598854</v>
      </c>
      <c r="L3915" s="444">
        <f t="shared" ca="1" si="159"/>
        <v>-9135812877394.3242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-9135812877394.3242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-38065886989.143021</v>
      </c>
      <c r="L3916" s="444">
        <f t="shared" ca="1" si="159"/>
        <v>-9173878764383.4668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-9173878764383.4668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-38224494851.597778</v>
      </c>
      <c r="L3917" s="444">
        <f t="shared" ca="1" si="159"/>
        <v>-9212103259235.0645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-9212103259235.0645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-38383763580.146103</v>
      </c>
      <c r="L3918" s="444">
        <f t="shared" ca="1" si="159"/>
        <v>-9250487022815.2109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-9250487022815.2109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-38543695928.396713</v>
      </c>
      <c r="L3919" s="444">
        <f t="shared" ca="1" si="159"/>
        <v>-9289030718743.6074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-9289030718743.6074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-38704294661.431694</v>
      </c>
      <c r="L3920" s="444">
        <f t="shared" ca="1" si="159"/>
        <v>-9327735013405.0391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-9327735013405.0391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-38865562555.854332</v>
      </c>
      <c r="L3921" s="444">
        <f t="shared" ca="1" si="159"/>
        <v>-9366600575960.8926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-9366600575960.8926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-39027502399.837051</v>
      </c>
      <c r="L3922" s="444">
        <f t="shared" ca="1" si="159"/>
        <v>-9405628078360.7305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-9405628078360.7305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-39190116993.169708</v>
      </c>
      <c r="L3923" s="444">
        <f t="shared" ca="1" si="159"/>
        <v>-9444818195353.9004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-9444818195353.9004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-39353409147.307915</v>
      </c>
      <c r="L3924" s="444">
        <f t="shared" ca="1" si="159"/>
        <v>-9484171604501.209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-9484171604501.209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-39517381685.421707</v>
      </c>
      <c r="L3925" s="444">
        <f t="shared" ca="1" si="159"/>
        <v>-9523688986186.6309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-9523688986186.6309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-39682037442.444298</v>
      </c>
      <c r="L3926" s="444">
        <f t="shared" ca="1" si="159"/>
        <v>-9563371023629.0742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-9563371023629.0742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-39847379265.12114</v>
      </c>
      <c r="L3927" s="444">
        <f t="shared" ca="1" si="159"/>
        <v>-9603218402894.1953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-9603218402894.1953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-40013410012.059143</v>
      </c>
      <c r="L3928" s="444">
        <f t="shared" ca="1" si="159"/>
        <v>-9643231812906.2539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-9643231812906.2539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-40180132553.776054</v>
      </c>
      <c r="L3929" s="444">
        <f t="shared" ca="1" si="159"/>
        <v>-9683411945460.0293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-9683411945460.0293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-40347549772.750122</v>
      </c>
      <c r="L3930" s="444">
        <f t="shared" ca="1" si="159"/>
        <v>-9723759495232.7793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-9723759495232.7793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-40515664563.46991</v>
      </c>
      <c r="L3931" s="444">
        <f t="shared" ca="1" si="159"/>
        <v>-9764275159796.25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-9764275159796.25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-40684479832.484375</v>
      </c>
      <c r="L3932" s="444">
        <f t="shared" ca="1" si="159"/>
        <v>-9804959639628.7344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-9804959639628.7344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-40853998498.453056</v>
      </c>
      <c r="L3933" s="444">
        <f t="shared" ca="1" si="159"/>
        <v>-9845813638127.1875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-9845813638127.1875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-41024223492.196617</v>
      </c>
      <c r="L3934" s="444">
        <f t="shared" ca="1" si="159"/>
        <v>-9886837861619.3848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-9886837861619.3848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-41195157756.747437</v>
      </c>
      <c r="L3935" s="444">
        <f t="shared" ca="1" si="159"/>
        <v>-9928033019376.1328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-9928033019376.1328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-41366804247.400551</v>
      </c>
      <c r="L3936" s="444">
        <f t="shared" ca="1" si="159"/>
        <v>-9969399823623.5332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-9969399823623.5332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-41539165931.764725</v>
      </c>
      <c r="L3937" s="444">
        <f t="shared" ca="1" si="159"/>
        <v>-10010938989555.299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-10010938989555.299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-41712245789.813744</v>
      </c>
      <c r="L3938" s="444">
        <f t="shared" ca="1" si="159"/>
        <v>-10052651235345.113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-10052651235345.113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-41886046813.937973</v>
      </c>
      <c r="L3939" s="444">
        <f t="shared" ca="1" si="159"/>
        <v>-10094537282159.051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-10094537282159.051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-42060572008.996048</v>
      </c>
      <c r="L3940" s="444">
        <f t="shared" ca="1" si="159"/>
        <v>-10136597854168.047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-10136597854168.047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-42235824392.366859</v>
      </c>
      <c r="L3941" s="444">
        <f t="shared" ca="1" si="159"/>
        <v>-10178833678560.414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-10178833678560.414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-42411806994.001724</v>
      </c>
      <c r="L3942" s="444">
        <f t="shared" ca="1" si="159"/>
        <v>-10221245485554.416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-10221245485554.416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-42588522856.47673</v>
      </c>
      <c r="L3943" s="444">
        <f t="shared" ca="1" si="159"/>
        <v>-10263834008410.893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-10263834008410.893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-42765975035.045387</v>
      </c>
      <c r="L3944" s="444">
        <f t="shared" ca="1" si="159"/>
        <v>-10306599983445.938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-10306599983445.938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-42944166597.691406</v>
      </c>
      <c r="L3945" s="444">
        <f t="shared" ca="1" si="159"/>
        <v>-10349544150043.629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-10349544150043.629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-43123100625.181786</v>
      </c>
      <c r="L3946" s="444">
        <f t="shared" ca="1" si="159"/>
        <v>-10392667250668.811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-10392667250668.811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-43302780211.120041</v>
      </c>
      <c r="L3947" s="444">
        <f t="shared" ca="1" si="159"/>
        <v>-10435970030879.93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-10435970030879.93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-43483208461.99971</v>
      </c>
      <c r="L3948" s="444">
        <f t="shared" ca="1" si="159"/>
        <v>-10479453239341.93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-10479453239341.93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-43664388497.258041</v>
      </c>
      <c r="L3949" s="444">
        <f t="shared" ca="1" si="159"/>
        <v>-10523117627839.188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-10523117627839.188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-43846323449.329948</v>
      </c>
      <c r="L3950" s="444">
        <f t="shared" ca="1" si="159"/>
        <v>-10566963951288.518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-10566963951288.518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-44029016463.702156</v>
      </c>
      <c r="L3951" s="444">
        <f t="shared" ca="1" si="159"/>
        <v>-10610992967752.221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-10610992967752.221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-44212470698.967583</v>
      </c>
      <c r="L3952" s="444">
        <f t="shared" ca="1" si="159"/>
        <v>-10655205438451.188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-10655205438451.188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-44396689326.879944</v>
      </c>
      <c r="L3953" s="444">
        <f t="shared" ca="1" si="159"/>
        <v>-10699602127778.068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-10699602127778.068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-44581675532.408615</v>
      </c>
      <c r="L3954" s="444">
        <f t="shared" ca="1" si="159"/>
        <v>-10744183803310.477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-10744183803310.477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-44767432513.793655</v>
      </c>
      <c r="L3955" s="444">
        <f t="shared" ca="1" si="159"/>
        <v>-10788951235824.27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-10788951235824.27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-44953963482.60112</v>
      </c>
      <c r="L3956" s="444">
        <f t="shared" ca="1" si="159"/>
        <v>-10833905199306.871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-10833905199306.871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-45141271663.778625</v>
      </c>
      <c r="L3957" s="444">
        <f t="shared" ca="1" si="159"/>
        <v>-10879046470970.65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-10879046470970.65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-45329360295.711044</v>
      </c>
      <c r="L3958" s="444">
        <f t="shared" ca="1" si="159"/>
        <v>-10924375831266.361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-10924375831266.361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-45518232630.276505</v>
      </c>
      <c r="L3959" s="444">
        <f t="shared" ca="1" si="159"/>
        <v>-10969894063896.639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-10969894063896.639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-45707891932.902664</v>
      </c>
      <c r="L3960" s="444">
        <f t="shared" ca="1" si="159"/>
        <v>-11015601955829.541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-11015601955829.541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-45898341482.623085</v>
      </c>
      <c r="L3961" s="444">
        <f t="shared" ca="1" si="159"/>
        <v>-11061500297312.164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-11061500297312.164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-46089584572.134018</v>
      </c>
      <c r="L3962" s="444">
        <f t="shared" ca="1" si="159"/>
        <v>-11107589881884.299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-11107589881884.299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-46281624507.851242</v>
      </c>
      <c r="L3963" s="444">
        <f t="shared" ca="1" si="159"/>
        <v>-11153871506392.15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-11153871506392.15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-46474464609.967293</v>
      </c>
      <c r="L3964" s="444">
        <f t="shared" ca="1" si="159"/>
        <v>-11200345971002.117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-11200345971002.117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-46668108212.50882</v>
      </c>
      <c r="L3965" s="444">
        <f t="shared" ca="1" si="159"/>
        <v>-11247014079214.627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-11247014079214.627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-46862558663.394279</v>
      </c>
      <c r="L3966" s="444">
        <f t="shared" ca="1" si="159"/>
        <v>-11293876637878.021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-11293876637878.021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-47057819324.491753</v>
      </c>
      <c r="L3967" s="444">
        <f t="shared" ca="1" si="159"/>
        <v>-11340934457202.514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-11340934457202.514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-47253893571.677139</v>
      </c>
      <c r="L3968" s="444">
        <f t="shared" ca="1" si="159"/>
        <v>-11388188350774.191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-11388188350774.191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-47450784794.892464</v>
      </c>
      <c r="L3969" s="444">
        <f t="shared" ca="1" si="159"/>
        <v>-11435639135569.084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-11435639135569.084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-47648496398.204514</v>
      </c>
      <c r="L3970" s="444">
        <f t="shared" ca="1" si="159"/>
        <v>-11483287631967.289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-11483287631967.289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-47847031799.863701</v>
      </c>
      <c r="L3971" s="444">
        <f t="shared" ca="1" si="159"/>
        <v>-11531134663767.152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-11531134663767.152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-48046394432.363136</v>
      </c>
      <c r="L3972" s="444">
        <f t="shared" ca="1" si="159"/>
        <v>-11579181058199.516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-11579181058199.516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-48246587742.497978</v>
      </c>
      <c r="L3973" s="444">
        <f t="shared" ca="1" si="159"/>
        <v>-11627427645942.014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-11627427645942.014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-48447615191.425056</v>
      </c>
      <c r="L3974" s="444">
        <f t="shared" ca="1" si="159"/>
        <v>-11675875261133.439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-11675875261133.439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-48649480254.722664</v>
      </c>
      <c r="L3975" s="444">
        <f t="shared" ca="1" si="159"/>
        <v>-11724524741388.162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-11724524741388.162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-48852186422.450676</v>
      </c>
      <c r="L3976" s="444">
        <f t="shared" ca="1" si="159"/>
        <v>-11773376927810.613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-11773376927810.613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-49055737199.210892</v>
      </c>
      <c r="L3977" s="444">
        <f t="shared" ca="1" si="159"/>
        <v>-11822432665009.824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-11822432665009.824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-49260136104.207603</v>
      </c>
      <c r="L3978" s="444">
        <f t="shared" ca="1" si="159"/>
        <v>-11871692801114.031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-11871692801114.031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-49465386671.308464</v>
      </c>
      <c r="L3979" s="444">
        <f t="shared" ca="1" si="159"/>
        <v>-11921158187785.34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-11921158187785.34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-49671492449.105583</v>
      </c>
      <c r="L3980" s="444">
        <f t="shared" ca="1" si="159"/>
        <v>-11970829680234.445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-11970829680234.445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-49878457000.976852</v>
      </c>
      <c r="L3981" s="444">
        <f t="shared" ca="1" si="159"/>
        <v>-12020708137235.422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-12020708137235.422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-50086283905.147591</v>
      </c>
      <c r="L3982" s="444">
        <f t="shared" ca="1" si="159"/>
        <v>-12070794421140.57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-12070794421140.57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-50294976754.752373</v>
      </c>
      <c r="L3983" s="444">
        <f t="shared" ca="1" si="159"/>
        <v>-12121089397895.322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-12121089397895.322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-50504539157.897179</v>
      </c>
      <c r="L3984" s="444">
        <f t="shared" ca="1" si="159"/>
        <v>-12171593937053.219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-12171593937053.219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-50714974737.721741</v>
      </c>
      <c r="L3985" s="444">
        <f t="shared" ca="1" si="159"/>
        <v>-12222308911790.941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-12222308911790.941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-50926287132.462257</v>
      </c>
      <c r="L3986" s="444">
        <f t="shared" ca="1" si="159"/>
        <v>-12273235198923.404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-12273235198923.404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-51138479995.514183</v>
      </c>
      <c r="L3987" s="444">
        <f t="shared" ca="1" si="159"/>
        <v>-12324373678918.918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-12324373678918.918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-51351556995.495491</v>
      </c>
      <c r="L3988" s="444">
        <f t="shared" ca="1" si="159"/>
        <v>-12375725235914.414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-12375725235914.414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-51565521816.310059</v>
      </c>
      <c r="L3989" s="444">
        <f t="shared" ca="1" si="159"/>
        <v>-12427290757730.725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-12427290757730.725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-51780378157.211349</v>
      </c>
      <c r="L3990" s="444">
        <f t="shared" ca="1" si="159"/>
        <v>-12479071135887.936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-12479071135887.936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-51996129732.866394</v>
      </c>
      <c r="L3991" s="444">
        <f t="shared" ca="1" si="159"/>
        <v>-12531067265620.803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-12531067265620.803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-52212780273.420013</v>
      </c>
      <c r="L3992" s="444">
        <f t="shared" ca="1" si="159"/>
        <v>-12583280045894.223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-12583280045894.223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-52430333524.559258</v>
      </c>
      <c r="L3993" s="444">
        <f t="shared" ca="1" si="159"/>
        <v>-12635710379418.781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-12635710379418.781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-52648793247.578255</v>
      </c>
      <c r="L3994" s="444">
        <f t="shared" ca="1" si="159"/>
        <v>-12688359172666.359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-12688359172666.359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-52868163219.443161</v>
      </c>
      <c r="L3995" s="444">
        <f t="shared" ca="1" si="159"/>
        <v>-12741227335885.803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-12741227335885.803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-53088447232.857513</v>
      </c>
      <c r="L3996" s="444">
        <f t="shared" ca="1" si="159"/>
        <v>-12794315783118.66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-12794315783118.66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-53309649096.327751</v>
      </c>
      <c r="L3997" s="444">
        <f t="shared" ca="1" si="159"/>
        <v>-12847625432214.988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-12847625432214.988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-53531772634.229118</v>
      </c>
      <c r="L3998" s="444">
        <f t="shared" ca="1" si="159"/>
        <v>-12901157204849.217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-12901157204849.217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-53754821686.871735</v>
      </c>
      <c r="L3999" s="444">
        <f t="shared" ca="1" si="159"/>
        <v>-12954912026536.088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-12954912026536.088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-53978800110.567032</v>
      </c>
      <c r="L4000" s="444">
        <f t="shared" ca="1" si="159"/>
        <v>-13008890826646.654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-13008890826646.654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-54203711777.694389</v>
      </c>
      <c r="L4001" s="444">
        <f t="shared" ca="1" si="159"/>
        <v>-13063094538424.35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-13063094538424.35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-54429560576.76812</v>
      </c>
      <c r="L4002" s="444">
        <f t="shared" ca="1" si="159"/>
        <v>-13117524099001.117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-13117524099001.117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-54656350412.504654</v>
      </c>
      <c r="L4003" s="444">
        <f t="shared" ca="1" si="159"/>
        <v>-13172180449413.621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-13172180449413.621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-54884085205.890091</v>
      </c>
      <c r="L4004" s="444">
        <f t="shared" ca="1" si="159"/>
        <v>-13227064534619.512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-13227064534619.512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-55112768894.247963</v>
      </c>
      <c r="L4005" s="444">
        <f t="shared" ca="1" si="159"/>
        <v>-13282177303513.76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-13282177303513.76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-55342405431.307335</v>
      </c>
      <c r="L4006" s="444">
        <f t="shared" ca="1" si="159"/>
        <v>-13337519708945.066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-13337519708945.066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-55572998787.271111</v>
      </c>
      <c r="L4007" s="444">
        <f t="shared" ca="1" si="159"/>
        <v>-13393092707732.338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-13393092707732.338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-55804552948.884743</v>
      </c>
      <c r="L4008" s="444">
        <f t="shared" ca="1" si="159"/>
        <v>-13448897260681.223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-13448897260681.223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-56037071919.505096</v>
      </c>
      <c r="L4009" s="444">
        <f t="shared" ca="1" si="159"/>
        <v>-13504934332600.729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-13504934332600.729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-56270559719.169701</v>
      </c>
      <c r="L4010" s="444">
        <f t="shared" ca="1" si="159"/>
        <v>-13561204892319.898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-13561204892319.898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-56505020384.666245</v>
      </c>
      <c r="L4011" s="444">
        <f t="shared" ca="1" si="159"/>
        <v>-13617709912704.564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-13617709912704.564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-56740457969.602348</v>
      </c>
      <c r="L4012" s="444">
        <f t="shared" ca="1" si="159"/>
        <v>-13674450370674.166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-13674450370674.166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-56976876544.475693</v>
      </c>
      <c r="L4013" s="444">
        <f t="shared" ca="1" si="159"/>
        <v>-13731427247218.643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-13731427247218.643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-57214280196.744347</v>
      </c>
      <c r="L4014" s="444">
        <f t="shared" ca="1" si="159"/>
        <v>-13788641527415.387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-13788641527415.387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-57452673030.897446</v>
      </c>
      <c r="L4015" s="444">
        <f t="shared" ca="1" si="159"/>
        <v>-13846094200446.283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-13846094200446.283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-57692059168.526176</v>
      </c>
      <c r="L4016" s="444">
        <f t="shared" ca="1" si="159"/>
        <v>-13903786259614.809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-13903786259614.809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-57932442748.395042</v>
      </c>
      <c r="L4017" s="444">
        <f t="shared" ca="1" si="159"/>
        <v>-13961718702363.203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-13961718702363.203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-58173827926.513344</v>
      </c>
      <c r="L4018" s="444">
        <f t="shared" ca="1" si="159"/>
        <v>-14019892530289.717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-14019892530289.717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-58416218876.207153</v>
      </c>
      <c r="L4019" s="444">
        <f t="shared" ca="1" si="159"/>
        <v>-14078308749165.924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-14078308749165.924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-58659619788.191345</v>
      </c>
      <c r="L4020" s="444">
        <f t="shared" ca="1" si="159"/>
        <v>-14136968368954.115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-14136968368954.115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-58904034870.642143</v>
      </c>
      <c r="L4021" s="444">
        <f t="shared" ca="1" si="159"/>
        <v>-14195872403824.758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-14195872403824.758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-59149468349.269821</v>
      </c>
      <c r="L4022" s="444">
        <f t="shared" ca="1" si="159"/>
        <v>-14255021872174.027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-14255021872174.027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-59395924467.391769</v>
      </c>
      <c r="L4023" s="444">
        <f t="shared" ca="1" si="159"/>
        <v>-14314417796641.42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-14314417796641.42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-59643407486.005913</v>
      </c>
      <c r="L4024" s="444">
        <f t="shared" ca="1" si="159"/>
        <v>-14374061204127.426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-14374061204127.426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-59891921683.864273</v>
      </c>
      <c r="L4025" s="444">
        <f t="shared" ca="1" si="159"/>
        <v>-14433953125811.291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-14433953125811.291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-60141471357.54705</v>
      </c>
      <c r="L4026" s="444">
        <f t="shared" ca="1" si="159"/>
        <v>-14494094597168.838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-14494094597168.838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-60392060821.536827</v>
      </c>
      <c r="L4027" s="444">
        <f t="shared" ca="1" si="159"/>
        <v>-14554486657990.375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-14554486657990.375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-60643694408.293236</v>
      </c>
      <c r="L4028" s="444">
        <f t="shared" ca="1" si="159"/>
        <v>-14615130352398.668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-14615130352398.668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-60896376468.327782</v>
      </c>
      <c r="L4029" s="444">
        <f t="shared" ca="1" si="159"/>
        <v>-14676026728866.996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-14676026728866.996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-61150111370.27916</v>
      </c>
      <c r="L4030" s="444">
        <f t="shared" ca="1" si="159"/>
        <v>-14737176840237.275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-14737176840237.275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-61404903500.988647</v>
      </c>
      <c r="L4031" s="444">
        <f t="shared" ca="1" si="159"/>
        <v>-14798581743738.264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-14798581743738.264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-61660757265.576096</v>
      </c>
      <c r="L4032" s="444">
        <f t="shared" ca="1" si="159"/>
        <v>-14860242501003.84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-14860242501003.84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-61917677087.515999</v>
      </c>
      <c r="L4033" s="444">
        <f t="shared" ca="1" si="159"/>
        <v>-14922160178091.355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-14922160178091.355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-62175667408.713982</v>
      </c>
      <c r="L4034" s="444">
        <f t="shared" ca="1" si="159"/>
        <v>-14984335845500.07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-14984335845500.07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-62434732689.583626</v>
      </c>
      <c r="L4035" s="444">
        <f t="shared" ca="1" si="159"/>
        <v>-15046770578189.654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-15046770578189.654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-62694877409.123558</v>
      </c>
      <c r="L4036" s="444">
        <f t="shared" ca="1" si="159"/>
        <v>-15109465455598.777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-15109465455598.777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-62956106064.994904</v>
      </c>
      <c r="L4037" s="444">
        <f t="shared" ca="1" si="159"/>
        <v>-15172421561663.771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-15172421561663.771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-63218423173.599045</v>
      </c>
      <c r="L4038" s="444">
        <f t="shared" ca="1" si="159"/>
        <v>-15235639984837.371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-15235639984837.371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-63481833270.155701</v>
      </c>
      <c r="L4039" s="444">
        <f t="shared" ca="1" si="159"/>
        <v>-15299121818107.527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-15299121818107.527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-63746340908.781364</v>
      </c>
      <c r="L4040" s="444">
        <f t="shared" ca="1" si="159"/>
        <v>-15362868159016.309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-15362868159016.309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-64011950662.567955</v>
      </c>
      <c r="L4041" s="444">
        <f t="shared" ca="1" si="159"/>
        <v>-15426880109678.877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-15426880109678.877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-64278667123.661987</v>
      </c>
      <c r="L4042" s="444">
        <f t="shared" ca="1" si="159"/>
        <v>-15491158776802.539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-15491158776802.539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-64546494903.34391</v>
      </c>
      <c r="L4043" s="444">
        <f t="shared" ca="1" si="159"/>
        <v>-15555705271705.883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-15555705271705.883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-64815438632.107841</v>
      </c>
      <c r="L4044" s="444">
        <f t="shared" ca="1" si="159"/>
        <v>-15620520710337.99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-15620520710337.99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-65085502959.741623</v>
      </c>
      <c r="L4045" s="444">
        <f t="shared" ca="1" si="159"/>
        <v>-15685606213297.732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-15685606213297.732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-65356692555.407227</v>
      </c>
      <c r="L4046" s="444">
        <f t="shared" ca="1" si="159"/>
        <v>-15750962905853.141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-15750962905853.141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-65629012107.72142</v>
      </c>
      <c r="L4047" s="444">
        <f t="shared" ca="1" si="159"/>
        <v>-15816591917960.861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-15816591917960.861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-65902466324.836922</v>
      </c>
      <c r="L4048" s="444">
        <f t="shared" ca="1" si="159"/>
        <v>-15882494384285.699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-15882494384285.699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-66177059934.523743</v>
      </c>
      <c r="L4049" s="444">
        <f t="shared" ca="1" si="159"/>
        <v>-15948671444220.223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-15948671444220.223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-66452797684.250923</v>
      </c>
      <c r="L4050" s="444">
        <f t="shared" ca="1" si="159"/>
        <v>-16015124241904.473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-16015124241904.473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-66729684341.268639</v>
      </c>
      <c r="L4051" s="444">
        <f t="shared" ca="1" si="159"/>
        <v>-16081853926245.742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-16081853926245.742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-67007724692.690598</v>
      </c>
      <c r="L4052" s="444">
        <f t="shared" ca="1" si="159"/>
        <v>-16148861650938.434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-16148861650938.434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-67286923545.576805</v>
      </c>
      <c r="L4053" s="444">
        <f t="shared" ca="1" si="159"/>
        <v>-16216148574484.01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-16216148574484.01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-67567285727.016716</v>
      </c>
      <c r="L4054" s="444">
        <f t="shared" ca="1" si="159"/>
        <v>-16283715860211.027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-16283715860211.027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-67848816084.212616</v>
      </c>
      <c r="L4055" s="444">
        <f t="shared" ca="1" si="159"/>
        <v>-16351564676295.24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-16351564676295.24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-68131519484.563499</v>
      </c>
      <c r="L4056" s="444">
        <f t="shared" ca="1" si="159"/>
        <v>-16419696195779.805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-16419696195779.805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-68415400815.749184</v>
      </c>
      <c r="L4057" s="444">
        <f t="shared" ca="1" si="159"/>
        <v>-16488111596595.555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-16488111596595.555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-68700464985.814812</v>
      </c>
      <c r="L4058" s="444">
        <f t="shared" ca="1" si="159"/>
        <v>-16556812061581.369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-16556812061581.369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-68986716923.255707</v>
      </c>
      <c r="L4059" s="444">
        <f t="shared" ca="1" si="159"/>
        <v>-16625798778504.625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-16625798778504.625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-69274161577.1026</v>
      </c>
      <c r="L4060" s="444">
        <f t="shared" ca="1" si="159"/>
        <v>-16695072940081.729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-16695072940081.729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-69562803917.007187</v>
      </c>
      <c r="L4061" s="444">
        <f t="shared" ca="1" si="159"/>
        <v>-16764635743998.736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-16764635743998.736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-69852648933.328079</v>
      </c>
      <c r="L4062" s="444">
        <f t="shared" ca="1" si="159"/>
        <v>-16834488392932.064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-16834488392932.064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-70143701637.216934</v>
      </c>
      <c r="L4063" s="444">
        <f t="shared" ca="1" si="159"/>
        <v>-16904632094569.281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-16904632094569.281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-70435967060.705322</v>
      </c>
      <c r="L4064" s="444">
        <f t="shared" ca="1" si="159"/>
        <v>-16975068061629.986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-16975068061629.986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-70729450256.791611</v>
      </c>
      <c r="L4065" s="444">
        <f t="shared" ca="1" si="159"/>
        <v>-17045797511886.777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-17045797511886.777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-71024156299.528244</v>
      </c>
      <c r="L4066" s="444">
        <f t="shared" ca="1" si="159"/>
        <v>-17116821668186.305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-17116821668186.305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-71320090284.109604</v>
      </c>
      <c r="L4067" s="444">
        <f t="shared" ca="1" si="159"/>
        <v>-17188141758470.414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-17188141758470.414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-71617257326.960052</v>
      </c>
      <c r="L4068" s="444">
        <f t="shared" ca="1" si="159"/>
        <v>-17259759015797.375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-17259759015797.375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-71915662565.822388</v>
      </c>
      <c r="L4069" s="444">
        <f t="shared" ca="1" si="159"/>
        <v>-17331674678363.197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-17331674678363.197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-72215311159.846649</v>
      </c>
      <c r="L4070" s="444">
        <f t="shared" ca="1" si="159"/>
        <v>-17403889989523.043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-17403889989523.043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-72516208289.679337</v>
      </c>
      <c r="L4071" s="444">
        <f t="shared" ca="1" si="159"/>
        <v>-17476406197812.723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-17476406197812.723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-72818359157.553009</v>
      </c>
      <c r="L4072" s="444">
        <f t="shared" ca="1" si="159"/>
        <v>-17549224556970.275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-17549224556970.275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-73121768987.376144</v>
      </c>
      <c r="L4073" s="444">
        <f t="shared" ca="1" si="159"/>
        <v>-17622346325957.652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-17622346325957.652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-73426443024.823547</v>
      </c>
      <c r="L4074" s="444">
        <f t="shared" ca="1" si="159"/>
        <v>-17695772768982.477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-17695772768982.477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-73732386537.426987</v>
      </c>
      <c r="L4075" s="444">
        <f t="shared" ca="1" si="159"/>
        <v>-17769505155519.902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-17769505155519.902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-74039604814.66626</v>
      </c>
      <c r="L4076" s="444">
        <f t="shared" ca="1" si="159"/>
        <v>-17843544760334.57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-17843544760334.57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-74348103168.060715</v>
      </c>
      <c r="L4077" s="444">
        <f t="shared" ca="1" si="159"/>
        <v>-17917892863502.633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-17917892863502.633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-74657886931.260971</v>
      </c>
      <c r="L4078" s="444">
        <f t="shared" ca="1" si="159"/>
        <v>-17992550750433.895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-17992550750433.895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-74968961460.14122</v>
      </c>
      <c r="L4079" s="444">
        <f t="shared" ca="1" si="159"/>
        <v>-18067519711894.035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-18067519711894.035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-75281332132.891815</v>
      </c>
      <c r="L4080" s="444">
        <f t="shared" ca="1" si="159"/>
        <v>-18142801044026.926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-18142801044026.926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-75595004350.112183</v>
      </c>
      <c r="L4081" s="444">
        <f t="shared" ca="1" si="159"/>
        <v>-18218396048377.039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-18218396048377.039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-75909983534.904327</v>
      </c>
      <c r="L4082" s="444">
        <f t="shared" ca="1" si="159"/>
        <v>-18294306031911.945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-18294306031911.945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-76226275132.966431</v>
      </c>
      <c r="L4083" s="444">
        <f t="shared" ca="1" si="159"/>
        <v>-18370532307044.91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-18370532307044.91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-76543884612.687119</v>
      </c>
      <c r="L4084" s="444">
        <f t="shared" ca="1" si="159"/>
        <v>-18447076191657.598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-18447076191657.598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-76862817465.23999</v>
      </c>
      <c r="L4085" s="444">
        <f t="shared" ca="1" si="159"/>
        <v>-18523939009122.836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-18523939009122.836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-77183079204.678482</v>
      </c>
      <c r="L4086" s="444">
        <f t="shared" ca="1" si="159"/>
        <v>-18601122088327.516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-18601122088327.516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-77504675368.031311</v>
      </c>
      <c r="L4087" s="444">
        <f t="shared" ca="1" si="159"/>
        <v>-18678626763695.547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-18678626763695.547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-77827611515.398117</v>
      </c>
      <c r="L4088" s="444">
        <f t="shared" ref="L4088:L4342" ca="1" si="164">I4088-J4088+K4088</f>
        <v>-18756454375210.945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-18756454375210.945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-78151893230.045609</v>
      </c>
      <c r="L4089" s="444">
        <f t="shared" ca="1" si="164"/>
        <v>-18834606268440.992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-18834606268440.992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-78477526118.504135</v>
      </c>
      <c r="L4090" s="444">
        <f t="shared" ca="1" si="164"/>
        <v>-18913083794559.496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-18913083794559.496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-78804515810.664566</v>
      </c>
      <c r="L4091" s="444">
        <f t="shared" ca="1" si="164"/>
        <v>-18991888310370.16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-18991888310370.16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-79132867959.875671</v>
      </c>
      <c r="L4092" s="444">
        <f t="shared" ca="1" si="164"/>
        <v>-19071021178330.035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-19071021178330.035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-79462588243.041809</v>
      </c>
      <c r="L4093" s="444">
        <f t="shared" ca="1" si="164"/>
        <v>-19150483766573.078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-19150483766573.078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-79793682360.721161</v>
      </c>
      <c r="L4094" s="444">
        <f t="shared" ca="1" si="164"/>
        <v>-19230277448933.801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-19230277448933.801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-80126156037.224167</v>
      </c>
      <c r="L4095" s="444">
        <f t="shared" ca="1" si="164"/>
        <v>-19310403604971.023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-19310403604971.023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-80460015020.712601</v>
      </c>
      <c r="L4096" s="444">
        <f t="shared" ca="1" si="164"/>
        <v>-19390863619991.734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-19390863619991.734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-80795265083.298889</v>
      </c>
      <c r="L4097" s="444">
        <f t="shared" ca="1" si="164"/>
        <v>-19471658885075.035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-19471658885075.035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-81131912021.145981</v>
      </c>
      <c r="L4098" s="444">
        <f t="shared" ca="1" si="164"/>
        <v>-19552790797096.18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-19552790797096.18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-81469961654.567413</v>
      </c>
      <c r="L4099" s="444">
        <f t="shared" ca="1" si="164"/>
        <v>-19634260758750.746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-19634260758750.746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-81809419828.128113</v>
      </c>
      <c r="L4100" s="444">
        <f t="shared" ca="1" si="164"/>
        <v>-19716070178578.875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-19716070178578.875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-82150292410.745316</v>
      </c>
      <c r="L4101" s="444">
        <f t="shared" ca="1" si="164"/>
        <v>-19798220470989.621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-19798220470989.621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-82492585295.790085</v>
      </c>
      <c r="L4102" s="444">
        <f t="shared" ca="1" si="164"/>
        <v>-19880713056285.41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-19880713056285.41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-82836304401.189209</v>
      </c>
      <c r="L4103" s="444">
        <f t="shared" ca="1" si="164"/>
        <v>-19963549360686.598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-19963549360686.598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-83181455669.527496</v>
      </c>
      <c r="L4104" s="444">
        <f t="shared" ca="1" si="164"/>
        <v>-20046730816356.125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-20046730816356.125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-83528045068.150513</v>
      </c>
      <c r="L4105" s="444">
        <f t="shared" ca="1" si="164"/>
        <v>-20130258861424.277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-20130258861424.277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-83876078589.267822</v>
      </c>
      <c r="L4106" s="444">
        <f t="shared" ca="1" si="164"/>
        <v>-20214134940013.547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-20214134940013.547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-84225562250.056442</v>
      </c>
      <c r="L4107" s="444">
        <f t="shared" ca="1" si="164"/>
        <v>-20298360502263.602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-20298360502263.602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-84576502092.764999</v>
      </c>
      <c r="L4108" s="444">
        <f t="shared" ca="1" si="164"/>
        <v>-20382937004356.367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-20382937004356.367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-84928904184.818192</v>
      </c>
      <c r="L4109" s="444">
        <f t="shared" ca="1" si="164"/>
        <v>-20467865908541.184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-20467865908541.184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-85282774618.9216</v>
      </c>
      <c r="L4110" s="444">
        <f t="shared" ca="1" si="164"/>
        <v>-20553148683160.105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-20553148683160.105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-85638119513.167099</v>
      </c>
      <c r="L4111" s="444">
        <f t="shared" ca="1" si="164"/>
        <v>-20638786802673.273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-20638786802673.273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-85994945011.138641</v>
      </c>
      <c r="L4112" s="444">
        <f t="shared" ca="1" si="164"/>
        <v>-20724781747684.41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-20724781747684.41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-86353257282.018372</v>
      </c>
      <c r="L4113" s="444">
        <f t="shared" ca="1" si="164"/>
        <v>-20811135004966.43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-20811135004966.43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-86713062520.693451</v>
      </c>
      <c r="L4114" s="444">
        <f t="shared" ca="1" si="164"/>
        <v>-20897848067487.125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-20897848067487.125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-87074366947.863022</v>
      </c>
      <c r="L4115" s="444">
        <f t="shared" ca="1" si="164"/>
        <v>-20984922434434.988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-20984922434434.988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-87437176810.145782</v>
      </c>
      <c r="L4116" s="444">
        <f t="shared" ca="1" si="164"/>
        <v>-21072359611245.133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-21072359611245.133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-87801498380.188049</v>
      </c>
      <c r="L4117" s="444">
        <f t="shared" ca="1" si="164"/>
        <v>-21160161109625.32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-21160161109625.32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-88167337956.772171</v>
      </c>
      <c r="L4118" s="444">
        <f t="shared" ca="1" si="164"/>
        <v>-21248328447582.094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-21248328447582.094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-88534701864.925385</v>
      </c>
      <c r="L4119" s="444">
        <f t="shared" ca="1" si="164"/>
        <v>-21336863149447.02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-21336863149447.02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-88903596456.029251</v>
      </c>
      <c r="L4120" s="444">
        <f t="shared" ca="1" si="164"/>
        <v>-21425766745903.047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-21425766745903.047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-89274028107.929367</v>
      </c>
      <c r="L4121" s="444">
        <f t="shared" ca="1" si="164"/>
        <v>-21515040774010.977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-21515040774010.977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-89646003225.045731</v>
      </c>
      <c r="L4122" s="444">
        <f t="shared" ca="1" si="164"/>
        <v>-21604686777236.023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-21604686777236.023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-90019528238.483429</v>
      </c>
      <c r="L4123" s="444">
        <f t="shared" ca="1" si="164"/>
        <v>-21694706305474.508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-21694706305474.508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-90394609606.143784</v>
      </c>
      <c r="L4124" s="444">
        <f t="shared" ca="1" si="164"/>
        <v>-21785100915080.652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-21785100915080.652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-90771253812.836044</v>
      </c>
      <c r="L4125" s="444">
        <f t="shared" ca="1" si="164"/>
        <v>-21875872168893.488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-21875872168893.488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-91149467370.389526</v>
      </c>
      <c r="L4126" s="444">
        <f t="shared" ca="1" si="164"/>
        <v>-21967021636263.879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-21967021636263.879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-91529256817.766159</v>
      </c>
      <c r="L4127" s="444">
        <f t="shared" ca="1" si="164"/>
        <v>-22058550893081.645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-22058550893081.645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-91910628721.173523</v>
      </c>
      <c r="L4128" s="444">
        <f t="shared" ca="1" si="164"/>
        <v>-22150461521802.816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-22150461521802.816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-92293589674.178406</v>
      </c>
      <c r="L4129" s="444">
        <f t="shared" ca="1" si="164"/>
        <v>-22242755111476.996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-22242755111476.996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-92678146297.820816</v>
      </c>
      <c r="L4130" s="444">
        <f t="shared" ca="1" si="164"/>
        <v>-22335433257774.816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-22335433257774.816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-93064305240.728394</v>
      </c>
      <c r="L4131" s="444">
        <f t="shared" ca="1" si="164"/>
        <v>-22428497563015.543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-22428497563015.543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-93452073179.23143</v>
      </c>
      <c r="L4132" s="444">
        <f t="shared" ca="1" si="164"/>
        <v>-22521949636194.773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-22521949636194.773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-93841456817.478226</v>
      </c>
      <c r="L4133" s="444">
        <f t="shared" ca="1" si="164"/>
        <v>-22615791093012.25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-22615791093012.25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-94232462887.551041</v>
      </c>
      <c r="L4134" s="444">
        <f t="shared" ca="1" si="164"/>
        <v>-22710023555899.801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-22710023555899.801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-94625098149.582504</v>
      </c>
      <c r="L4135" s="444">
        <f t="shared" ca="1" si="164"/>
        <v>-22804648654049.383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-22804648654049.383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-95019369391.872421</v>
      </c>
      <c r="L4136" s="444">
        <f t="shared" ca="1" si="164"/>
        <v>-22899668023441.254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-22899668023441.254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-95415283431.005219</v>
      </c>
      <c r="L4137" s="444">
        <f t="shared" ca="1" si="164"/>
        <v>-22995083306872.258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-22995083306872.258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-95812847111.967743</v>
      </c>
      <c r="L4138" s="444">
        <f t="shared" ca="1" si="164"/>
        <v>-23090896153984.227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-23090896153984.227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-96212067308.267609</v>
      </c>
      <c r="L4139" s="444">
        <f t="shared" ca="1" si="164"/>
        <v>-23187108221292.496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-23187108221292.496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-96612950922.052063</v>
      </c>
      <c r="L4140" s="444">
        <f t="shared" ca="1" si="164"/>
        <v>-23283721172214.547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-23283721172214.547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-97015504884.22728</v>
      </c>
      <c r="L4141" s="444">
        <f t="shared" ca="1" si="164"/>
        <v>-23380736677098.773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-23380736677098.773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-97419736154.578217</v>
      </c>
      <c r="L4142" s="444">
        <f t="shared" ca="1" si="164"/>
        <v>-23478156413253.352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-23478156413253.352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-97825651721.888962</v>
      </c>
      <c r="L4143" s="444">
        <f t="shared" ca="1" si="164"/>
        <v>-23575982064975.242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-23575982064975.242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-98233258604.063507</v>
      </c>
      <c r="L4144" s="444">
        <f t="shared" ca="1" si="164"/>
        <v>-23674215323579.305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-23674215323579.305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-98642563848.247101</v>
      </c>
      <c r="L4145" s="444">
        <f t="shared" ca="1" si="164"/>
        <v>-23772857887427.551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-23772857887427.551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-99053574530.94812</v>
      </c>
      <c r="L4146" s="444">
        <f t="shared" ca="1" si="164"/>
        <v>-23871911461958.5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-23871911461958.5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-99466297758.160416</v>
      </c>
      <c r="L4147" s="444">
        <f t="shared" ca="1" si="164"/>
        <v>-23971377759716.66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-23971377759716.66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-99880740665.486084</v>
      </c>
      <c r="L4148" s="444">
        <f t="shared" ca="1" si="164"/>
        <v>-24071258500382.145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-24071258500382.145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-100296910418.25894</v>
      </c>
      <c r="L4149" s="444">
        <f t="shared" ca="1" si="164"/>
        <v>-24171555410800.402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-24171555410800.402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-100714814211.66833</v>
      </c>
      <c r="L4150" s="444">
        <f t="shared" ca="1" si="164"/>
        <v>-24272270225012.07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-24272270225012.07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-101134459270.88362</v>
      </c>
      <c r="L4151" s="444">
        <f t="shared" ca="1" si="164"/>
        <v>-24373404684282.953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-24373404684282.953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-101555852851.17897</v>
      </c>
      <c r="L4152" s="444">
        <f t="shared" ca="1" si="164"/>
        <v>-24474960537134.133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-24474960537134.133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-101979002238.05888</v>
      </c>
      <c r="L4153" s="444">
        <f t="shared" ca="1" si="164"/>
        <v>-24576939539372.191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-24576939539372.191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-102403914747.38412</v>
      </c>
      <c r="L4154" s="444">
        <f t="shared" ca="1" si="164"/>
        <v>-24679343454119.574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-24679343454119.574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-102830597725.49823</v>
      </c>
      <c r="L4155" s="444">
        <f t="shared" ca="1" si="164"/>
        <v>-24782174051845.074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-24782174051845.074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-103259058549.35448</v>
      </c>
      <c r="L4156" s="444">
        <f t="shared" ca="1" si="164"/>
        <v>-24885433110394.43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-24885433110394.43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-103689304626.64346</v>
      </c>
      <c r="L4157" s="444">
        <f t="shared" ca="1" si="164"/>
        <v>-24989122415021.074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-24989122415021.074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-104121343395.92114</v>
      </c>
      <c r="L4158" s="444">
        <f t="shared" ca="1" si="164"/>
        <v>-25093243758416.996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-25093243758416.996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-104555182326.73749</v>
      </c>
      <c r="L4159" s="444">
        <f t="shared" ca="1" si="164"/>
        <v>-25197798940743.734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-25197798940743.734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-104990828919.76556</v>
      </c>
      <c r="L4160" s="444">
        <f t="shared" ca="1" si="164"/>
        <v>-25302789769663.5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-25302789769663.5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-105428290706.93124</v>
      </c>
      <c r="L4161" s="444">
        <f t="shared" ca="1" si="164"/>
        <v>-25408218060370.43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-25408218060370.43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-105867575251.54346</v>
      </c>
      <c r="L4162" s="444">
        <f t="shared" ca="1" si="164"/>
        <v>-25514085635621.973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-25514085635621.973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-106308690148.42488</v>
      </c>
      <c r="L4163" s="444">
        <f t="shared" ca="1" si="164"/>
        <v>-25620394325770.398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-25620394325770.398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-106751643024.04332</v>
      </c>
      <c r="L4164" s="444">
        <f t="shared" ca="1" si="164"/>
        <v>-25727145968794.441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-25727145968794.441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-107196441536.64351</v>
      </c>
      <c r="L4165" s="444">
        <f t="shared" ca="1" si="164"/>
        <v>-25834342410331.086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-25834342410331.086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-107643093376.37952</v>
      </c>
      <c r="L4166" s="444">
        <f t="shared" ca="1" si="164"/>
        <v>-25941985503707.465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-25941985503707.465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-108091606265.44777</v>
      </c>
      <c r="L4167" s="444">
        <f t="shared" ca="1" si="164"/>
        <v>-26050077109972.914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-26050077109972.914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-108541987958.22047</v>
      </c>
      <c r="L4168" s="444">
        <f t="shared" ca="1" si="164"/>
        <v>-26158619097931.133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-26158619097931.133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-108994246241.37971</v>
      </c>
      <c r="L4169" s="444">
        <f t="shared" ca="1" si="164"/>
        <v>-26267613344172.512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-26267613344172.512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-109448388934.05212</v>
      </c>
      <c r="L4170" s="444">
        <f t="shared" ca="1" si="164"/>
        <v>-26377061733106.563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-26377061733106.563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-109904423887.94402</v>
      </c>
      <c r="L4171" s="444">
        <f t="shared" ca="1" si="164"/>
        <v>-26486966156994.508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-26486966156994.508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-110362358987.47711</v>
      </c>
      <c r="L4172" s="444">
        <f t="shared" ca="1" si="164"/>
        <v>-26597328515981.984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-26597328515981.984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-110822202149.92493</v>
      </c>
      <c r="L4173" s="444">
        <f t="shared" ca="1" si="164"/>
        <v>-26708150718131.91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-26708150718131.91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-111283961325.54962</v>
      </c>
      <c r="L4174" s="444">
        <f t="shared" ca="1" si="164"/>
        <v>-26819434679457.461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-26819434679457.461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-111747644497.73943</v>
      </c>
      <c r="L4175" s="444">
        <f t="shared" ca="1" si="164"/>
        <v>-26931182323955.199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-26931182323955.199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-112213259683.14667</v>
      </c>
      <c r="L4176" s="444">
        <f t="shared" ca="1" si="164"/>
        <v>-27043395583638.348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-27043395583638.348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-112680814931.82645</v>
      </c>
      <c r="L4177" s="444">
        <f t="shared" ca="1" si="164"/>
        <v>-27156076398570.176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-27156076398570.176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-113150318327.37573</v>
      </c>
      <c r="L4178" s="444">
        <f t="shared" ca="1" si="164"/>
        <v>-27269226716897.551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-27269226716897.551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-113621777987.07312</v>
      </c>
      <c r="L4179" s="444">
        <f t="shared" ca="1" si="164"/>
        <v>-27382848494884.625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-27382848494884.625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-114095202062.01927</v>
      </c>
      <c r="L4180" s="444">
        <f t="shared" ca="1" si="164"/>
        <v>-27496943696946.645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-27496943696946.645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-114570598737.27769</v>
      </c>
      <c r="L4181" s="444">
        <f t="shared" ca="1" si="164"/>
        <v>-27611514295683.922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-27611514295683.922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-115047976232.01633</v>
      </c>
      <c r="L4182" s="444">
        <f t="shared" ca="1" si="164"/>
        <v>-27726562271915.938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-27726562271915.938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-115527342799.64972</v>
      </c>
      <c r="L4183" s="444">
        <f t="shared" ca="1" si="164"/>
        <v>-27842089614715.586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-27842089614715.586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-116008706727.98161</v>
      </c>
      <c r="L4184" s="444">
        <f t="shared" ca="1" si="164"/>
        <v>-27958098321443.566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-27958098321443.566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-116492076339.34819</v>
      </c>
      <c r="L4185" s="444">
        <f t="shared" ca="1" si="164"/>
        <v>-28074590397782.914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-28074590397782.914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-116977459990.76215</v>
      </c>
      <c r="L4186" s="444">
        <f t="shared" ca="1" si="164"/>
        <v>-28191567857773.676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-28191567857773.676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-117464866074.05698</v>
      </c>
      <c r="L4187" s="444">
        <f t="shared" ca="1" si="164"/>
        <v>-28309032723847.734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-28309032723847.734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-117954303016.03224</v>
      </c>
      <c r="L4188" s="444">
        <f t="shared" ca="1" si="164"/>
        <v>-28426987026863.766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-28426987026863.766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-118445779278.59901</v>
      </c>
      <c r="L4189" s="444">
        <f t="shared" ca="1" si="164"/>
        <v>-28545432806142.363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-28545432806142.363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-118939303358.9265</v>
      </c>
      <c r="L4190" s="444">
        <f t="shared" ca="1" si="164"/>
        <v>-28664372109501.289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-28664372109501.289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-119434883789.5887</v>
      </c>
      <c r="L4191" s="444">
        <f t="shared" ca="1" si="164"/>
        <v>-28783806993290.879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-28783806993290.879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-119932529138.71199</v>
      </c>
      <c r="L4192" s="444">
        <f t="shared" ca="1" si="164"/>
        <v>-28903739522429.59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-28903739522429.59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-120432248010.12328</v>
      </c>
      <c r="L4193" s="444">
        <f t="shared" ca="1" si="164"/>
        <v>-29024171770439.715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-29024171770439.715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-120934049043.49883</v>
      </c>
      <c r="L4194" s="444">
        <f t="shared" ca="1" si="164"/>
        <v>-29145105819483.215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-29145105819483.215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-121437940914.5134</v>
      </c>
      <c r="L4195" s="444">
        <f t="shared" ca="1" si="164"/>
        <v>-29266543760397.727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-29266543760397.727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-121943932334.99051</v>
      </c>
      <c r="L4196" s="444">
        <f t="shared" ca="1" si="164"/>
        <v>-29388487692732.719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-29388487692732.719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-122452032053.05301</v>
      </c>
      <c r="L4197" s="444">
        <f t="shared" ca="1" si="164"/>
        <v>-29510939724785.773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-29510939724785.773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-122962248853.27406</v>
      </c>
      <c r="L4198" s="444">
        <f t="shared" ca="1" si="164"/>
        <v>-29633901973639.047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-29633901973639.047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-123474591556.82938</v>
      </c>
      <c r="L4199" s="444">
        <f t="shared" ca="1" si="164"/>
        <v>-29757376565195.875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-29757376565195.875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-123989069021.64949</v>
      </c>
      <c r="L4200" s="444">
        <f t="shared" ca="1" si="164"/>
        <v>-29881365634217.523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-29881365634217.523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-124505690142.57301</v>
      </c>
      <c r="L4201" s="444">
        <f t="shared" ca="1" si="164"/>
        <v>-30005871324360.098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-30005871324360.098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-125024463851.50043</v>
      </c>
      <c r="L4202" s="444">
        <f t="shared" ca="1" si="164"/>
        <v>-30130895788211.598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-30130895788211.598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-125545399117.54834</v>
      </c>
      <c r="L4203" s="444">
        <f t="shared" ca="1" si="164"/>
        <v>-30256441187329.145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-30256441187329.145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-126068504947.20479</v>
      </c>
      <c r="L4204" s="444">
        <f t="shared" ca="1" si="164"/>
        <v>-30382509692276.348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-30382509692276.348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-126593790384.48479</v>
      </c>
      <c r="L4205" s="444">
        <f t="shared" ca="1" si="164"/>
        <v>-30509103482660.832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-30509103482660.832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-127121264511.08679</v>
      </c>
      <c r="L4206" s="444">
        <f t="shared" ca="1" si="164"/>
        <v>-30636224747171.918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-30636224747171.918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-127650936446.54964</v>
      </c>
      <c r="L4207" s="444">
        <f t="shared" ca="1" si="164"/>
        <v>-30763875683618.469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-30763875683618.469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-128182815348.41028</v>
      </c>
      <c r="L4208" s="444">
        <f t="shared" ca="1" si="164"/>
        <v>-30892058498966.879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-30892058498966.879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-128716910412.362</v>
      </c>
      <c r="L4209" s="444">
        <f t="shared" ca="1" si="164"/>
        <v>-31020775409379.242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-31020775409379.242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-129253230872.41351</v>
      </c>
      <c r="L4210" s="444">
        <f t="shared" ca="1" si="164"/>
        <v>-31150028640251.656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-31150028640251.656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-129791786001.04855</v>
      </c>
      <c r="L4211" s="444">
        <f t="shared" ca="1" si="164"/>
        <v>-31279820426252.703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-31279820426252.703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-130332585109.38626</v>
      </c>
      <c r="L4212" s="444">
        <f t="shared" ca="1" si="164"/>
        <v>-31410153011362.09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-31410153011362.09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-130875637547.34203</v>
      </c>
      <c r="L4213" s="444">
        <f t="shared" ca="1" si="164"/>
        <v>-31541028648909.434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-31541028648909.434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-131420952703.78931</v>
      </c>
      <c r="L4214" s="444">
        <f t="shared" ca="1" si="164"/>
        <v>-31672449601613.223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-31672449601613.223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-131968540006.72176</v>
      </c>
      <c r="L4215" s="444">
        <f t="shared" ca="1" si="164"/>
        <v>-31804418141619.945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-31804418141619.945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-132518408923.41644</v>
      </c>
      <c r="L4216" s="444">
        <f t="shared" ca="1" si="164"/>
        <v>-31936936550543.363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-31936936550543.363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-133070568960.59735</v>
      </c>
      <c r="L4217" s="444">
        <f t="shared" ca="1" si="164"/>
        <v>-32070007119503.961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-32070007119503.961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-133625029664.59984</v>
      </c>
      <c r="L4218" s="444">
        <f t="shared" ca="1" si="164"/>
        <v>-32203632149168.563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-32203632149168.563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-134181800621.53568</v>
      </c>
      <c r="L4219" s="444">
        <f t="shared" ca="1" si="164"/>
        <v>-32337813949790.098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-32337813949790.098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-134740891457.45876</v>
      </c>
      <c r="L4220" s="444">
        <f t="shared" ca="1" si="164"/>
        <v>-32472554841247.555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-32472554841247.555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-135302311838.53148</v>
      </c>
      <c r="L4221" s="444">
        <f t="shared" ca="1" si="164"/>
        <v>-32607857153086.086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-32607857153086.086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-135866071471.19202</v>
      </c>
      <c r="L4222" s="444">
        <f t="shared" ca="1" si="164"/>
        <v>-32743723224557.277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-32743723224557.277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-136432180102.32199</v>
      </c>
      <c r="L4223" s="444">
        <f t="shared" ca="1" si="164"/>
        <v>-32880155404659.598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-32880155404659.598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-137000647519.41499</v>
      </c>
      <c r="L4224" s="444">
        <f t="shared" ca="1" si="164"/>
        <v>-33017156052179.012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-33017156052179.012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-137571483550.74591</v>
      </c>
      <c r="L4225" s="444">
        <f t="shared" ca="1" si="164"/>
        <v>-33154727535729.758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-33154727535729.758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-138144698065.54065</v>
      </c>
      <c r="L4226" s="444">
        <f t="shared" ca="1" si="164"/>
        <v>-33292872233795.297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-33292872233795.297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-138720300974.14706</v>
      </c>
      <c r="L4227" s="444">
        <f t="shared" ca="1" si="164"/>
        <v>-33431592534769.445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-33431592534769.445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-139298302228.20602</v>
      </c>
      <c r="L4228" s="444">
        <f t="shared" ca="1" si="164"/>
        <v>-33570890836997.652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-33570890836997.652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-139878711820.82358</v>
      </c>
      <c r="L4229" s="444">
        <f t="shared" ca="1" si="164"/>
        <v>-33710769548818.477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-33710769548818.477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-140461539786.74365</v>
      </c>
      <c r="L4230" s="444">
        <f t="shared" ca="1" si="164"/>
        <v>-33851231088605.219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-33851231088605.219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-141046796202.52173</v>
      </c>
      <c r="L4231" s="444">
        <f t="shared" ca="1" si="164"/>
        <v>-33992277884807.742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-33992277884807.742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-141634491186.69891</v>
      </c>
      <c r="L4232" s="444">
        <f t="shared" ca="1" si="164"/>
        <v>-34133912375994.441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-34133912375994.441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-142224634899.97687</v>
      </c>
      <c r="L4233" s="444">
        <f t="shared" ca="1" si="164"/>
        <v>-34276137010894.418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-34276137010894.418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-142817237545.3934</v>
      </c>
      <c r="L4234" s="444">
        <f t="shared" ca="1" si="164"/>
        <v>-34418954248439.813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-34418954248439.813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-143412309368.49924</v>
      </c>
      <c r="L4235" s="444">
        <f t="shared" ca="1" si="164"/>
        <v>-34562366557808.313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-34562366557808.313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-144009860657.53464</v>
      </c>
      <c r="L4236" s="444">
        <f t="shared" ca="1" si="164"/>
        <v>-34706376418465.848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-34706376418465.848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-144609901743.6077</v>
      </c>
      <c r="L4237" s="444">
        <f t="shared" ca="1" si="164"/>
        <v>-34850986320209.457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-34850986320209.457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-145212443000.87271</v>
      </c>
      <c r="L4238" s="444">
        <f t="shared" ca="1" si="164"/>
        <v>-34996198763210.328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-34996198763210.328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-145817494846.70969</v>
      </c>
      <c r="L4239" s="444">
        <f t="shared" ca="1" si="164"/>
        <v>-35142016258057.039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-35142016258057.039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-146425067741.90433</v>
      </c>
      <c r="L4240" s="444">
        <f t="shared" ca="1" si="164"/>
        <v>-35288441325798.945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-35288441325798.945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-147035172190.82895</v>
      </c>
      <c r="L4241" s="444">
        <f t="shared" ca="1" si="164"/>
        <v>-35435476497989.773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-35435476497989.773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-147647818741.62405</v>
      </c>
      <c r="L4242" s="444">
        <f t="shared" ca="1" si="164"/>
        <v>-35583124316731.398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-35583124316731.398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-148263017986.38083</v>
      </c>
      <c r="L4243" s="444">
        <f t="shared" ca="1" si="164"/>
        <v>-35731387334717.781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-35731387334717.781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-148880780561.3241</v>
      </c>
      <c r="L4244" s="444">
        <f t="shared" ca="1" si="164"/>
        <v>-35880268115279.102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-35880268115279.102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-149501117146.99625</v>
      </c>
      <c r="L4245" s="444">
        <f t="shared" ca="1" si="164"/>
        <v>-36029769232426.102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-36029769232426.102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-150124038468.44208</v>
      </c>
      <c r="L4246" s="444">
        <f t="shared" ca="1" si="164"/>
        <v>-36179893270894.547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-36179893270894.547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-150749555295.39395</v>
      </c>
      <c r="L4247" s="444">
        <f t="shared" ca="1" si="164"/>
        <v>-36330642826189.938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-36330642826189.938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-151377678442.45807</v>
      </c>
      <c r="L4248" s="444">
        <f t="shared" ca="1" si="164"/>
        <v>-36482020504632.398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-36482020504632.398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-152008418769.30167</v>
      </c>
      <c r="L4249" s="444">
        <f t="shared" ca="1" si="164"/>
        <v>-36634028923401.703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-36634028923401.703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-152641787180.84042</v>
      </c>
      <c r="L4250" s="444">
        <f t="shared" ca="1" si="164"/>
        <v>-36786670710582.547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-36786670710582.547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-153277794627.42728</v>
      </c>
      <c r="L4251" s="444">
        <f t="shared" ca="1" si="164"/>
        <v>-36939948505209.977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-36939948505209.977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-153916452105.04156</v>
      </c>
      <c r="L4252" s="444">
        <f t="shared" ca="1" si="164"/>
        <v>-37093864957315.016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-37093864957315.016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-154557770655.47922</v>
      </c>
      <c r="L4253" s="444">
        <f t="shared" ca="1" si="164"/>
        <v>-37248422727970.492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-37248422727970.492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-155201761366.5437</v>
      </c>
      <c r="L4254" s="444">
        <f t="shared" ca="1" si="164"/>
        <v>-37403624489337.039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-37403624489337.039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-155848435372.23767</v>
      </c>
      <c r="L4255" s="444">
        <f t="shared" ca="1" si="164"/>
        <v>-37559472924709.273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-37559472924709.273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-156497803852.95529</v>
      </c>
      <c r="L4256" s="444">
        <f t="shared" ca="1" si="164"/>
        <v>-37715970728562.227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-37715970728562.227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-157149878035.67593</v>
      </c>
      <c r="L4257" s="444">
        <f t="shared" ca="1" si="164"/>
        <v>-37873120606597.906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-37873120606597.906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-157804669194.15793</v>
      </c>
      <c r="L4258" s="444">
        <f t="shared" ca="1" si="164"/>
        <v>-38030925275792.063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-38030925275792.063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-158462188649.13361</v>
      </c>
      <c r="L4259" s="444">
        <f t="shared" ca="1" si="164"/>
        <v>-38189387464441.195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-38189387464441.195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-159122447768.50497</v>
      </c>
      <c r="L4260" s="444">
        <f t="shared" ca="1" si="164"/>
        <v>-38348509912209.703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-38348509912209.703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-159785457967.54044</v>
      </c>
      <c r="L4261" s="444">
        <f t="shared" ca="1" si="164"/>
        <v>-38508295370177.242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-38508295370177.242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-160451230709.07184</v>
      </c>
      <c r="L4262" s="444">
        <f t="shared" ca="1" si="164"/>
        <v>-38668746600886.313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-38668746600886.313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-161119777503.69296</v>
      </c>
      <c r="L4263" s="444">
        <f t="shared" ca="1" si="164"/>
        <v>-38829866378390.008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-38829866378390.008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-161791109909.95837</v>
      </c>
      <c r="L4264" s="444">
        <f t="shared" ca="1" si="164"/>
        <v>-38991657488299.969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-38991657488299.969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-162465239534.58319</v>
      </c>
      <c r="L4265" s="444">
        <f t="shared" ca="1" si="164"/>
        <v>-39154122727834.555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-39154122727834.555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-163142178032.64398</v>
      </c>
      <c r="L4266" s="444">
        <f t="shared" ca="1" si="164"/>
        <v>-39317264905867.195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-39317264905867.195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-163821937107.77997</v>
      </c>
      <c r="L4267" s="444">
        <f t="shared" ca="1" si="164"/>
        <v>-39481086842974.977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-39481086842974.977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-164504528512.39572</v>
      </c>
      <c r="L4268" s="444">
        <f t="shared" ca="1" si="164"/>
        <v>-39645591371487.375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-39645591371487.375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-165189964047.86407</v>
      </c>
      <c r="L4269" s="444">
        <f t="shared" ca="1" si="164"/>
        <v>-39810781335535.242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-39810781335535.242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-165878255564.73016</v>
      </c>
      <c r="L4270" s="444">
        <f t="shared" ca="1" si="164"/>
        <v>-39976659591099.969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-39976659591099.969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-166569414962.91653</v>
      </c>
      <c r="L4271" s="444">
        <f t="shared" ca="1" si="164"/>
        <v>-40143229006062.883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-40143229006062.883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-167263454191.92868</v>
      </c>
      <c r="L4272" s="444">
        <f t="shared" ca="1" si="164"/>
        <v>-40310492460254.813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-40310492460254.813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-167960385251.06171</v>
      </c>
      <c r="L4273" s="444">
        <f t="shared" ca="1" si="164"/>
        <v>-40478452845505.875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-40478452845505.875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-168660220189.60782</v>
      </c>
      <c r="L4274" s="444">
        <f t="shared" ca="1" si="164"/>
        <v>-40647113065695.484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-40647113065695.484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-169362971107.06451</v>
      </c>
      <c r="L4275" s="444">
        <f t="shared" ca="1" si="164"/>
        <v>-40816476036802.547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-40816476036802.547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-170068650153.34393</v>
      </c>
      <c r="L4276" s="444">
        <f t="shared" ca="1" si="164"/>
        <v>-40986544686955.891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-40986544686955.891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-170777269528.98288</v>
      </c>
      <c r="L4277" s="444">
        <f t="shared" ca="1" si="164"/>
        <v>-41157321956484.875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-41157321956484.875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-171488841485.35364</v>
      </c>
      <c r="L4278" s="444">
        <f t="shared" ca="1" si="164"/>
        <v>-41328810797970.227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-41328810797970.227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-172203378324.87595</v>
      </c>
      <c r="L4279" s="444">
        <f t="shared" ca="1" si="164"/>
        <v>-41501014176295.102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-41501014176295.102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-172920892401.22958</v>
      </c>
      <c r="L4280" s="444">
        <f t="shared" ca="1" si="164"/>
        <v>-41673935068696.328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-41673935068696.328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-173641396119.56802</v>
      </c>
      <c r="L4281" s="444">
        <f t="shared" ca="1" si="164"/>
        <v>-41847576464815.898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-41847576464815.898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-174364901936.73291</v>
      </c>
      <c r="L4282" s="444">
        <f t="shared" ca="1" si="164"/>
        <v>-42021941366752.633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-42021941366752.633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-175091422361.4693</v>
      </c>
      <c r="L4283" s="444">
        <f t="shared" ca="1" si="164"/>
        <v>-42197032789114.102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-42197032789114.102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-175820969954.64209</v>
      </c>
      <c r="L4284" s="444">
        <f t="shared" ca="1" si="164"/>
        <v>-42372853759068.742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-42372853759068.742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-176553557329.45309</v>
      </c>
      <c r="L4285" s="444">
        <f t="shared" ca="1" si="164"/>
        <v>-42549407316398.195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-42549407316398.195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-177289197151.65915</v>
      </c>
      <c r="L4286" s="444">
        <f t="shared" ca="1" si="164"/>
        <v>-42726696513549.852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-42726696513549.852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-178027902139.79105</v>
      </c>
      <c r="L4287" s="444">
        <f t="shared" ca="1" si="164"/>
        <v>-42904724415689.641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-42904724415689.641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-178769685065.3735</v>
      </c>
      <c r="L4288" s="444">
        <f t="shared" ca="1" si="164"/>
        <v>-43083494100755.016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-43083494100755.016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-179514558753.1459</v>
      </c>
      <c r="L4289" s="444">
        <f t="shared" ca="1" si="164"/>
        <v>-43263008659508.164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-43263008659508.164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-180262536081.28403</v>
      </c>
      <c r="L4290" s="444">
        <f t="shared" ca="1" si="164"/>
        <v>-43443271195589.445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-43443271195589.445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-181013629981.62268</v>
      </c>
      <c r="L4291" s="444">
        <f t="shared" ca="1" si="164"/>
        <v>-43624284825571.07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-43624284825571.07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-181767853439.87946</v>
      </c>
      <c r="L4292" s="444">
        <f t="shared" ca="1" si="164"/>
        <v>-43806052679010.953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-43806052679010.953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-182525219495.87897</v>
      </c>
      <c r="L4293" s="444">
        <f t="shared" ca="1" si="164"/>
        <v>-43988577898506.836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-43988577898506.836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-183285741243.77847</v>
      </c>
      <c r="L4294" s="444">
        <f t="shared" ca="1" si="164"/>
        <v>-44171863639750.617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-44171863639750.617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-184049431832.29425</v>
      </c>
      <c r="L4295" s="444">
        <f t="shared" ca="1" si="164"/>
        <v>-44355913071582.914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-44355913071582.914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-184816304464.9288</v>
      </c>
      <c r="L4296" s="444">
        <f t="shared" ca="1" si="164"/>
        <v>-44540729376047.844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-44540729376047.844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-185586372400.19934</v>
      </c>
      <c r="L4297" s="444">
        <f t="shared" ca="1" si="164"/>
        <v>-44726315748448.047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-44726315748448.047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-186359648951.86685</v>
      </c>
      <c r="L4298" s="444">
        <f t="shared" ca="1" si="164"/>
        <v>-44912675397399.914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-44912675397399.914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-187136147489.16632</v>
      </c>
      <c r="L4299" s="444">
        <f t="shared" ca="1" si="164"/>
        <v>-45099811544889.078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-45099811544889.078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-187915881437.03781</v>
      </c>
      <c r="L4300" s="444">
        <f t="shared" ca="1" si="164"/>
        <v>-45287727426326.117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-45287727426326.117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-188698864276.35883</v>
      </c>
      <c r="L4301" s="444">
        <f t="shared" ca="1" si="164"/>
        <v>-45476426290602.477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-45476426290602.477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-189485109544.17697</v>
      </c>
      <c r="L4302" s="444">
        <f t="shared" ca="1" si="164"/>
        <v>-45665911400146.656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-45665911400146.656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-190274630833.9444</v>
      </c>
      <c r="L4303" s="444">
        <f t="shared" ca="1" si="164"/>
        <v>-45856186030980.602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-45856186030980.602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-191067441795.7525</v>
      </c>
      <c r="L4304" s="444">
        <f t="shared" ca="1" si="164"/>
        <v>-46047253472776.352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-46047253472776.352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-191863556136.56812</v>
      </c>
      <c r="L4305" s="444">
        <f t="shared" ca="1" si="164"/>
        <v>-46239117028912.922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-46239117028912.922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-192662987620.47052</v>
      </c>
      <c r="L4306" s="444">
        <f t="shared" ca="1" si="164"/>
        <v>-46431780016533.391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-46431780016533.391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-193465750068.88913</v>
      </c>
      <c r="L4307" s="444">
        <f t="shared" ca="1" si="164"/>
        <v>-46625245766602.281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-46625245766602.281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-194271857360.84283</v>
      </c>
      <c r="L4308" s="444">
        <f t="shared" ca="1" si="164"/>
        <v>-46819517623963.125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-46819517623963.125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-195081323433.17969</v>
      </c>
      <c r="L4309" s="444">
        <f t="shared" ca="1" si="164"/>
        <v>-47014598947396.305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-47014598947396.305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-195894162280.81793</v>
      </c>
      <c r="L4310" s="444">
        <f t="shared" ca="1" si="164"/>
        <v>-47210493109677.125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-47210493109677.125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-196710387956.98801</v>
      </c>
      <c r="L4311" s="444">
        <f t="shared" ca="1" si="164"/>
        <v>-47407203497634.109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-47407203497634.109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-197530014573.47546</v>
      </c>
      <c r="L4312" s="444">
        <f t="shared" ca="1" si="164"/>
        <v>-47604733512207.586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-47604733512207.586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-198353056300.86493</v>
      </c>
      <c r="L4313" s="444">
        <f t="shared" ca="1" si="164"/>
        <v>-47803086568508.453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-47803086568508.453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-199179527368.78522</v>
      </c>
      <c r="L4314" s="444">
        <f t="shared" ca="1" si="164"/>
        <v>-48002266095877.242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-48002266095877.242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-200009442066.15518</v>
      </c>
      <c r="L4315" s="444">
        <f t="shared" ca="1" si="164"/>
        <v>-48202275537943.398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-48202275537943.398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-200842814741.43082</v>
      </c>
      <c r="L4316" s="444">
        <f t="shared" ca="1" si="164"/>
        <v>-48403118352684.828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-48403118352684.828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-201679659802.85345</v>
      </c>
      <c r="L4317" s="444">
        <f t="shared" ca="1" si="164"/>
        <v>-48604798012487.68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-48604798012487.68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-202519991718.69867</v>
      </c>
      <c r="L4318" s="444">
        <f t="shared" ca="1" si="164"/>
        <v>-48807318004206.375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-48807318004206.375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-203363825017.52655</v>
      </c>
      <c r="L4319" s="444">
        <f t="shared" ca="1" si="164"/>
        <v>-49010681829223.898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-49010681829223.898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-204211174288.43292</v>
      </c>
      <c r="L4320" s="444">
        <f t="shared" ca="1" si="164"/>
        <v>-49214893003512.328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-49214893003512.328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-205062054181.30136</v>
      </c>
      <c r="L4321" s="444">
        <f t="shared" ca="1" si="164"/>
        <v>-49419955057693.633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-49419955057693.633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-205916479407.05679</v>
      </c>
      <c r="L4322" s="444">
        <f t="shared" ca="1" si="164"/>
        <v>-49625871537100.688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-49625871537100.688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-206774464737.91953</v>
      </c>
      <c r="L4323" s="444">
        <f t="shared" ca="1" si="164"/>
        <v>-49832646001838.609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-49832646001838.609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-207636025007.66086</v>
      </c>
      <c r="L4324" s="444">
        <f t="shared" ca="1" si="164"/>
        <v>-50040282026846.273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-50040282026846.273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-208501175111.85947</v>
      </c>
      <c r="L4325" s="444">
        <f t="shared" ca="1" si="164"/>
        <v>-50248783201958.133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-50248783201958.133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-209369930008.15887</v>
      </c>
      <c r="L4326" s="444">
        <f t="shared" ca="1" si="164"/>
        <v>-50458153131966.289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-50458153131966.289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-210242304716.52621</v>
      </c>
      <c r="L4327" s="444">
        <f t="shared" ca="1" si="164"/>
        <v>-50668395436682.813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-50668395436682.813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-211118314319.51172</v>
      </c>
      <c r="L4328" s="444">
        <f t="shared" ca="1" si="164"/>
        <v>-50879513751002.328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-50879513751002.328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-211997973962.5097</v>
      </c>
      <c r="L4329" s="444">
        <f t="shared" ca="1" si="164"/>
        <v>-51091511724964.836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-51091511724964.836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-212881298854.02014</v>
      </c>
      <c r="L4330" s="444">
        <f t="shared" ca="1" si="164"/>
        <v>-51304393023818.859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-51304393023818.859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-213768304265.91193</v>
      </c>
      <c r="L4331" s="444">
        <f t="shared" ca="1" si="164"/>
        <v>-51518161328084.773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-51518161328084.773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-214659005533.68655</v>
      </c>
      <c r="L4332" s="444">
        <f t="shared" ca="1" si="164"/>
        <v>-51732820333618.461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-51732820333618.461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-215553418056.74359</v>
      </c>
      <c r="L4333" s="444">
        <f t="shared" ca="1" si="164"/>
        <v>-51948373751675.203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-51948373751675.203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-216451557298.64667</v>
      </c>
      <c r="L4334" s="444">
        <f t="shared" ca="1" si="164"/>
        <v>-52164825308973.852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-52164825308973.852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-217353438787.39105</v>
      </c>
      <c r="L4335" s="444">
        <f t="shared" ca="1" si="164"/>
        <v>-52382178747761.242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-52382178747761.242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-218259078115.67184</v>
      </c>
      <c r="L4336" s="444">
        <f t="shared" ca="1" si="164"/>
        <v>-52600437825876.914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-52600437825876.914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-219168490941.15381</v>
      </c>
      <c r="L4337" s="444">
        <f t="shared" ca="1" si="164"/>
        <v>-52819606316818.07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-52819606316818.07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-220081692986.74194</v>
      </c>
      <c r="L4338" s="444">
        <f t="shared" ca="1" si="164"/>
        <v>-53039688009804.813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-53039688009804.813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-220998700040.85339</v>
      </c>
      <c r="L4339" s="444">
        <f t="shared" ca="1" si="164"/>
        <v>-53260686709845.664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-53260686709845.664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-221919527957.69028</v>
      </c>
      <c r="L4340" s="444">
        <f t="shared" ca="1" si="164"/>
        <v>-53482606237803.352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-53482606237803.352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-222844192657.51395</v>
      </c>
      <c r="L4341" s="444">
        <f t="shared" ca="1" si="164"/>
        <v>-53705450430460.867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-53705450430460.867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-223772710126.92029</v>
      </c>
      <c r="L4342" s="444">
        <f t="shared" ca="1" si="164"/>
        <v>-53929223140587.789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-53929223140587.789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-224705096419.11578</v>
      </c>
      <c r="L4343" s="444">
        <f t="shared" ref="L4343:L4597" ca="1" si="169">I4343-J4343+K4343</f>
        <v>-54153928237006.906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-54153928237006.906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-225641367654.19543</v>
      </c>
      <c r="L4344" s="444">
        <f t="shared" ca="1" si="169"/>
        <v>-54379569604661.102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-54379569604661.102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-226581540019.42126</v>
      </c>
      <c r="L4345" s="444">
        <f t="shared" ca="1" si="169"/>
        <v>-54606151144680.523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-54606151144680.523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-227525629769.50217</v>
      </c>
      <c r="L4346" s="444">
        <f t="shared" ca="1" si="169"/>
        <v>-54833676774450.023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-54833676774450.023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-228473653226.87506</v>
      </c>
      <c r="L4347" s="444">
        <f t="shared" ca="1" si="169"/>
        <v>-55062150427676.898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-55062150427676.898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-229425626781.98706</v>
      </c>
      <c r="L4348" s="444">
        <f t="shared" ca="1" si="169"/>
        <v>-55291576054458.883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-55291576054458.883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-230381566893.5787</v>
      </c>
      <c r="L4349" s="444">
        <f t="shared" ca="1" si="169"/>
        <v>-55521957621352.461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-55521957621352.461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-231341490088.96863</v>
      </c>
      <c r="L4350" s="444">
        <f t="shared" ca="1" si="169"/>
        <v>-55753299111441.43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-55753299111441.43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-232305412964.33926</v>
      </c>
      <c r="L4351" s="444">
        <f t="shared" ca="1" si="169"/>
        <v>-55985604524405.766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-55985604524405.766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-233273352185.02402</v>
      </c>
      <c r="L4352" s="444">
        <f t="shared" ca="1" si="169"/>
        <v>-56218877876590.789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-56218877876590.789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-234245324485.79492</v>
      </c>
      <c r="L4353" s="444">
        <f t="shared" ca="1" si="169"/>
        <v>-56453123201076.586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-56453123201076.586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-235221346671.15244</v>
      </c>
      <c r="L4354" s="444">
        <f t="shared" ca="1" si="169"/>
        <v>-56688344547747.742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-56688344547747.742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-236201435615.6156</v>
      </c>
      <c r="L4355" s="444">
        <f t="shared" ca="1" si="169"/>
        <v>-56924545983363.359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-56924545983363.359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-237185608264.01401</v>
      </c>
      <c r="L4356" s="444">
        <f t="shared" ca="1" si="169"/>
        <v>-57161731591627.375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-57161731591627.375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-238173881631.78073</v>
      </c>
      <c r="L4357" s="444">
        <f t="shared" ca="1" si="169"/>
        <v>-57399905473259.156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-57399905473259.156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-239166272805.24649</v>
      </c>
      <c r="L4358" s="444">
        <f t="shared" ca="1" si="169"/>
        <v>-57639071746064.406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-57639071746064.406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-240162798941.93506</v>
      </c>
      <c r="L4359" s="444">
        <f t="shared" ca="1" si="169"/>
        <v>-57879234545006.344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-57879234545006.344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-241163477270.85977</v>
      </c>
      <c r="L4360" s="444">
        <f t="shared" ca="1" si="169"/>
        <v>-58120398022277.203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-58120398022277.203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-242168325092.82166</v>
      </c>
      <c r="L4361" s="444">
        <f t="shared" ca="1" si="169"/>
        <v>-58362566347370.023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-58362566347370.023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-243177359780.7084</v>
      </c>
      <c r="L4362" s="444">
        <f t="shared" ca="1" si="169"/>
        <v>-58605743707150.734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-58605743707150.734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-244190598779.79468</v>
      </c>
      <c r="L4363" s="444">
        <f t="shared" ca="1" si="169"/>
        <v>-58849934305930.531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-58849934305930.531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-245208059608.04391</v>
      </c>
      <c r="L4364" s="444">
        <f t="shared" ca="1" si="169"/>
        <v>-59095142365538.578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-59095142365538.578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-246229759856.41077</v>
      </c>
      <c r="L4365" s="444">
        <f t="shared" ca="1" si="169"/>
        <v>-59341372125394.992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-59341372125394.992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-247255717189.14584</v>
      </c>
      <c r="L4366" s="444">
        <f t="shared" ca="1" si="169"/>
        <v>-59588627842584.141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-59588627842584.141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-248285949344.10056</v>
      </c>
      <c r="L4367" s="444">
        <f t="shared" ca="1" si="169"/>
        <v>-59836913791928.242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-59836913791928.242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-249320474133.03436</v>
      </c>
      <c r="L4368" s="444">
        <f t="shared" ca="1" si="169"/>
        <v>-60086234266061.273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-60086234266061.273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-250359309441.922</v>
      </c>
      <c r="L4369" s="444">
        <f t="shared" ca="1" si="169"/>
        <v>-60336593575503.195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-60336593575503.195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-251402473231.26331</v>
      </c>
      <c r="L4370" s="444">
        <f t="shared" ca="1" si="169"/>
        <v>-60587996048734.461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-60587996048734.461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-252449983536.39362</v>
      </c>
      <c r="L4371" s="444">
        <f t="shared" ca="1" si="169"/>
        <v>-60840446032270.852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-60840446032270.852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-253501858467.79517</v>
      </c>
      <c r="L4372" s="444">
        <f t="shared" ca="1" si="169"/>
        <v>-61093947890738.648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-61093947890738.648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-254558116211.41104</v>
      </c>
      <c r="L4373" s="444">
        <f t="shared" ca="1" si="169"/>
        <v>-61348506006950.063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-61348506006950.063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-255618775028.95859</v>
      </c>
      <c r="L4374" s="444">
        <f t="shared" ca="1" si="169"/>
        <v>-61604124781979.023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-61604124781979.023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-256683853258.24594</v>
      </c>
      <c r="L4375" s="444">
        <f t="shared" ca="1" si="169"/>
        <v>-61860808635237.266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-61860808635237.266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-257753369313.48856</v>
      </c>
      <c r="L4376" s="444">
        <f t="shared" ca="1" si="169"/>
        <v>-62118562004550.758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-62118562004550.758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-258827341685.62811</v>
      </c>
      <c r="L4377" s="444">
        <f t="shared" ca="1" si="169"/>
        <v>-62377389346236.383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-62377389346236.383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-259905788942.65155</v>
      </c>
      <c r="L4378" s="444">
        <f t="shared" ca="1" si="169"/>
        <v>-62637295135179.031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-62637295135179.031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-260988729729.9126</v>
      </c>
      <c r="L4379" s="444">
        <f t="shared" ca="1" si="169"/>
        <v>-62898283864908.945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-62898283864908.945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-262076182770.45395</v>
      </c>
      <c r="L4380" s="444">
        <f t="shared" ca="1" si="169"/>
        <v>-63160360047679.398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-63160360047679.398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-263168166865.33078</v>
      </c>
      <c r="L4381" s="444">
        <f t="shared" ca="1" si="169"/>
        <v>-63423528214544.727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-63423528214544.727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-264264700893.93637</v>
      </c>
      <c r="L4382" s="444">
        <f t="shared" ca="1" si="169"/>
        <v>-63687792915438.664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-63687792915438.664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-265365803814.32776</v>
      </c>
      <c r="L4383" s="444">
        <f t="shared" ca="1" si="169"/>
        <v>-63953158719252.992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-63953158719252.992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-266471494663.55411</v>
      </c>
      <c r="L4384" s="444">
        <f t="shared" ca="1" si="169"/>
        <v>-64219630213916.547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-64219630213916.547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-267581792557.9856</v>
      </c>
      <c r="L4385" s="444">
        <f t="shared" ca="1" si="169"/>
        <v>-64487212006474.531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-64487212006474.531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-268696716693.64389</v>
      </c>
      <c r="L4386" s="444">
        <f t="shared" ca="1" si="169"/>
        <v>-64755908723168.172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-64755908723168.172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-269816286346.53409</v>
      </c>
      <c r="L4387" s="444">
        <f t="shared" ca="1" si="169"/>
        <v>-65025725009514.703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-65025725009514.703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-270940520872.97791</v>
      </c>
      <c r="L4388" s="444">
        <f t="shared" ca="1" si="169"/>
        <v>-65296665530387.68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-65296665530387.68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-272069439709.94867</v>
      </c>
      <c r="L4389" s="444">
        <f t="shared" ca="1" si="169"/>
        <v>-65568734970097.625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-65568734970097.625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-273203062375.40677</v>
      </c>
      <c r="L4390" s="444">
        <f t="shared" ca="1" si="169"/>
        <v>-65841938032473.031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-65841938032473.031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-274341408468.63766</v>
      </c>
      <c r="L4391" s="444">
        <f t="shared" ca="1" si="169"/>
        <v>-66116279440941.672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-66116279440941.672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-275484497670.59027</v>
      </c>
      <c r="L4392" s="444">
        <f t="shared" ca="1" si="169"/>
        <v>-66391763938612.266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-66391763938612.266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-276632349744.21777</v>
      </c>
      <c r="L4393" s="444">
        <f t="shared" ca="1" si="169"/>
        <v>-66668396288356.484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-66668396288356.484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-277784984534.81866</v>
      </c>
      <c r="L4394" s="444">
        <f t="shared" ca="1" si="169"/>
        <v>-66946181272891.305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-66946181272891.305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-278942421970.38043</v>
      </c>
      <c r="L4395" s="444">
        <f t="shared" ca="1" si="169"/>
        <v>-67225123694861.688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-67225123694861.688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-280104682061.92371</v>
      </c>
      <c r="L4396" s="444">
        <f t="shared" ca="1" si="169"/>
        <v>-67505228376923.609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-67505228376923.609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-281271784903.84839</v>
      </c>
      <c r="L4397" s="444">
        <f t="shared" ca="1" si="169"/>
        <v>-67786500161827.461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-67786500161827.461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-282443750674.28107</v>
      </c>
      <c r="L4398" s="444">
        <f t="shared" ca="1" si="169"/>
        <v>-68068943912501.742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-68068943912501.742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-283620599635.42395</v>
      </c>
      <c r="L4399" s="444">
        <f t="shared" ca="1" si="169"/>
        <v>-68352564512137.164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-68352564512137.164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-284802352133.90491</v>
      </c>
      <c r="L4400" s="444">
        <f t="shared" ca="1" si="169"/>
        <v>-68637366864271.07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-68637366864271.07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-285989028601.12946</v>
      </c>
      <c r="L4401" s="444">
        <f t="shared" ca="1" si="169"/>
        <v>-68923355892872.203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-68923355892872.203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-287180649553.63416</v>
      </c>
      <c r="L4402" s="444">
        <f t="shared" ca="1" si="169"/>
        <v>-69210536542425.836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-69210536542425.836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-288377235593.44098</v>
      </c>
      <c r="L4403" s="444">
        <f t="shared" ca="1" si="169"/>
        <v>-69498913778019.273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-69498913778019.273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-289578807408.41364</v>
      </c>
      <c r="L4404" s="444">
        <f t="shared" ca="1" si="169"/>
        <v>-69788492585427.688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-69788492585427.688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-290785385772.61536</v>
      </c>
      <c r="L4405" s="444">
        <f t="shared" ca="1" si="169"/>
        <v>-70079277971200.305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-70079277971200.305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-291996991546.66797</v>
      </c>
      <c r="L4406" s="444">
        <f t="shared" ca="1" si="169"/>
        <v>-70371274962746.969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-70371274962746.969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-293213645678.11237</v>
      </c>
      <c r="L4407" s="444">
        <f t="shared" ca="1" si="169"/>
        <v>-70664488608425.078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-70664488608425.078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-294435369201.77118</v>
      </c>
      <c r="L4408" s="444">
        <f t="shared" ca="1" si="169"/>
        <v>-70958923977626.844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-70958923977626.844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-295662183240.11182</v>
      </c>
      <c r="L4409" s="444">
        <f t="shared" ca="1" si="169"/>
        <v>-71254586160866.953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-71254586160866.953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-296894109003.6123</v>
      </c>
      <c r="L4410" s="444">
        <f t="shared" ca="1" si="169"/>
        <v>-71551480269870.563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-71551480269870.563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-298131167791.12732</v>
      </c>
      <c r="L4411" s="444">
        <f t="shared" ca="1" si="169"/>
        <v>-71849611437661.688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-71849611437661.688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-299373380990.25702</v>
      </c>
      <c r="L4412" s="444">
        <f t="shared" ca="1" si="169"/>
        <v>-72148984818651.938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-72148984818651.938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-300620770077.71643</v>
      </c>
      <c r="L4413" s="444">
        <f t="shared" ca="1" si="169"/>
        <v>-72449605588729.656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-72449605588729.656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-301873356619.70691</v>
      </c>
      <c r="L4414" s="444">
        <f t="shared" ca="1" si="169"/>
        <v>-72751478945349.359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-72751478945349.359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-303131162272.289</v>
      </c>
      <c r="L4415" s="444">
        <f t="shared" ca="1" si="169"/>
        <v>-73054610107621.641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-73054610107621.641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-304394208781.75684</v>
      </c>
      <c r="L4416" s="444">
        <f t="shared" ca="1" si="169"/>
        <v>-73359004316403.391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-73359004316403.391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-305662517985.0141</v>
      </c>
      <c r="L4417" s="444">
        <f t="shared" ca="1" si="169"/>
        <v>-73664666834388.406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-73664666834388.406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-306936111809.95166</v>
      </c>
      <c r="L4418" s="444">
        <f t="shared" ca="1" si="169"/>
        <v>-73971602946198.359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-73971602946198.359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-308215012275.82648</v>
      </c>
      <c r="L4419" s="444">
        <f t="shared" ca="1" si="169"/>
        <v>-74279817958474.188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-74279817958474.188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-309499241493.64246</v>
      </c>
      <c r="L4420" s="444">
        <f t="shared" ca="1" si="169"/>
        <v>-74589317199967.828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-74589317199967.828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-310788821666.53259</v>
      </c>
      <c r="L4421" s="444">
        <f t="shared" ca="1" si="169"/>
        <v>-74900106021634.359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-74900106021634.359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-312083775090.14319</v>
      </c>
      <c r="L4422" s="444">
        <f t="shared" ca="1" si="169"/>
        <v>-75212189796724.5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-75212189796724.5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-313384124153.01874</v>
      </c>
      <c r="L4423" s="444">
        <f t="shared" ca="1" si="169"/>
        <v>-75525573920877.516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-75525573920877.516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-314689891336.98962</v>
      </c>
      <c r="L4424" s="444">
        <f t="shared" ca="1" si="169"/>
        <v>-75840263812214.5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-75840263812214.5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-316001099217.56042</v>
      </c>
      <c r="L4425" s="444">
        <f t="shared" ca="1" si="169"/>
        <v>-76156264911432.063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-76156264911432.063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-317317770464.30023</v>
      </c>
      <c r="L4426" s="444">
        <f t="shared" ca="1" si="169"/>
        <v>-76473582681896.359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-76473582681896.359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-318639927841.2348</v>
      </c>
      <c r="L4427" s="444">
        <f t="shared" ca="1" si="169"/>
        <v>-76792222609737.594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-76792222609737.594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-319967594207.23999</v>
      </c>
      <c r="L4428" s="444">
        <f t="shared" ca="1" si="169"/>
        <v>-77112190203944.828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-77112190203944.828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-321300792516.43677</v>
      </c>
      <c r="L4429" s="444">
        <f t="shared" ca="1" si="169"/>
        <v>-77433490996461.266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-77433490996461.266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-322639545818.58862</v>
      </c>
      <c r="L4430" s="444">
        <f t="shared" ca="1" si="169"/>
        <v>-77756130542279.859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-77756130542279.859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-323983877259.49939</v>
      </c>
      <c r="L4431" s="444">
        <f t="shared" ca="1" si="169"/>
        <v>-78080114419539.359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-78080114419539.359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-325333810081.414</v>
      </c>
      <c r="L4432" s="444">
        <f t="shared" ca="1" si="169"/>
        <v>-78405448229620.766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-78405448229620.766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-326689367623.41986</v>
      </c>
      <c r="L4433" s="444">
        <f t="shared" ca="1" si="169"/>
        <v>-78732137597244.188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-78732137597244.188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-328050573321.85077</v>
      </c>
      <c r="L4434" s="444">
        <f t="shared" ca="1" si="169"/>
        <v>-79060188170566.031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-79060188170566.031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-329417450710.69177</v>
      </c>
      <c r="L4435" s="444">
        <f t="shared" ca="1" si="169"/>
        <v>-79389605621276.719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-79389605621276.719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-330790023421.98633</v>
      </c>
      <c r="L4436" s="444">
        <f t="shared" ca="1" si="169"/>
        <v>-79720395644698.703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-79720395644698.703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-332168315186.24457</v>
      </c>
      <c r="L4437" s="444">
        <f t="shared" ca="1" si="169"/>
        <v>-80052563959884.953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-80052563959884.953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-333552349832.85394</v>
      </c>
      <c r="L4438" s="444">
        <f t="shared" ca="1" si="169"/>
        <v>-80386116309717.813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-80386116309717.813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-334942151290.49091</v>
      </c>
      <c r="L4439" s="444">
        <f t="shared" ca="1" si="169"/>
        <v>-80721058461008.297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-80721058461008.297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-336337743587.53455</v>
      </c>
      <c r="L4440" s="444">
        <f t="shared" ca="1" si="169"/>
        <v>-81057396204595.828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-81057396204595.828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-337739150852.4826</v>
      </c>
      <c r="L4441" s="444">
        <f t="shared" ca="1" si="169"/>
        <v>-81395135355448.313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-81395135355448.313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-339146397314.36798</v>
      </c>
      <c r="L4442" s="444">
        <f t="shared" ca="1" si="169"/>
        <v>-81734281752762.688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-81734281752762.688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-340559507303.17786</v>
      </c>
      <c r="L4443" s="444">
        <f t="shared" ca="1" si="169"/>
        <v>-82074841260065.859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-82074841260065.859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-341978505250.27441</v>
      </c>
      <c r="L4444" s="444">
        <f t="shared" ca="1" si="169"/>
        <v>-82416819765316.141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-82416819765316.141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-343403415688.81726</v>
      </c>
      <c r="L4445" s="444">
        <f t="shared" ca="1" si="169"/>
        <v>-82760223181004.953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-82760223181004.953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-344834263254.18732</v>
      </c>
      <c r="L4446" s="444">
        <f t="shared" ca="1" si="169"/>
        <v>-83105057444259.141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-83105057444259.141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-346271072684.41309</v>
      </c>
      <c r="L4447" s="444">
        <f t="shared" ca="1" si="169"/>
        <v>-83451328516943.547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-83451328516943.547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-347713868820.59808</v>
      </c>
      <c r="L4448" s="444">
        <f t="shared" ca="1" si="169"/>
        <v>-83799042385764.141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-83799042385764.141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-349162676607.35059</v>
      </c>
      <c r="L4449" s="444">
        <f t="shared" ca="1" si="169"/>
        <v>-84148205062371.484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-84148205062371.484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-350617521093.21454</v>
      </c>
      <c r="L4450" s="444">
        <f t="shared" ca="1" si="169"/>
        <v>-84498822583464.703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-84498822583464.703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-352078427431.10291</v>
      </c>
      <c r="L4451" s="444">
        <f t="shared" ca="1" si="169"/>
        <v>-84850901010895.813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-84850901010895.813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-353545420878.73254</v>
      </c>
      <c r="L4452" s="444">
        <f t="shared" ca="1" si="169"/>
        <v>-85204446431774.547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-85204446431774.547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-355018526799.06061</v>
      </c>
      <c r="L4453" s="444">
        <f t="shared" ca="1" si="169"/>
        <v>-85559464958573.609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-85559464958573.609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-356497770660.72339</v>
      </c>
      <c r="L4454" s="444">
        <f t="shared" ca="1" si="169"/>
        <v>-85915962729234.328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-85915962729234.328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-357983178038.47638</v>
      </c>
      <c r="L4455" s="444">
        <f t="shared" ca="1" si="169"/>
        <v>-86273945907272.797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-86273945907272.797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-359474774613.63666</v>
      </c>
      <c r="L4456" s="444">
        <f t="shared" ca="1" si="169"/>
        <v>-86633420681886.438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-86633420681886.438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-360972586174.52679</v>
      </c>
      <c r="L4457" s="444">
        <f t="shared" ca="1" si="169"/>
        <v>-86994393268060.969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-86994393268060.969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-362476638616.92072</v>
      </c>
      <c r="L4458" s="444">
        <f t="shared" ca="1" si="169"/>
        <v>-87356869906677.891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-87356869906677.891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-363986957944.49121</v>
      </c>
      <c r="L4459" s="444">
        <f t="shared" ca="1" si="169"/>
        <v>-87720856864622.375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-87720856864622.375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-365503570269.25989</v>
      </c>
      <c r="L4460" s="444">
        <f t="shared" ca="1" si="169"/>
        <v>-88086360434891.641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-88086360434891.641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-367026501812.04852</v>
      </c>
      <c r="L4461" s="444">
        <f t="shared" ca="1" si="169"/>
        <v>-88453386936703.688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-88453386936703.688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-368555778902.93201</v>
      </c>
      <c r="L4462" s="444">
        <f t="shared" ca="1" si="169"/>
        <v>-88821942715606.625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-88821942715606.625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-370091427981.69427</v>
      </c>
      <c r="L4463" s="444">
        <f t="shared" ca="1" si="169"/>
        <v>-89192034143588.313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-89192034143588.313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-371633475598.28461</v>
      </c>
      <c r="L4464" s="444">
        <f t="shared" ca="1" si="169"/>
        <v>-89563667619186.594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-89563667619186.594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-373181948413.27747</v>
      </c>
      <c r="L4465" s="444">
        <f t="shared" ca="1" si="169"/>
        <v>-89936849567599.875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-89936849567599.875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-374736873198.33282</v>
      </c>
      <c r="L4466" s="444">
        <f t="shared" ca="1" si="169"/>
        <v>-90311586440798.203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-90311586440798.203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-376298276836.65918</v>
      </c>
      <c r="L4467" s="444">
        <f t="shared" ca="1" si="169"/>
        <v>-90687884717634.859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-90687884717634.859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-377866186323.47858</v>
      </c>
      <c r="L4468" s="444">
        <f t="shared" ca="1" si="169"/>
        <v>-91065750903958.344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-91065750903958.344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-379440628766.4931</v>
      </c>
      <c r="L4469" s="444">
        <f t="shared" ca="1" si="169"/>
        <v>-91445191532724.844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-91445191532724.844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-381021631386.35352</v>
      </c>
      <c r="L4470" s="444">
        <f t="shared" ca="1" si="169"/>
        <v>-91826213164111.203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-91826213164111.203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-382609221517.13</v>
      </c>
      <c r="L4471" s="444">
        <f t="shared" ca="1" si="169"/>
        <v>-92208822385628.328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-92208822385628.328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-384203426606.78467</v>
      </c>
      <c r="L4472" s="444">
        <f t="shared" ca="1" si="169"/>
        <v>-92593025812235.109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-92593025812235.109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-385804274217.6463</v>
      </c>
      <c r="L4473" s="444">
        <f t="shared" ca="1" si="169"/>
        <v>-92978830086452.75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-92978830086452.75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-387411792026.88647</v>
      </c>
      <c r="L4474" s="444">
        <f t="shared" ca="1" si="169"/>
        <v>-93366241878479.641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-93366241878479.641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-389026007826.99847</v>
      </c>
      <c r="L4475" s="444">
        <f t="shared" ca="1" si="169"/>
        <v>-93755267886306.641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-93755267886306.641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-390646949526.27765</v>
      </c>
      <c r="L4476" s="444">
        <f t="shared" ca="1" si="169"/>
        <v>-94145914835832.922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-94145914835832.922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-392274645149.30383</v>
      </c>
      <c r="L4477" s="444">
        <f t="shared" ca="1" si="169"/>
        <v>-94538189480982.219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-94538189480982.219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-393909122837.4259</v>
      </c>
      <c r="L4478" s="444">
        <f t="shared" ca="1" si="169"/>
        <v>-94932098603819.641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-94932098603819.641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-395550410849.24847</v>
      </c>
      <c r="L4479" s="444">
        <f t="shared" ca="1" si="169"/>
        <v>-95327649014668.891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-95327649014668.891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-397198537561.12036</v>
      </c>
      <c r="L4480" s="444">
        <f t="shared" ca="1" si="169"/>
        <v>-95724847552230.016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-95724847552230.016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-398853531467.62506</v>
      </c>
      <c r="L4481" s="444">
        <f t="shared" ca="1" si="169"/>
        <v>-96123701083697.641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-96123701083697.641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-400515421182.07349</v>
      </c>
      <c r="L4482" s="444">
        <f t="shared" ca="1" si="169"/>
        <v>-96524216504879.719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-96524216504879.719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-402184235436.99884</v>
      </c>
      <c r="L4483" s="444">
        <f t="shared" ca="1" si="169"/>
        <v>-96926400740316.719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-96926400740316.719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-403860003084.65302</v>
      </c>
      <c r="L4484" s="444">
        <f t="shared" ca="1" si="169"/>
        <v>-97330260743401.375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-97330260743401.375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-405542753097.50574</v>
      </c>
      <c r="L4485" s="444">
        <f t="shared" ca="1" si="169"/>
        <v>-97735803496498.875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-97735803496498.875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-407232514568.7453</v>
      </c>
      <c r="L4486" s="444">
        <f t="shared" ca="1" si="169"/>
        <v>-98143036011067.625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-98143036011067.625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-408929316712.78174</v>
      </c>
      <c r="L4487" s="444">
        <f t="shared" ca="1" si="169"/>
        <v>-98551965327780.406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-98551965327780.406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-410633188865.75171</v>
      </c>
      <c r="L4488" s="444">
        <f t="shared" ca="1" si="169"/>
        <v>-98962598516646.156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-98962598516646.156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-412344160486.02563</v>
      </c>
      <c r="L4489" s="444">
        <f t="shared" ca="1" si="169"/>
        <v>-99374942677132.188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-99374942677132.188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-414062261154.71747</v>
      </c>
      <c r="L4490" s="444">
        <f t="shared" ca="1" si="169"/>
        <v>-99789004938286.906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-99789004938286.906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-415787520576.19543</v>
      </c>
      <c r="L4491" s="444">
        <f t="shared" ca="1" si="169"/>
        <v>-100204792458863.11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-100204792458863.11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-417519968578.59631</v>
      </c>
      <c r="L4492" s="444">
        <f t="shared" ca="1" si="169"/>
        <v>-100622312427441.7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-100622312427441.7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-419259635114.34045</v>
      </c>
      <c r="L4493" s="444">
        <f t="shared" ca="1" si="169"/>
        <v>-101041572062556.05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-101041572062556.05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-421006550260.65021</v>
      </c>
      <c r="L4494" s="444">
        <f t="shared" ca="1" si="169"/>
        <v>-101462578612816.7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-101462578612816.7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-422760744220.06958</v>
      </c>
      <c r="L4495" s="444">
        <f t="shared" ca="1" si="169"/>
        <v>-101885339357036.77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-101885339357036.77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-424522247320.98651</v>
      </c>
      <c r="L4496" s="444">
        <f t="shared" ca="1" si="169"/>
        <v>-102309861604357.75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-102309861604357.75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-426291090018.15729</v>
      </c>
      <c r="L4497" s="444">
        <f t="shared" ca="1" si="169"/>
        <v>-102736152694375.91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-102736152694375.91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-428067302893.23291</v>
      </c>
      <c r="L4498" s="444">
        <f t="shared" ca="1" si="169"/>
        <v>-103164219997269.14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-103164219997269.14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-429850916655.28809</v>
      </c>
      <c r="L4499" s="444">
        <f t="shared" ca="1" si="169"/>
        <v>-103594070913924.42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-103594070913924.42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-431641962141.35175</v>
      </c>
      <c r="L4500" s="444">
        <f t="shared" ca="1" si="169"/>
        <v>-104025712876065.78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-104025712876065.78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-433440470316.94073</v>
      </c>
      <c r="L4501" s="444">
        <f t="shared" ca="1" si="169"/>
        <v>-104459153346382.72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-104459153346382.72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-435246472276.59467</v>
      </c>
      <c r="L4502" s="444">
        <f t="shared" ca="1" si="169"/>
        <v>-104894399818659.31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-104894399818659.31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-437059999244.41382</v>
      </c>
      <c r="L4503" s="444">
        <f t="shared" ca="1" si="169"/>
        <v>-105331459817903.72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-105331459817903.72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-438881082574.59882</v>
      </c>
      <c r="L4504" s="444">
        <f t="shared" ca="1" si="169"/>
        <v>-105770340900478.31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-105770340900478.31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-440709753751.99298</v>
      </c>
      <c r="L4505" s="444">
        <f t="shared" ca="1" si="169"/>
        <v>-106211050654230.31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-106211050654230.31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-442546044392.62628</v>
      </c>
      <c r="L4506" s="444">
        <f t="shared" ca="1" si="169"/>
        <v>-106653596698622.94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-106653596698622.94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-444389986244.26221</v>
      </c>
      <c r="L4507" s="444">
        <f t="shared" ca="1" si="169"/>
        <v>-107097986684867.2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-107097986684867.2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-446241611186.94666</v>
      </c>
      <c r="L4508" s="444">
        <f t="shared" ca="1" si="169"/>
        <v>-107544228296054.16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-107544228296054.16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-448100951233.55896</v>
      </c>
      <c r="L4509" s="444">
        <f t="shared" ca="1" si="169"/>
        <v>-107992329247287.72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-107992329247287.72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-449968038530.36548</v>
      </c>
      <c r="L4510" s="444">
        <f t="shared" ca="1" si="169"/>
        <v>-108442297285818.08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-108442297285818.08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-451842905357.57532</v>
      </c>
      <c r="L4511" s="444">
        <f t="shared" ca="1" si="169"/>
        <v>-108894140191175.66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-108894140191175.66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-453725584129.89856</v>
      </c>
      <c r="L4512" s="444">
        <f t="shared" ca="1" si="169"/>
        <v>-109347865775305.56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-109347865775305.56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-455616107397.10651</v>
      </c>
      <c r="L4513" s="444">
        <f t="shared" ca="1" si="169"/>
        <v>-109803481882702.67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-109803481882702.67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-457514507844.59448</v>
      </c>
      <c r="L4514" s="444">
        <f t="shared" ca="1" si="169"/>
        <v>-110260996390547.27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-110260996390547.27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-459420818293.94696</v>
      </c>
      <c r="L4515" s="444">
        <f t="shared" ca="1" si="169"/>
        <v>-110720417208841.22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-110720417208841.22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-461335071703.505</v>
      </c>
      <c r="L4516" s="444">
        <f t="shared" ca="1" si="169"/>
        <v>-111181752280544.72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-111181752280544.72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-463257301168.93634</v>
      </c>
      <c r="L4517" s="444">
        <f t="shared" ca="1" si="169"/>
        <v>-111645009581713.66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-111645009581713.66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-465187539923.80688</v>
      </c>
      <c r="L4518" s="444">
        <f t="shared" ca="1" si="169"/>
        <v>-112110197121637.47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-112110197121637.47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-467125821340.15613</v>
      </c>
      <c r="L4519" s="444">
        <f t="shared" ca="1" si="169"/>
        <v>-112577322942977.63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-112577322942977.63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-469072178929.07343</v>
      </c>
      <c r="L4520" s="444">
        <f t="shared" ca="1" si="169"/>
        <v>-113046395121906.7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-113046395121906.7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-471026646341.27789</v>
      </c>
      <c r="L4521" s="444">
        <f t="shared" ca="1" si="169"/>
        <v>-113517421768247.98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-113517421768247.98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-472989257367.69995</v>
      </c>
      <c r="L4522" s="444">
        <f t="shared" ca="1" si="169"/>
        <v>-113990411025615.69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-113990411025615.69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-474960045940.06537</v>
      </c>
      <c r="L4523" s="444">
        <f t="shared" ca="1" si="169"/>
        <v>-114465371071555.75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-114465371071555.75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-476939046131.4823</v>
      </c>
      <c r="L4524" s="444">
        <f t="shared" ca="1" si="169"/>
        <v>-114942310117687.23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-114942310117687.23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-478926292157.03009</v>
      </c>
      <c r="L4525" s="444">
        <f t="shared" ca="1" si="169"/>
        <v>-115421236409844.27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-115421236409844.27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-480921818374.35107</v>
      </c>
      <c r="L4526" s="444">
        <f t="shared" ca="1" si="169"/>
        <v>-115902158228218.61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-115902158228218.61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-482925659284.2442</v>
      </c>
      <c r="L4527" s="444">
        <f t="shared" ca="1" si="169"/>
        <v>-116385083887502.86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-116385083887502.86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-484937849531.2619</v>
      </c>
      <c r="L4528" s="444">
        <f t="shared" ca="1" si="169"/>
        <v>-116870021737034.13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-116870021737034.13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-486958423904.30884</v>
      </c>
      <c r="L4529" s="444">
        <f t="shared" ca="1" si="169"/>
        <v>-117356980160938.44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-117356980160938.44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-488987417337.24347</v>
      </c>
      <c r="L4530" s="444">
        <f t="shared" ca="1" si="169"/>
        <v>-117845967578275.69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-117845967578275.69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-491024864909.48193</v>
      </c>
      <c r="L4531" s="444">
        <f t="shared" ca="1" si="169"/>
        <v>-118336992443185.17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-118336992443185.17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-493070801846.60492</v>
      </c>
      <c r="L4532" s="444">
        <f t="shared" ca="1" si="169"/>
        <v>-118830063245031.78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-118830063245031.78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-495125263520.96582</v>
      </c>
      <c r="L4533" s="444">
        <f t="shared" ca="1" si="169"/>
        <v>-119325188508552.75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-119325188508552.75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-497188285452.30316</v>
      </c>
      <c r="L4534" s="444">
        <f t="shared" ca="1" si="169"/>
        <v>-119822376794005.05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-119822376794005.05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-499259903308.35437</v>
      </c>
      <c r="L4535" s="444">
        <f t="shared" ca="1" si="169"/>
        <v>-120321636697313.41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-120321636697313.41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-501340152905.4726</v>
      </c>
      <c r="L4536" s="444">
        <f t="shared" ca="1" si="169"/>
        <v>-120822976850218.88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-120822976850218.88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-503429070209.2453</v>
      </c>
      <c r="L4537" s="444">
        <f t="shared" ca="1" si="169"/>
        <v>-121326405920428.13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-121326405920428.13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-505526691335.11719</v>
      </c>
      <c r="L4538" s="444">
        <f t="shared" ca="1" si="169"/>
        <v>-121831932611763.25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-121831932611763.25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-507633052549.01355</v>
      </c>
      <c r="L4539" s="444">
        <f t="shared" ca="1" si="169"/>
        <v>-122339565664312.27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-122339565664312.27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-509748190267.96783</v>
      </c>
      <c r="L4540" s="444">
        <f t="shared" ca="1" si="169"/>
        <v>-122849313854580.23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-122849313854580.23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-511872141060.75098</v>
      </c>
      <c r="L4541" s="444">
        <f t="shared" ca="1" si="169"/>
        <v>-123361185995640.98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-123361185995640.98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-514004941648.50409</v>
      </c>
      <c r="L4542" s="444">
        <f t="shared" ca="1" si="169"/>
        <v>-123875190937289.48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-123875190937289.48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-516146628905.37286</v>
      </c>
      <c r="L4543" s="444">
        <f t="shared" ca="1" si="169"/>
        <v>-124391337566194.86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-124391337566194.86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-518297239859.14526</v>
      </c>
      <c r="L4544" s="444">
        <f t="shared" ca="1" si="169"/>
        <v>-124909634806054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-124909634806054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-520456811691.89166</v>
      </c>
      <c r="L4545" s="444">
        <f t="shared" ca="1" si="169"/>
        <v>-125430091617745.89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-125430091617745.89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-522625381740.60791</v>
      </c>
      <c r="L4546" s="444">
        <f t="shared" ca="1" si="169"/>
        <v>-125952716999486.5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-125952716999486.5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-524802987497.86035</v>
      </c>
      <c r="L4547" s="444">
        <f t="shared" ca="1" si="169"/>
        <v>-126477519986984.36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-126477519986984.36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-526989666612.43475</v>
      </c>
      <c r="L4548" s="444">
        <f t="shared" ca="1" si="169"/>
        <v>-127004509653596.8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-127004509653596.8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-529185456889.98663</v>
      </c>
      <c r="L4549" s="444">
        <f t="shared" ca="1" si="169"/>
        <v>-127533695110486.78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-127533695110486.78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-531390396293.69489</v>
      </c>
      <c r="L4550" s="444">
        <f t="shared" ca="1" si="169"/>
        <v>-128065085506780.47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-128065085506780.47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-533604522944.91852</v>
      </c>
      <c r="L4551" s="444">
        <f t="shared" ca="1" si="169"/>
        <v>-128598690029725.39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-128598690029725.39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-535827875123.85577</v>
      </c>
      <c r="L4552" s="444">
        <f t="shared" ca="1" si="169"/>
        <v>-129134517904849.25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-129134517904849.25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-538060491270.2052</v>
      </c>
      <c r="L4553" s="444">
        <f t="shared" ca="1" si="169"/>
        <v>-129672578396119.45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-129672578396119.45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-540302409983.83112</v>
      </c>
      <c r="L4554" s="444">
        <f t="shared" ca="1" si="169"/>
        <v>-130212880806103.28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-130212880806103.28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-542553670025.43036</v>
      </c>
      <c r="L4555" s="444">
        <f t="shared" ca="1" si="169"/>
        <v>-130755434476128.72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-130755434476128.72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-544814310317.203</v>
      </c>
      <c r="L4556" s="444">
        <f t="shared" ca="1" si="169"/>
        <v>-131300248786445.92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-131300248786445.92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-547084369943.52466</v>
      </c>
      <c r="L4557" s="444">
        <f t="shared" ca="1" si="169"/>
        <v>-131847333156389.45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-131847333156389.45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-549363888151.62274</v>
      </c>
      <c r="L4558" s="444">
        <f t="shared" ca="1" si="169"/>
        <v>-132396697044541.08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-132396697044541.08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-551652904352.25452</v>
      </c>
      <c r="L4559" s="444">
        <f t="shared" ca="1" si="169"/>
        <v>-132948349948893.33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-132948349948893.33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-553951458120.38879</v>
      </c>
      <c r="L4560" s="444">
        <f t="shared" ca="1" si="169"/>
        <v>-133502301407013.72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-133502301407013.72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-556259589195.8905</v>
      </c>
      <c r="L4561" s="444">
        <f t="shared" ca="1" si="169"/>
        <v>-134058560996209.61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-134058560996209.61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-558577337484.20679</v>
      </c>
      <c r="L4562" s="444">
        <f t="shared" ca="1" si="169"/>
        <v>-134617138333693.81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-134617138333693.81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-560904743057.05762</v>
      </c>
      <c r="L4563" s="444">
        <f t="shared" ca="1" si="169"/>
        <v>-135178043076750.88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-135178043076750.88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-563241846153.12866</v>
      </c>
      <c r="L4564" s="444">
        <f t="shared" ca="1" si="169"/>
        <v>-135741284922904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-135741284922904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-565588687178.7666</v>
      </c>
      <c r="L4565" s="444">
        <f t="shared" ca="1" si="169"/>
        <v>-136306873610082.77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-136306873610082.77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-567945306708.67822</v>
      </c>
      <c r="L4566" s="444">
        <f t="shared" ca="1" si="169"/>
        <v>-136874818916791.44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-136874818916791.44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-570311745486.63086</v>
      </c>
      <c r="L4567" s="444">
        <f t="shared" ca="1" si="169"/>
        <v>-137445130662278.06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-137445130662278.06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-572688044426.15857</v>
      </c>
      <c r="L4568" s="444">
        <f t="shared" ca="1" si="169"/>
        <v>-138017818706704.22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-138017818706704.22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-575074244611.26758</v>
      </c>
      <c r="L4569" s="444">
        <f t="shared" ca="1" si="169"/>
        <v>-138592892951315.48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-138592892951315.48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-577470387297.14783</v>
      </c>
      <c r="L4570" s="444">
        <f t="shared" ca="1" si="169"/>
        <v>-139170363338612.63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-139170363338612.63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-579876513910.88599</v>
      </c>
      <c r="L4571" s="444">
        <f t="shared" ca="1" si="169"/>
        <v>-139750239852523.52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-139750239852523.52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-582292666052.1814</v>
      </c>
      <c r="L4572" s="444">
        <f t="shared" ca="1" si="169"/>
        <v>-140332532518575.7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-140332532518575.7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-584718885494.06543</v>
      </c>
      <c r="L4573" s="444">
        <f t="shared" ca="1" si="169"/>
        <v>-140917251404069.78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-140917251404069.78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-587155214183.62402</v>
      </c>
      <c r="L4574" s="444">
        <f t="shared" ca="1" si="169"/>
        <v>-141504406618253.41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-141504406618253.41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-589601694242.72253</v>
      </c>
      <c r="L4575" s="444">
        <f t="shared" ca="1" si="169"/>
        <v>-142094008312496.13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-142094008312496.13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-592058367968.73389</v>
      </c>
      <c r="L4576" s="444">
        <f t="shared" ca="1" si="169"/>
        <v>-142686066680464.84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-142686066680464.84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-594525277835.27014</v>
      </c>
      <c r="L4577" s="444">
        <f t="shared" ca="1" si="169"/>
        <v>-143280591958300.13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-143280591958300.13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-597002466492.91724</v>
      </c>
      <c r="L4578" s="444">
        <f t="shared" ca="1" si="169"/>
        <v>-143877594424793.03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-143877594424793.03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-599489976769.97095</v>
      </c>
      <c r="L4579" s="444">
        <f t="shared" ca="1" si="169"/>
        <v>-144477084401563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-144477084401563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-601987851673.1792</v>
      </c>
      <c r="L4580" s="444">
        <f t="shared" ca="1" si="169"/>
        <v>-145079072253236.19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-145079072253236.19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-604496134388.48413</v>
      </c>
      <c r="L4581" s="444">
        <f t="shared" ca="1" si="169"/>
        <v>-145683568387624.66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-145683568387624.66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-607014868281.76941</v>
      </c>
      <c r="L4582" s="444">
        <f t="shared" ca="1" si="169"/>
        <v>-146290583255906.44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-146290583255906.44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-609544096899.61011</v>
      </c>
      <c r="L4583" s="444">
        <f t="shared" ca="1" si="169"/>
        <v>-146900127352806.06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-146900127352806.06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-612083863970.02527</v>
      </c>
      <c r="L4584" s="444">
        <f t="shared" ca="1" si="169"/>
        <v>-147512211216776.09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-147512211216776.09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-614634213403.23376</v>
      </c>
      <c r="L4585" s="444">
        <f t="shared" ca="1" si="169"/>
        <v>-148126845430179.31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-148126845430179.31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-617195189292.41382</v>
      </c>
      <c r="L4586" s="444">
        <f t="shared" ca="1" si="169"/>
        <v>-148744040619471.72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-148744040619471.72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-619766835914.46545</v>
      </c>
      <c r="L4587" s="444">
        <f t="shared" ca="1" si="169"/>
        <v>-149363807455386.19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-149363807455386.19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-622349197730.77576</v>
      </c>
      <c r="L4588" s="444">
        <f t="shared" ca="1" si="169"/>
        <v>-149986156653116.97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-149986156653116.97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-624942319387.9873</v>
      </c>
      <c r="L4589" s="444">
        <f t="shared" ca="1" si="169"/>
        <v>-150611098972504.97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-150611098972504.97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-627546245718.77075</v>
      </c>
      <c r="L4590" s="444">
        <f t="shared" ca="1" si="169"/>
        <v>-151238645218223.75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-151238645218223.75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-630161021742.599</v>
      </c>
      <c r="L4591" s="444">
        <f t="shared" ca="1" si="169"/>
        <v>-151868806239966.34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-151868806239966.34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-632786692666.52637</v>
      </c>
      <c r="L4592" s="444">
        <f t="shared" ca="1" si="169"/>
        <v>-152501592932632.88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-152501592932632.88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-635423303885.97034</v>
      </c>
      <c r="L4593" s="444">
        <f t="shared" ca="1" si="169"/>
        <v>-153137016236518.84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-153137016236518.84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-638070900985.49512</v>
      </c>
      <c r="L4594" s="444">
        <f t="shared" ca="1" si="169"/>
        <v>-153775087137504.34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-153775087137504.34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-640729529739.60144</v>
      </c>
      <c r="L4595" s="444">
        <f t="shared" ca="1" si="169"/>
        <v>-154415816667243.94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-154415816667243.94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-643399236113.51636</v>
      </c>
      <c r="L4596" s="444">
        <f t="shared" ca="1" si="169"/>
        <v>-155059215903357.47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-155059215903357.47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-646080066263.9895</v>
      </c>
      <c r="L4597" s="444">
        <f t="shared" ca="1" si="169"/>
        <v>-155705295969621.47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-155705295969621.47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-648772066540.08948</v>
      </c>
      <c r="L4598" s="444">
        <f t="shared" ref="L4598:L4852" ca="1" si="174">I4598-J4598+K4598</f>
        <v>-156354068036161.56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-156354068036161.56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-651475283484.00647</v>
      </c>
      <c r="L4599" s="444">
        <f t="shared" ca="1" si="174"/>
        <v>-157005543319645.56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-157005543319645.56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-654189763831.85645</v>
      </c>
      <c r="L4600" s="444">
        <f t="shared" ca="1" si="174"/>
        <v>-157659733083477.41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-157659733083477.41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-656915554514.48914</v>
      </c>
      <c r="L4601" s="444">
        <f t="shared" ca="1" si="174"/>
        <v>-158316648637991.91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-158316648637991.91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-659652702658.29956</v>
      </c>
      <c r="L4602" s="444">
        <f t="shared" ca="1" si="174"/>
        <v>-158976301340650.22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-158976301340650.22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-662401255586.0426</v>
      </c>
      <c r="L4603" s="444">
        <f t="shared" ca="1" si="174"/>
        <v>-159638702596236.25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-159638702596236.25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-665161260817.651</v>
      </c>
      <c r="L4604" s="444">
        <f t="shared" ca="1" si="174"/>
        <v>-160303863857053.91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-160303863857053.91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-667932766071.05798</v>
      </c>
      <c r="L4605" s="444">
        <f t="shared" ca="1" si="174"/>
        <v>-160971796623124.97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-160971796623124.97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-670715819263.02075</v>
      </c>
      <c r="L4606" s="444">
        <f t="shared" ca="1" si="174"/>
        <v>-161642512442388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-161642512442388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-673510468509.94995</v>
      </c>
      <c r="L4607" s="444">
        <f t="shared" ca="1" si="174"/>
        <v>-162316022910897.94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-162316022910897.94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-676316762128.74146</v>
      </c>
      <c r="L4608" s="444">
        <f t="shared" ca="1" si="174"/>
        <v>-162992339673026.69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-162992339673026.69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-679134748637.61121</v>
      </c>
      <c r="L4609" s="444">
        <f t="shared" ca="1" si="174"/>
        <v>-163671474421664.31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-163671474421664.31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-681964476756.93457</v>
      </c>
      <c r="L4610" s="444">
        <f t="shared" ca="1" si="174"/>
        <v>-164353438898421.25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-164353438898421.25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-684805995410.0885</v>
      </c>
      <c r="L4611" s="444">
        <f t="shared" ca="1" si="174"/>
        <v>-165038244893831.34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-165038244893831.34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-687659353724.29724</v>
      </c>
      <c r="L4612" s="444">
        <f t="shared" ca="1" si="174"/>
        <v>-165725904247555.66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-165725904247555.66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-690524601031.48193</v>
      </c>
      <c r="L4613" s="444">
        <f t="shared" ca="1" si="174"/>
        <v>-166416428848587.13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-166416428848587.13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-693401786869.11304</v>
      </c>
      <c r="L4614" s="444">
        <f t="shared" ca="1" si="174"/>
        <v>-167109830635456.25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-167109830635456.25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-696290960981.06775</v>
      </c>
      <c r="L4615" s="444">
        <f t="shared" ca="1" si="174"/>
        <v>-167806121596437.31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-167806121596437.31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-699192173318.48877</v>
      </c>
      <c r="L4616" s="444">
        <f t="shared" ca="1" si="174"/>
        <v>-168505313769755.81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-168505313769755.81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-702105474040.64917</v>
      </c>
      <c r="L4617" s="444">
        <f t="shared" ca="1" si="174"/>
        <v>-169207419243796.47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-169207419243796.47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-705030913515.8186</v>
      </c>
      <c r="L4618" s="444">
        <f t="shared" ca="1" si="174"/>
        <v>-169912450157312.28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-169912450157312.28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-707968542322.13452</v>
      </c>
      <c r="L4619" s="444">
        <f t="shared" ca="1" si="174"/>
        <v>-170620418699634.41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-170620418699634.41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-710918411248.47668</v>
      </c>
      <c r="L4620" s="444">
        <f t="shared" ca="1" si="174"/>
        <v>-171331337110882.88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-171331337110882.88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-713880571295.34534</v>
      </c>
      <c r="L4621" s="444">
        <f t="shared" ca="1" si="174"/>
        <v>-172045217682178.22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-172045217682178.22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-716855073675.74255</v>
      </c>
      <c r="L4622" s="444">
        <f t="shared" ca="1" si="174"/>
        <v>-172762072755853.97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-172762072755853.97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-719841969816.05823</v>
      </c>
      <c r="L4623" s="444">
        <f t="shared" ca="1" si="174"/>
        <v>-173481914725670.03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-173481914725670.03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-722841311356.9585</v>
      </c>
      <c r="L4624" s="444">
        <f t="shared" ca="1" si="174"/>
        <v>-174204756037027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-174204756037027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-725853150154.27917</v>
      </c>
      <c r="L4625" s="444">
        <f t="shared" ca="1" si="174"/>
        <v>-174930609187181.28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-174930609187181.28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-728877538279.922</v>
      </c>
      <c r="L4626" s="444">
        <f t="shared" ca="1" si="174"/>
        <v>-175659486725461.22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-175659486725461.22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-731914528022.75513</v>
      </c>
      <c r="L4627" s="444">
        <f t="shared" ca="1" si="174"/>
        <v>-176391401253483.97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-176391401253483.97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-734964171889.51648</v>
      </c>
      <c r="L4628" s="444">
        <f t="shared" ca="1" si="174"/>
        <v>-177126365425373.5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-177126365425373.5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-738026522605.7229</v>
      </c>
      <c r="L4629" s="444">
        <f t="shared" ca="1" si="174"/>
        <v>-177864391947979.22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-177864391947979.22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-741101633116.58008</v>
      </c>
      <c r="L4630" s="444">
        <f t="shared" ca="1" si="174"/>
        <v>-178605493581095.81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-178605493581095.81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-744189556587.89917</v>
      </c>
      <c r="L4631" s="444">
        <f t="shared" ca="1" si="174"/>
        <v>-179349683137683.72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-179349683137683.72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-747290346407.0155</v>
      </c>
      <c r="L4632" s="444">
        <f t="shared" ca="1" si="174"/>
        <v>-180096973484090.72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-180096973484090.72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-750404056183.7113</v>
      </c>
      <c r="L4633" s="444">
        <f t="shared" ca="1" si="174"/>
        <v>-180847377540274.44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-180847377540274.44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-753530739751.14343</v>
      </c>
      <c r="L4634" s="444">
        <f t="shared" ca="1" si="174"/>
        <v>-181600908280025.59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-181600908280025.59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-756670451166.77332</v>
      </c>
      <c r="L4635" s="444">
        <f t="shared" ca="1" si="174"/>
        <v>-182357578731192.38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-182357578731192.38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-759823244713.30151</v>
      </c>
      <c r="L4636" s="444">
        <f t="shared" ca="1" si="174"/>
        <v>-183117401975905.69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-183117401975905.69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-762989174899.60706</v>
      </c>
      <c r="L4637" s="444">
        <f t="shared" ca="1" si="174"/>
        <v>-183880391150805.28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-183880391150805.28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-766168296461.68872</v>
      </c>
      <c r="L4638" s="444">
        <f t="shared" ca="1" si="174"/>
        <v>-184646559447266.97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-184646559447266.97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-769360664363.6123</v>
      </c>
      <c r="L4639" s="444">
        <f t="shared" ca="1" si="174"/>
        <v>-185415920111630.59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-185415920111630.59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-772566333798.46082</v>
      </c>
      <c r="L4640" s="444">
        <f t="shared" ca="1" si="174"/>
        <v>-186188486445429.06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-186188486445429.06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-775785360189.28772</v>
      </c>
      <c r="L4641" s="444">
        <f t="shared" ca="1" si="174"/>
        <v>-186964271805618.34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-186964271805618.34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-779017799190.07642</v>
      </c>
      <c r="L4642" s="444">
        <f t="shared" ca="1" si="174"/>
        <v>-187743289604808.41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-187743289604808.41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-782263706686.70166</v>
      </c>
      <c r="L4643" s="444">
        <f t="shared" ca="1" si="174"/>
        <v>-188525553311495.09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-188525553311495.09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-785523138797.89624</v>
      </c>
      <c r="L4644" s="444">
        <f t="shared" ca="1" si="174"/>
        <v>-189311076450293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-189311076450293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-788796151876.22083</v>
      </c>
      <c r="L4645" s="444">
        <f t="shared" ca="1" si="174"/>
        <v>-190099872602169.22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-190099872602169.22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-792082802509.03845</v>
      </c>
      <c r="L4646" s="444">
        <f t="shared" ca="1" si="174"/>
        <v>-190891955404678.25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-190891955404678.25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-795383147519.49268</v>
      </c>
      <c r="L4647" s="444">
        <f t="shared" ca="1" si="174"/>
        <v>-191687338552197.75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-191687338552197.75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-798697243967.4906</v>
      </c>
      <c r="L4648" s="444">
        <f t="shared" ca="1" si="174"/>
        <v>-192486035796165.25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-192486035796165.25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-802025149150.68848</v>
      </c>
      <c r="L4649" s="444">
        <f t="shared" ca="1" si="174"/>
        <v>-193288060945315.94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-193288060945315.94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-805366920605.48303</v>
      </c>
      <c r="L4650" s="444">
        <f t="shared" ca="1" si="174"/>
        <v>-194093427865921.41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-194093427865921.41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-808722616108.00586</v>
      </c>
      <c r="L4651" s="444">
        <f t="shared" ca="1" si="174"/>
        <v>-194902150482029.41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-194902150482029.41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-812092293675.12256</v>
      </c>
      <c r="L4652" s="444">
        <f t="shared" ca="1" si="174"/>
        <v>-195714242775704.53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-195714242775704.53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-815476011565.43555</v>
      </c>
      <c r="L4653" s="444">
        <f t="shared" ca="1" si="174"/>
        <v>-196529718787269.97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-196529718787269.97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-818873828280.2915</v>
      </c>
      <c r="L4654" s="444">
        <f t="shared" ca="1" si="174"/>
        <v>-197348592615550.25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-197348592615550.25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-822285802564.79272</v>
      </c>
      <c r="L4655" s="444">
        <f t="shared" ca="1" si="174"/>
        <v>-198170878418115.03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-198170878418115.03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-825711993408.81262</v>
      </c>
      <c r="L4656" s="444">
        <f t="shared" ca="1" si="174"/>
        <v>-198996590411523.84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-198996590411523.84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-829152460048.01599</v>
      </c>
      <c r="L4657" s="444">
        <f t="shared" ca="1" si="174"/>
        <v>-199825742871571.88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-199825742871571.88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-832607261964.88281</v>
      </c>
      <c r="L4658" s="444">
        <f t="shared" ca="1" si="174"/>
        <v>-200658350133536.75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-200658350133536.75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-836076458889.73645</v>
      </c>
      <c r="L4659" s="444">
        <f t="shared" ca="1" si="174"/>
        <v>-201494426592426.5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-201494426592426.5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-839560110801.7771</v>
      </c>
      <c r="L4660" s="444">
        <f t="shared" ca="1" si="174"/>
        <v>-202333986703228.28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-202333986703228.28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-843058277930.1178</v>
      </c>
      <c r="L4661" s="444">
        <f t="shared" ca="1" si="174"/>
        <v>-203177044981158.41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-203177044981158.41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-846571020754.82666</v>
      </c>
      <c r="L4662" s="444">
        <f t="shared" ca="1" si="174"/>
        <v>-204023616001913.22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-204023616001913.22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-850098400007.97168</v>
      </c>
      <c r="L4663" s="444">
        <f t="shared" ca="1" si="174"/>
        <v>-204873714401921.19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-204873714401921.19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-853640476674.67163</v>
      </c>
      <c r="L4664" s="444">
        <f t="shared" ca="1" si="174"/>
        <v>-205727354878595.84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-205727354878595.84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-857197311994.14929</v>
      </c>
      <c r="L4665" s="444">
        <f t="shared" ca="1" si="174"/>
        <v>-206584552190590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-206584552190590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-860768967460.79163</v>
      </c>
      <c r="L4666" s="444">
        <f t="shared" ca="1" si="174"/>
        <v>-207445321158050.78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-207445321158050.78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-864355504825.21155</v>
      </c>
      <c r="L4667" s="444">
        <f t="shared" ca="1" si="174"/>
        <v>-208309676662876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-208309676662876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-867956986095.31665</v>
      </c>
      <c r="L4668" s="444">
        <f t="shared" ca="1" si="174"/>
        <v>-209177633648971.31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-209177633648971.31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-871573473537.38049</v>
      </c>
      <c r="L4669" s="444">
        <f t="shared" ca="1" si="174"/>
        <v>-210049207122508.69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-210049207122508.69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-875205029677.11951</v>
      </c>
      <c r="L4670" s="444">
        <f t="shared" ca="1" si="174"/>
        <v>-210924412152185.81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-210924412152185.81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-878851717300.77417</v>
      </c>
      <c r="L4671" s="444">
        <f t="shared" ca="1" si="174"/>
        <v>-211803263869486.59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-211803263869486.59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-882513599456.19409</v>
      </c>
      <c r="L4672" s="444">
        <f t="shared" ca="1" si="174"/>
        <v>-212685777468942.78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-212685777468942.78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-886190739453.92822</v>
      </c>
      <c r="L4673" s="444">
        <f t="shared" ca="1" si="174"/>
        <v>-213571968208396.72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-213571968208396.72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-889883200868.3197</v>
      </c>
      <c r="L4674" s="444">
        <f t="shared" ca="1" si="174"/>
        <v>-214461851409265.03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-214461851409265.03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-893591047538.60425</v>
      </c>
      <c r="L4675" s="444">
        <f t="shared" ca="1" si="174"/>
        <v>-215355442456803.63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-215355442456803.63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-897314343570.01514</v>
      </c>
      <c r="L4676" s="444">
        <f t="shared" ca="1" si="174"/>
        <v>-216252756800373.63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-216252756800373.63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-901053153334.89014</v>
      </c>
      <c r="L4677" s="444">
        <f t="shared" ca="1" si="174"/>
        <v>-217153809953708.5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-217153809953708.5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-904807541473.7854</v>
      </c>
      <c r="L4678" s="444">
        <f t="shared" ca="1" si="174"/>
        <v>-218058617495182.28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-218058617495182.28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-908577572896.59277</v>
      </c>
      <c r="L4679" s="444">
        <f t="shared" ca="1" si="174"/>
        <v>-218967195068078.88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-218967195068078.88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-912363312783.66199</v>
      </c>
      <c r="L4680" s="444">
        <f t="shared" ca="1" si="174"/>
        <v>-219879558380862.53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-219879558380862.53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-916164826586.92725</v>
      </c>
      <c r="L4681" s="444">
        <f t="shared" ca="1" si="174"/>
        <v>-220795723207449.47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-220795723207449.47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-919982180031.03943</v>
      </c>
      <c r="L4682" s="444">
        <f t="shared" ca="1" si="174"/>
        <v>-221715705387480.5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-221715705387480.5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-923815439114.50208</v>
      </c>
      <c r="L4683" s="444">
        <f t="shared" ca="1" si="174"/>
        <v>-222639520826595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-222639520826595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-927664670110.8125</v>
      </c>
      <c r="L4684" s="444">
        <f t="shared" ca="1" si="174"/>
        <v>-223567185496705.81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-223567185496705.81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-931529939569.60754</v>
      </c>
      <c r="L4685" s="444">
        <f t="shared" ca="1" si="174"/>
        <v>-224498715436275.41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-224498715436275.41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-935411314317.81421</v>
      </c>
      <c r="L4686" s="444">
        <f t="shared" ca="1" si="174"/>
        <v>-225434126750593.22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-225434126750593.22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-939308861460.80505</v>
      </c>
      <c r="L4687" s="444">
        <f t="shared" ca="1" si="174"/>
        <v>-226373435612054.03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-226373435612054.03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-943222648383.55835</v>
      </c>
      <c r="L4688" s="444">
        <f t="shared" ca="1" si="174"/>
        <v>-227316658260437.59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-227316658260437.59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-947152742751.82324</v>
      </c>
      <c r="L4689" s="444">
        <f t="shared" ca="1" si="174"/>
        <v>-228263811003189.41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-228263811003189.41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-951099212513.28931</v>
      </c>
      <c r="L4690" s="444">
        <f t="shared" ca="1" si="174"/>
        <v>-229214910215702.69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-229214910215702.69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-955062125898.76123</v>
      </c>
      <c r="L4691" s="444">
        <f t="shared" ca="1" si="174"/>
        <v>-230169972341601.44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-230169972341601.44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-959041551423.33936</v>
      </c>
      <c r="L4692" s="444">
        <f t="shared" ca="1" si="174"/>
        <v>-231129013893024.78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-231129013893024.78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-963037557887.60315</v>
      </c>
      <c r="L4693" s="444">
        <f t="shared" ca="1" si="174"/>
        <v>-232092051450912.38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-232092051450912.38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-967050214378.80151</v>
      </c>
      <c r="L4694" s="444">
        <f t="shared" ca="1" si="174"/>
        <v>-233059101665291.19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-233059101665291.19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-971079590272.04663</v>
      </c>
      <c r="L4695" s="444">
        <f t="shared" ca="1" si="174"/>
        <v>-234030181255563.22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-234030181255563.22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-975125755231.51355</v>
      </c>
      <c r="L4696" s="444">
        <f t="shared" ca="1" si="174"/>
        <v>-235005307010794.72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-235005307010794.72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-979188779211.64478</v>
      </c>
      <c r="L4697" s="444">
        <f t="shared" ca="1" si="174"/>
        <v>-235984495790006.38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-235984495790006.38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-983268732458.35974</v>
      </c>
      <c r="L4698" s="444">
        <f t="shared" ca="1" si="174"/>
        <v>-236967764522464.75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-236967764522464.75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-987365685510.26965</v>
      </c>
      <c r="L4699" s="444">
        <f t="shared" ca="1" si="174"/>
        <v>-237955130207975.03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-237955130207975.03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-991479709199.896</v>
      </c>
      <c r="L4700" s="444">
        <f t="shared" ca="1" si="174"/>
        <v>-238946609917174.94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-238946609917174.94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-995610874654.89551</v>
      </c>
      <c r="L4701" s="444">
        <f t="shared" ca="1" si="174"/>
        <v>-239942220791829.84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-239942220791829.84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-999759253299.29102</v>
      </c>
      <c r="L4702" s="444">
        <f t="shared" ca="1" si="174"/>
        <v>-240941980045129.13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-240941980045129.13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-1003924916854.7046</v>
      </c>
      <c r="L4703" s="444">
        <f t="shared" ca="1" si="174"/>
        <v>-241945904961983.84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-241945904961983.84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-1008107937341.5992</v>
      </c>
      <c r="L4704" s="444">
        <f t="shared" ca="1" si="174"/>
        <v>-242954012899325.44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-242954012899325.44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-1012308387080.5228</v>
      </c>
      <c r="L4705" s="444">
        <f t="shared" ca="1" si="174"/>
        <v>-243966321286405.97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-243966321286405.97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-1016526338693.3582</v>
      </c>
      <c r="L4706" s="444">
        <f t="shared" ca="1" si="174"/>
        <v>-244982847625099.31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-244982847625099.31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-1020761865104.5804</v>
      </c>
      <c r="L4707" s="444">
        <f t="shared" ca="1" si="174"/>
        <v>-246003609490203.91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-246003609490203.91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-1025015039542.5161</v>
      </c>
      <c r="L4708" s="444">
        <f t="shared" ca="1" si="174"/>
        <v>-247028624529746.44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-247028624529746.44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-1029285935540.6102</v>
      </c>
      <c r="L4709" s="444">
        <f t="shared" ca="1" si="174"/>
        <v>-248057910465287.06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-248057910465287.06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-1033574626938.696</v>
      </c>
      <c r="L4710" s="444">
        <f t="shared" ca="1" si="174"/>
        <v>-249091485092225.75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-249091485092225.75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-1037881187884.2738</v>
      </c>
      <c r="L4711" s="444">
        <f t="shared" ca="1" si="174"/>
        <v>-250129366280110.03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-250129366280110.03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-1042205692833.7916</v>
      </c>
      <c r="L4712" s="444">
        <f t="shared" ca="1" si="174"/>
        <v>-251171571972943.81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-251171571972943.81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-1046548216553.9326</v>
      </c>
      <c r="L4713" s="444">
        <f t="shared" ca="1" si="174"/>
        <v>-252218120189497.75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-252218120189497.75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-1050908834122.9072</v>
      </c>
      <c r="L4714" s="444">
        <f t="shared" ca="1" si="174"/>
        <v>-253269029023620.66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-253269029023620.66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-1055287620931.7527</v>
      </c>
      <c r="L4715" s="444">
        <f t="shared" ca="1" si="174"/>
        <v>-254324316644552.41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-254324316644552.41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-1059684652685.635</v>
      </c>
      <c r="L4716" s="444">
        <f t="shared" ca="1" si="174"/>
        <v>-255384001297238.03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-255384001297238.03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-1064100005405.1584</v>
      </c>
      <c r="L4717" s="444">
        <f t="shared" ca="1" si="174"/>
        <v>-256448101302643.19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-256448101302643.19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-1068533755427.6799</v>
      </c>
      <c r="L4718" s="444">
        <f t="shared" ca="1" si="174"/>
        <v>-257516635058070.88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-257516635058070.88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-1072985979408.6287</v>
      </c>
      <c r="L4719" s="444">
        <f t="shared" ca="1" si="174"/>
        <v>-258589621037479.5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-258589621037479.5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-1077456754322.8312</v>
      </c>
      <c r="L4720" s="444">
        <f t="shared" ca="1" si="174"/>
        <v>-259667077791802.34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-259667077791802.34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-1081946157465.8431</v>
      </c>
      <c r="L4721" s="444">
        <f t="shared" ca="1" si="174"/>
        <v>-260749023949268.19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-260749023949268.19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-1086454266455.2839</v>
      </c>
      <c r="L4722" s="444">
        <f t="shared" ca="1" si="174"/>
        <v>-261835478215723.47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-261835478215723.47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-1090981159232.1812</v>
      </c>
      <c r="L4723" s="444">
        <f t="shared" ca="1" si="174"/>
        <v>-262926459374955.66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-262926459374955.66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-1095526914062.3152</v>
      </c>
      <c r="L4724" s="444">
        <f t="shared" ca="1" si="174"/>
        <v>-264021986289017.97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-264021986289017.97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-1100091609537.575</v>
      </c>
      <c r="L4725" s="444">
        <f t="shared" ca="1" si="174"/>
        <v>-265122077898555.53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-265122077898555.53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-1104675324577.3149</v>
      </c>
      <c r="L4726" s="444">
        <f t="shared" ca="1" si="174"/>
        <v>-266226753223132.84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-266226753223132.84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-1109278138429.7202</v>
      </c>
      <c r="L4727" s="444">
        <f t="shared" ca="1" si="174"/>
        <v>-267336031361562.56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-267336031361562.56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-1113900130673.1775</v>
      </c>
      <c r="L4728" s="444">
        <f t="shared" ca="1" si="174"/>
        <v>-268449931492235.75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-268449931492235.75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-1118541381217.6489</v>
      </c>
      <c r="L4729" s="444">
        <f t="shared" ca="1" si="174"/>
        <v>-269568472873453.41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-269568472873453.41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-1123201970306.0559</v>
      </c>
      <c r="L4730" s="444">
        <f t="shared" ca="1" si="174"/>
        <v>-270691674843759.47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-270691674843759.47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-1127881978515.6646</v>
      </c>
      <c r="L4731" s="444">
        <f t="shared" ca="1" si="174"/>
        <v>-271819556822275.13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-271819556822275.13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-1132581486759.4797</v>
      </c>
      <c r="L4732" s="444">
        <f t="shared" ca="1" si="174"/>
        <v>-272952138309034.59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-272952138309034.59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-1137300576287.6443</v>
      </c>
      <c r="L4733" s="444">
        <f t="shared" ca="1" si="174"/>
        <v>-274089438885322.25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-274089438885322.25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-1142039328688.8428</v>
      </c>
      <c r="L4734" s="444">
        <f t="shared" ca="1" si="174"/>
        <v>-275231478214011.09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-275231478214011.09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-1146797825891.7129</v>
      </c>
      <c r="L4735" s="444">
        <f t="shared" ca="1" si="174"/>
        <v>-276378276039902.81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-276378276039902.81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-1151576150166.2617</v>
      </c>
      <c r="L4736" s="444">
        <f t="shared" ca="1" si="174"/>
        <v>-277529852190069.06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-277529852190069.06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-1156374384125.2878</v>
      </c>
      <c r="L4737" s="444">
        <f t="shared" ca="1" si="174"/>
        <v>-278686226574194.34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-278686226574194.34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-1161192610725.8098</v>
      </c>
      <c r="L4738" s="444">
        <f t="shared" ca="1" si="174"/>
        <v>-279847419184920.16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-279847419184920.16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-1166030913270.5007</v>
      </c>
      <c r="L4739" s="444">
        <f t="shared" ca="1" si="174"/>
        <v>-281013450098190.66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-281013450098190.66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-1170889375409.1279</v>
      </c>
      <c r="L4740" s="444">
        <f t="shared" ca="1" si="174"/>
        <v>-282184339473599.81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-282184339473599.81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-1175768081139.9993</v>
      </c>
      <c r="L4741" s="444">
        <f t="shared" ca="1" si="174"/>
        <v>-283360107554739.81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-283360107554739.81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-1180667114811.4158</v>
      </c>
      <c r="L4742" s="444">
        <f t="shared" ca="1" si="174"/>
        <v>-284540774669551.25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-284540774669551.25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-1185586561123.1301</v>
      </c>
      <c r="L4743" s="444">
        <f t="shared" ca="1" si="174"/>
        <v>-285726361230674.38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-285726361230674.38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-1190526505127.8098</v>
      </c>
      <c r="L4744" s="444">
        <f t="shared" ca="1" si="174"/>
        <v>-286916887735802.19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-286916887735802.19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-1195487032232.509</v>
      </c>
      <c r="L4745" s="444">
        <f t="shared" ca="1" si="174"/>
        <v>-288112374768034.69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-288112374768034.69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-1200468228200.1445</v>
      </c>
      <c r="L4746" s="444">
        <f t="shared" ca="1" si="174"/>
        <v>-289312842996234.81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-289312842996234.81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-1205470179150.9783</v>
      </c>
      <c r="L4747" s="444">
        <f t="shared" ca="1" si="174"/>
        <v>-290518313175385.81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-290518313175385.81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-1210492971564.1074</v>
      </c>
      <c r="L4748" s="444">
        <f t="shared" ca="1" si="174"/>
        <v>-291728806146949.94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-291728806146949.94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-1215536692278.958</v>
      </c>
      <c r="L4749" s="444">
        <f t="shared" ca="1" si="174"/>
        <v>-292944342839228.88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-292944342839228.88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-1220601428496.7869</v>
      </c>
      <c r="L4750" s="444">
        <f t="shared" ca="1" si="174"/>
        <v>-294164944267725.69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-294164944267725.69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-1225687267782.1904</v>
      </c>
      <c r="L4751" s="444">
        <f t="shared" ca="1" si="174"/>
        <v>-295390631535507.88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-295390631535507.88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-1230794298064.6162</v>
      </c>
      <c r="L4752" s="444">
        <f t="shared" ca="1" si="174"/>
        <v>-296621425833572.5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-296621425833572.5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-1235922607639.8855</v>
      </c>
      <c r="L4753" s="444">
        <f t="shared" ca="1" si="174"/>
        <v>-297857348441212.38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-297857348441212.38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-1241072285171.7183</v>
      </c>
      <c r="L4754" s="444">
        <f t="shared" ca="1" si="174"/>
        <v>-299098420726384.06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-299098420726384.06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-1246243419693.2668</v>
      </c>
      <c r="L4755" s="444">
        <f t="shared" ca="1" si="174"/>
        <v>-300344664146077.31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-300344664146077.31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-1251436100608.6555</v>
      </c>
      <c r="L4756" s="444">
        <f t="shared" ca="1" si="174"/>
        <v>-301596100246685.94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-301596100246685.94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-1256650417694.5247</v>
      </c>
      <c r="L4757" s="444">
        <f t="shared" ca="1" si="174"/>
        <v>-302852750664380.44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-302852750664380.44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-1261886461101.5852</v>
      </c>
      <c r="L4758" s="444">
        <f t="shared" ca="1" si="174"/>
        <v>-304114637125482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-304114637125482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-1267144321356.175</v>
      </c>
      <c r="L4759" s="444">
        <f t="shared" ca="1" si="174"/>
        <v>-305381781446838.19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-305381781446838.19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-1272424089361.8257</v>
      </c>
      <c r="L4760" s="444">
        <f t="shared" ca="1" si="174"/>
        <v>-306654205536200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-306654205536200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-1277725856400.8333</v>
      </c>
      <c r="L4761" s="444">
        <f t="shared" ca="1" si="174"/>
        <v>-307931931392600.81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-307931931392600.81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-1283049714135.8367</v>
      </c>
      <c r="L4762" s="444">
        <f t="shared" ca="1" si="174"/>
        <v>-309214981106736.63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-309214981106736.63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-1288395754611.4026</v>
      </c>
      <c r="L4763" s="444">
        <f t="shared" ca="1" si="174"/>
        <v>-310503376861348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-310503376861348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-1293764070255.6167</v>
      </c>
      <c r="L4764" s="444">
        <f t="shared" ca="1" si="174"/>
        <v>-311797140931603.63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-311797140931603.63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-1299154753881.6816</v>
      </c>
      <c r="L4765" s="444">
        <f t="shared" ca="1" si="174"/>
        <v>-313096295685485.31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-313096295685485.31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-1304567898689.5222</v>
      </c>
      <c r="L4766" s="444">
        <f t="shared" ca="1" si="174"/>
        <v>-314400863584174.81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-314400863584174.81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-1310003598267.395</v>
      </c>
      <c r="L4767" s="444">
        <f t="shared" ca="1" si="174"/>
        <v>-315710867182442.19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-315710867182442.19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-1315461946593.509</v>
      </c>
      <c r="L4768" s="444">
        <f t="shared" ca="1" si="174"/>
        <v>-317026329129035.69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-317026329129035.69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-1320943038037.6487</v>
      </c>
      <c r="L4769" s="444">
        <f t="shared" ca="1" si="174"/>
        <v>-318347272167073.31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-318347272167073.31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-1326446967362.8054</v>
      </c>
      <c r="L4770" s="444">
        <f t="shared" ca="1" si="174"/>
        <v>-319673719134436.13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-319673719134436.13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-1331973829726.8171</v>
      </c>
      <c r="L4771" s="444">
        <f t="shared" ca="1" si="174"/>
        <v>-321005692964162.94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-321005692964162.94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-1337523720684.0122</v>
      </c>
      <c r="L4772" s="444">
        <f t="shared" ca="1" si="174"/>
        <v>-322343216684846.94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-322343216684846.94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-1343096736186.8623</v>
      </c>
      <c r="L4773" s="444">
        <f t="shared" ca="1" si="174"/>
        <v>-323686313421033.81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-323686313421033.81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-1348692972587.6409</v>
      </c>
      <c r="L4774" s="444">
        <f t="shared" ca="1" si="174"/>
        <v>-325035006393621.44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-325035006393621.44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-1354312526640.0894</v>
      </c>
      <c r="L4775" s="444">
        <f t="shared" ca="1" si="174"/>
        <v>-326389318920261.5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-326389318920261.5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-1359955495501.0896</v>
      </c>
      <c r="L4776" s="444">
        <f t="shared" ca="1" si="174"/>
        <v>-327749274415762.56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-327749274415762.56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-1365621976732.344</v>
      </c>
      <c r="L4777" s="444">
        <f t="shared" ca="1" si="174"/>
        <v>-329114896392494.94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-329114896392494.94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-1371312068302.0623</v>
      </c>
      <c r="L4778" s="444">
        <f t="shared" ca="1" si="174"/>
        <v>-330486208460797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-330486208460797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-1377025868586.6541</v>
      </c>
      <c r="L4779" s="444">
        <f t="shared" ca="1" si="174"/>
        <v>-331863234329383.63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-331863234329383.63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-1382763476372.4316</v>
      </c>
      <c r="L4780" s="444">
        <f t="shared" ca="1" si="174"/>
        <v>-333245997805756.06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-333245997805756.06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-1388524990857.3169</v>
      </c>
      <c r="L4781" s="444">
        <f t="shared" ca="1" si="174"/>
        <v>-334634522796613.38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-334634522796613.38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-1394310511652.5557</v>
      </c>
      <c r="L4782" s="444">
        <f t="shared" ca="1" si="174"/>
        <v>-336028833308265.94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-336028833308265.94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-1400120138784.4414</v>
      </c>
      <c r="L4783" s="444">
        <f t="shared" ca="1" si="174"/>
        <v>-337428953447050.38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-337428953447050.38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-1405953972696.0432</v>
      </c>
      <c r="L4784" s="444">
        <f t="shared" ca="1" si="174"/>
        <v>-338834907419746.44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-338834907419746.44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-1411812114248.9434</v>
      </c>
      <c r="L4785" s="444">
        <f t="shared" ca="1" si="174"/>
        <v>-340246719533995.38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-340246719533995.38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-1417694664724.9807</v>
      </c>
      <c r="L4786" s="444">
        <f t="shared" ca="1" si="174"/>
        <v>-341664414198720.38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-341664414198720.38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-1423601725828.0015</v>
      </c>
      <c r="L4787" s="444">
        <f t="shared" ca="1" si="174"/>
        <v>-343088015924548.38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-343088015924548.38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-1429533399685.6182</v>
      </c>
      <c r="L4788" s="444">
        <f t="shared" ca="1" si="174"/>
        <v>-344517549324234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-344517549324234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-1435489788850.9751</v>
      </c>
      <c r="L4789" s="444">
        <f t="shared" ca="1" si="174"/>
        <v>-345953039113085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-345953039113085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-1441470996304.5208</v>
      </c>
      <c r="L4790" s="444">
        <f t="shared" ca="1" si="174"/>
        <v>-347394510109389.5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-347394510109389.5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-1447477125455.7896</v>
      </c>
      <c r="L4791" s="444">
        <f t="shared" ca="1" si="174"/>
        <v>-348841987234845.31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-348841987234845.31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-1453508280145.1887</v>
      </c>
      <c r="L4792" s="444">
        <f t="shared" ca="1" si="174"/>
        <v>-350295495514990.5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-350295495514990.5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-1459564564645.7937</v>
      </c>
      <c r="L4793" s="444">
        <f t="shared" ca="1" si="174"/>
        <v>-351755060079636.31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-351755060079636.31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-1465646083665.1514</v>
      </c>
      <c r="L4794" s="444">
        <f t="shared" ca="1" si="174"/>
        <v>-353220706163301.44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-353220706163301.44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-1471752942347.0894</v>
      </c>
      <c r="L4795" s="444">
        <f t="shared" ca="1" si="174"/>
        <v>-354692459105648.5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-354692459105648.5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-1477885246273.5354</v>
      </c>
      <c r="L4796" s="444">
        <f t="shared" ca="1" si="174"/>
        <v>-356170344351922.06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-356170344351922.06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-1484043101466.3418</v>
      </c>
      <c r="L4797" s="444">
        <f t="shared" ca="1" si="174"/>
        <v>-357654387453388.38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-357654387453388.38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-1490226614389.1182</v>
      </c>
      <c r="L4798" s="444">
        <f t="shared" ca="1" si="174"/>
        <v>-359144614067777.5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-359144614067777.5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-1496435891949.073</v>
      </c>
      <c r="L4799" s="444">
        <f t="shared" ca="1" si="174"/>
        <v>-360641049959726.56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-360641049959726.56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-1502671041498.8606</v>
      </c>
      <c r="L4800" s="444">
        <f t="shared" ca="1" si="174"/>
        <v>-362143721001225.44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-362143721001225.44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-1508932170838.4392</v>
      </c>
      <c r="L4801" s="444">
        <f t="shared" ca="1" si="174"/>
        <v>-363652653172063.88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-363652653172063.88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-1515219388216.9329</v>
      </c>
      <c r="L4802" s="444">
        <f t="shared" ca="1" si="174"/>
        <v>-365167872560280.81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-365167872560280.81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-1521532802334.5034</v>
      </c>
      <c r="L4803" s="444">
        <f t="shared" ca="1" si="174"/>
        <v>-366689405362615.31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-366689405362615.31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-1527872522344.2305</v>
      </c>
      <c r="L4804" s="444">
        <f t="shared" ca="1" si="174"/>
        <v>-368217277884959.56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-368217277884959.56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-1534238657853.998</v>
      </c>
      <c r="L4805" s="444">
        <f t="shared" ca="1" si="174"/>
        <v>-369751516542813.56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-369751516542813.56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-1540631318928.3899</v>
      </c>
      <c r="L4806" s="444">
        <f t="shared" ca="1" si="174"/>
        <v>-371292147861741.94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-371292147861741.94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-1547050616090.5913</v>
      </c>
      <c r="L4807" s="444">
        <f t="shared" ca="1" si="174"/>
        <v>-372839198477832.5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-372839198477832.5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-1553496660324.302</v>
      </c>
      <c r="L4808" s="444">
        <f t="shared" ca="1" si="174"/>
        <v>-374392695138156.81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-374392695138156.81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-1559969563075.6533</v>
      </c>
      <c r="L4809" s="444">
        <f t="shared" ca="1" si="174"/>
        <v>-375952664701232.44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-375952664701232.44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-1566469436255.1353</v>
      </c>
      <c r="L4810" s="444">
        <f t="shared" ca="1" si="174"/>
        <v>-377519134137487.56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-377519134137487.56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-1572996392239.5315</v>
      </c>
      <c r="L4811" s="444">
        <f t="shared" ca="1" si="174"/>
        <v>-379092130529727.13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-379092130529727.13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-1579550543873.863</v>
      </c>
      <c r="L4812" s="444">
        <f t="shared" ca="1" si="174"/>
        <v>-380671681073601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-380671681073601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-1586132004473.3374</v>
      </c>
      <c r="L4813" s="444">
        <f t="shared" ca="1" si="174"/>
        <v>-382257813078074.31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-382257813078074.31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-1592740887825.3096</v>
      </c>
      <c r="L4814" s="444">
        <f t="shared" ca="1" si="174"/>
        <v>-383850553965899.63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-383850553965899.63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-1599377308191.2485</v>
      </c>
      <c r="L4815" s="444">
        <f t="shared" ca="1" si="174"/>
        <v>-385449931274090.88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-385449931274090.88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-1606041380308.7119</v>
      </c>
      <c r="L4816" s="444">
        <f t="shared" ca="1" si="174"/>
        <v>-387055972654399.56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-387055972654399.56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-1612733219393.3315</v>
      </c>
      <c r="L4817" s="444">
        <f t="shared" ca="1" si="174"/>
        <v>-388668705873792.88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-388668705873792.88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-1619452941140.8037</v>
      </c>
      <c r="L4818" s="444">
        <f t="shared" ca="1" si="174"/>
        <v>-390288158814933.69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-390288158814933.69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-1626200661728.8904</v>
      </c>
      <c r="L4819" s="444">
        <f t="shared" ca="1" si="174"/>
        <v>-391914359476662.56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-391914359476662.56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-1632976497819.4272</v>
      </c>
      <c r="L4820" s="444">
        <f t="shared" ca="1" si="174"/>
        <v>-393547335974482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-393547335974482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-1639780566560.3416</v>
      </c>
      <c r="L4821" s="444">
        <f t="shared" ca="1" si="174"/>
        <v>-395187116541042.31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-395187116541042.31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-1646612985587.6763</v>
      </c>
      <c r="L4822" s="444">
        <f t="shared" ca="1" si="174"/>
        <v>-396833729526630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-396833729526630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-1653473873027.625</v>
      </c>
      <c r="L4823" s="444">
        <f t="shared" ca="1" si="174"/>
        <v>-398487203399657.63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-398487203399657.63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-1660363347498.5735</v>
      </c>
      <c r="L4824" s="444">
        <f t="shared" ca="1" si="174"/>
        <v>-400147566747156.19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-400147566747156.19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-1667281528113.1509</v>
      </c>
      <c r="L4825" s="444">
        <f t="shared" ca="1" si="174"/>
        <v>-401814848275269.31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-401814848275269.31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-1674228534480.2888</v>
      </c>
      <c r="L4826" s="444">
        <f t="shared" ca="1" si="174"/>
        <v>-403489076809749.63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-403489076809749.63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-1681204486707.29</v>
      </c>
      <c r="L4827" s="444">
        <f t="shared" ca="1" si="174"/>
        <v>-405170281296456.94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-405170281296456.94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-1688209505401.9038</v>
      </c>
      <c r="L4828" s="444">
        <f t="shared" ca="1" si="174"/>
        <v>-406858490801858.81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-406858490801858.81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-1695243711674.4116</v>
      </c>
      <c r="L4829" s="444">
        <f t="shared" ca="1" si="174"/>
        <v>-408553734513533.25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-408553734513533.25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-1702307227139.7219</v>
      </c>
      <c r="L4830" s="444">
        <f t="shared" ca="1" si="174"/>
        <v>-410256041740673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-410256041740673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-1709400173919.4707</v>
      </c>
      <c r="L4831" s="444">
        <f t="shared" ca="1" si="174"/>
        <v>-411965441914592.5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-411965441914592.5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-1716522674644.1355</v>
      </c>
      <c r="L4832" s="444">
        <f t="shared" ca="1" si="174"/>
        <v>-413681964589236.63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-413681964589236.63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-1723674852455.1526</v>
      </c>
      <c r="L4833" s="444">
        <f t="shared" ca="1" si="174"/>
        <v>-415405639441691.75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-415405639441691.75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-1730856831007.0488</v>
      </c>
      <c r="L4834" s="444">
        <f t="shared" ca="1" si="174"/>
        <v>-417136496272698.81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-417136496272698.81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-1738068734469.5784</v>
      </c>
      <c r="L4835" s="444">
        <f t="shared" ca="1" si="174"/>
        <v>-418874565007168.38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-418874565007168.38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-1745310687529.8682</v>
      </c>
      <c r="L4836" s="444">
        <f t="shared" ca="1" si="174"/>
        <v>-420619875694698.25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-420619875694698.25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-1752582815394.5759</v>
      </c>
      <c r="L4837" s="444">
        <f t="shared" ca="1" si="174"/>
        <v>-422372458510092.81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-422372458510092.81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-1759885243792.0535</v>
      </c>
      <c r="L4838" s="444">
        <f t="shared" ca="1" si="174"/>
        <v>-424132343753884.88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-424132343753884.88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-1767218098974.5203</v>
      </c>
      <c r="L4839" s="444">
        <f t="shared" ca="1" si="174"/>
        <v>-425899561852859.38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-425899561852859.38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-1774581507720.2473</v>
      </c>
      <c r="L4840" s="444">
        <f t="shared" ca="1" si="174"/>
        <v>-427674143360579.63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-427674143360579.63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-1781975597335.7483</v>
      </c>
      <c r="L4841" s="444">
        <f t="shared" ca="1" si="174"/>
        <v>-429456118957915.38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-429456118957915.38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-1789400495657.9807</v>
      </c>
      <c r="L4842" s="444">
        <f t="shared" ca="1" si="174"/>
        <v>-431245519453573.38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-431245519453573.38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-1796856331056.5557</v>
      </c>
      <c r="L4843" s="444">
        <f t="shared" ca="1" si="174"/>
        <v>-433042375784629.94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-433042375784629.94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-1804343232435.958</v>
      </c>
      <c r="L4844" s="444">
        <f t="shared" ca="1" si="174"/>
        <v>-434846719017065.88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-434846719017065.88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-1811861329237.7744</v>
      </c>
      <c r="L4845" s="444">
        <f t="shared" ca="1" si="174"/>
        <v>-436658580346303.63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-436658580346303.63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-1819410751442.9316</v>
      </c>
      <c r="L4846" s="444">
        <f t="shared" ca="1" si="174"/>
        <v>-438477991097746.56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-438477991097746.56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-1826991629573.9441</v>
      </c>
      <c r="L4847" s="444">
        <f t="shared" ca="1" si="174"/>
        <v>-440304982727320.5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-440304982727320.5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-1834604094697.1687</v>
      </c>
      <c r="L4848" s="444">
        <f t="shared" ca="1" si="174"/>
        <v>-442139586822017.69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-442139586822017.69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-1842248278425.0737</v>
      </c>
      <c r="L4849" s="444">
        <f t="shared" ca="1" si="174"/>
        <v>-443981835100442.75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-443981835100442.75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-1849924312918.5115</v>
      </c>
      <c r="L4850" s="444">
        <f t="shared" ca="1" si="174"/>
        <v>-445831759413361.25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-445831759413361.25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-1857632330889.0051</v>
      </c>
      <c r="L4851" s="444">
        <f t="shared" ca="1" si="174"/>
        <v>-447689391744250.25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-447689391744250.25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-1865372465601.043</v>
      </c>
      <c r="L4852" s="444">
        <f t="shared" ca="1" si="174"/>
        <v>-449554764209851.31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-449554764209851.31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-1873144850874.3804</v>
      </c>
      <c r="L4853" s="444">
        <f t="shared" ref="L4853:L5107" ca="1" si="179">I4853-J4853+K4853</f>
        <v>-451427909060725.69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-451427909060725.69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-1880949621086.3567</v>
      </c>
      <c r="L4854" s="444">
        <f t="shared" ca="1" si="179"/>
        <v>-453308858681812.06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-453308858681812.06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-1888786911174.2166</v>
      </c>
      <c r="L4855" s="444">
        <f t="shared" ca="1" si="179"/>
        <v>-455197645592986.25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-455197645592986.25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-1896656856637.4426</v>
      </c>
      <c r="L4856" s="444">
        <f t="shared" ca="1" si="179"/>
        <v>-457094302449623.69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-457094302449623.69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-1904559593540.0984</v>
      </c>
      <c r="L4857" s="444">
        <f t="shared" ca="1" si="179"/>
        <v>-458998862043163.81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-458998862043163.81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-1912495258513.1826</v>
      </c>
      <c r="L4858" s="444">
        <f t="shared" ca="1" si="179"/>
        <v>-460911357301677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-460911357301677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-1920463988756.9878</v>
      </c>
      <c r="L4859" s="444">
        <f t="shared" ca="1" si="179"/>
        <v>-462831821290434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-462831821290434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-1928465922043.4749</v>
      </c>
      <c r="L4860" s="444">
        <f t="shared" ca="1" si="179"/>
        <v>-464760287212477.5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-464760287212477.5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-1936501196718.656</v>
      </c>
      <c r="L4861" s="444">
        <f t="shared" ca="1" si="179"/>
        <v>-466696788409196.13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-466696788409196.13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-1944569951704.9841</v>
      </c>
      <c r="L4862" s="444">
        <f t="shared" ca="1" si="179"/>
        <v>-468641358360901.13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-468641358360901.13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-1952672326503.7546</v>
      </c>
      <c r="L4863" s="444">
        <f t="shared" ca="1" si="179"/>
        <v>-470594030687404.88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-470594030687404.88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-1960808461197.5205</v>
      </c>
      <c r="L4864" s="444">
        <f t="shared" ca="1" si="179"/>
        <v>-472554839148602.38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-472554839148602.38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-1968978496452.5098</v>
      </c>
      <c r="L4865" s="444">
        <f t="shared" ca="1" si="179"/>
        <v>-474523817645054.88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-474523817645054.88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-1977182573521.062</v>
      </c>
      <c r="L4866" s="444">
        <f t="shared" ca="1" si="179"/>
        <v>-476501000218575.94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-476501000218575.94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-1985420834244.0662</v>
      </c>
      <c r="L4867" s="444">
        <f t="shared" ca="1" si="179"/>
        <v>-478486421052820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-478486421052820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-1993693421053.4163</v>
      </c>
      <c r="L4868" s="444">
        <f t="shared" ca="1" si="179"/>
        <v>-480480114473873.44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-480480114473873.44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-2002000476974.4729</v>
      </c>
      <c r="L4869" s="444">
        <f t="shared" ca="1" si="179"/>
        <v>-482482114950847.94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-482482114950847.94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-2010342145628.533</v>
      </c>
      <c r="L4870" s="444">
        <f t="shared" ca="1" si="179"/>
        <v>-484492457096476.5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-484492457096476.5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-2018718571235.3184</v>
      </c>
      <c r="L4871" s="444">
        <f t="shared" ca="1" si="179"/>
        <v>-486511175667711.81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-486511175667711.81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-2027129898615.4661</v>
      </c>
      <c r="L4872" s="444">
        <f t="shared" ca="1" si="179"/>
        <v>-488538305566327.25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-488538305566327.25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-2035576273193.0303</v>
      </c>
      <c r="L4873" s="444">
        <f t="shared" ca="1" si="179"/>
        <v>-490573881839520.25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-490573881839520.25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-2044057840998.0012</v>
      </c>
      <c r="L4874" s="444">
        <f t="shared" ca="1" si="179"/>
        <v>-492617939680518.25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-492617939680518.25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-2052574748668.8259</v>
      </c>
      <c r="L4875" s="444">
        <f t="shared" ca="1" si="179"/>
        <v>-494670514429187.06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-494670514429187.06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-2061127143454.946</v>
      </c>
      <c r="L4876" s="444">
        <f t="shared" ca="1" si="179"/>
        <v>-496731641572642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-496731641572642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-2069715173219.3416</v>
      </c>
      <c r="L4877" s="444">
        <f t="shared" ca="1" si="179"/>
        <v>-498801356745861.31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-498801356745861.31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-2078338986441.0889</v>
      </c>
      <c r="L4878" s="444">
        <f t="shared" ca="1" si="179"/>
        <v>-500879695732302.38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-500879695732302.38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-2086998732217.9265</v>
      </c>
      <c r="L4879" s="444">
        <f t="shared" ca="1" si="179"/>
        <v>-502966694464520.31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-502966694464520.31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-2095694560268.8347</v>
      </c>
      <c r="L4880" s="444">
        <f t="shared" ca="1" si="179"/>
        <v>-505062389024789.13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-505062389024789.13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-2104426620936.6213</v>
      </c>
      <c r="L4881" s="444">
        <f t="shared" ca="1" si="179"/>
        <v>-507166815645725.75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-507166815645725.75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-2113195065190.5239</v>
      </c>
      <c r="L4882" s="444">
        <f t="shared" ca="1" si="179"/>
        <v>-509280010710916.25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-509280010710916.25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-2122000044628.8176</v>
      </c>
      <c r="L4883" s="444">
        <f t="shared" ca="1" si="179"/>
        <v>-511402010755545.06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-511402010755545.06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-2130841711481.4375</v>
      </c>
      <c r="L4884" s="444">
        <f t="shared" ca="1" si="179"/>
        <v>-513532852467026.5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-513532852467026.5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-2139720218612.6104</v>
      </c>
      <c r="L4885" s="444">
        <f t="shared" ca="1" si="179"/>
        <v>-515672572685639.13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-515672572685639.13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-2148635719523.4963</v>
      </c>
      <c r="L4886" s="444">
        <f t="shared" ca="1" si="179"/>
        <v>-517821208405162.63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-517821208405162.63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-2157588368354.8442</v>
      </c>
      <c r="L4887" s="444">
        <f t="shared" ca="1" si="179"/>
        <v>-519978796773517.5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-519978796773517.5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-2166578319889.6563</v>
      </c>
      <c r="L4888" s="444">
        <f t="shared" ca="1" si="179"/>
        <v>-522145375093407.13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-522145375093407.13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-2175605729555.8633</v>
      </c>
      <c r="L4889" s="444">
        <f t="shared" ca="1" si="179"/>
        <v>-524320980822963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-524320980822963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-2184670753429.0122</v>
      </c>
      <c r="L4890" s="444">
        <f t="shared" ca="1" si="179"/>
        <v>-526505651576392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-526505651576392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-2193773548234.9666</v>
      </c>
      <c r="L4891" s="444">
        <f t="shared" ca="1" si="179"/>
        <v>-528699425124626.94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-528699425124626.94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-2202914271352.6123</v>
      </c>
      <c r="L4892" s="444">
        <f t="shared" ca="1" si="179"/>
        <v>-530902339395979.56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-530902339395979.56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-2212093080816.5815</v>
      </c>
      <c r="L4893" s="444">
        <f t="shared" ca="1" si="179"/>
        <v>-533114432476796.13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-533114432476796.13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-2221310135319.9839</v>
      </c>
      <c r="L4894" s="444">
        <f t="shared" ca="1" si="179"/>
        <v>-535335742612116.13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-535335742612116.13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-2230565594217.1504</v>
      </c>
      <c r="L4895" s="444">
        <f t="shared" ca="1" si="179"/>
        <v>-537566308206333.25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-537566308206333.25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-2239859617526.3887</v>
      </c>
      <c r="L4896" s="444">
        <f t="shared" ca="1" si="179"/>
        <v>-539806167823859.63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-539806167823859.63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-2249192365932.7485</v>
      </c>
      <c r="L4897" s="444">
        <f t="shared" ca="1" si="179"/>
        <v>-542055360189792.38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-542055360189792.38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-2258564000790.8018</v>
      </c>
      <c r="L4898" s="444">
        <f t="shared" ca="1" si="179"/>
        <v>-544313924190583.19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-544313924190583.19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-2267974684127.4297</v>
      </c>
      <c r="L4899" s="444">
        <f t="shared" ca="1" si="179"/>
        <v>-546581898874710.63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-546581898874710.63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-2277424578644.6279</v>
      </c>
      <c r="L4900" s="444">
        <f t="shared" ca="1" si="179"/>
        <v>-548859323453355.25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-548859323453355.25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-2286913847722.3135</v>
      </c>
      <c r="L4901" s="444">
        <f t="shared" ca="1" si="179"/>
        <v>-551146237301077.56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-551146237301077.56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-2296442655421.1567</v>
      </c>
      <c r="L4902" s="444">
        <f t="shared" ca="1" si="179"/>
        <v>-553442679956498.75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-553442679956498.75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-2306011166485.4116</v>
      </c>
      <c r="L4903" s="444">
        <f t="shared" ca="1" si="179"/>
        <v>-555748691122984.19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-555748691122984.19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-2315619546345.7676</v>
      </c>
      <c r="L4904" s="444">
        <f t="shared" ca="1" si="179"/>
        <v>-558064310669329.94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-558064310669329.94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-2325267961122.208</v>
      </c>
      <c r="L4905" s="444">
        <f t="shared" ca="1" si="179"/>
        <v>-560389578630452.13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-560389578630452.13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-2334956577626.8838</v>
      </c>
      <c r="L4906" s="444">
        <f t="shared" ca="1" si="179"/>
        <v>-562724535208079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-562724535208079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-2344685563366.9956</v>
      </c>
      <c r="L4907" s="444">
        <f t="shared" ca="1" si="179"/>
        <v>-565069220771446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-565069220771446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-2354455086547.6914</v>
      </c>
      <c r="L4908" s="444">
        <f t="shared" ca="1" si="179"/>
        <v>-567423675857993.75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-567423675857993.75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-2364265316074.9741</v>
      </c>
      <c r="L4909" s="444">
        <f t="shared" ca="1" si="179"/>
        <v>-569787941174068.75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-569787941174068.75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-2374116421558.6196</v>
      </c>
      <c r="L4910" s="444">
        <f t="shared" ca="1" si="179"/>
        <v>-572162057595627.38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-572162057595627.38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-2384008573315.1143</v>
      </c>
      <c r="L4911" s="444">
        <f t="shared" ca="1" si="179"/>
        <v>-574546066168942.5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-574546066168942.5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-2393941942370.5938</v>
      </c>
      <c r="L4912" s="444">
        <f t="shared" ca="1" si="179"/>
        <v>-576940008111313.13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-576940008111313.13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-2403916700463.8047</v>
      </c>
      <c r="L4913" s="444">
        <f t="shared" ca="1" si="179"/>
        <v>-579343924811776.88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-579343924811776.88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-2413933020049.0703</v>
      </c>
      <c r="L4914" s="444">
        <f t="shared" ca="1" si="179"/>
        <v>-581757857831826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-581757857831826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-2423991074299.2749</v>
      </c>
      <c r="L4915" s="444">
        <f t="shared" ca="1" si="179"/>
        <v>-584181848906125.25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-584181848906125.25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-2434091037108.855</v>
      </c>
      <c r="L4916" s="444">
        <f t="shared" ca="1" si="179"/>
        <v>-586615939943234.13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-586615939943234.13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-2444233083096.8086</v>
      </c>
      <c r="L4917" s="444">
        <f t="shared" ca="1" si="179"/>
        <v>-589060173026330.88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-589060173026330.88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-2454417387609.7119</v>
      </c>
      <c r="L4918" s="444">
        <f t="shared" ca="1" si="179"/>
        <v>-591514590413940.63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-591514590413940.63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-2464644126724.7524</v>
      </c>
      <c r="L4919" s="444">
        <f t="shared" ca="1" si="179"/>
        <v>-593979234540665.38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-593979234540665.38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-2474913477252.7725</v>
      </c>
      <c r="L4920" s="444">
        <f t="shared" ca="1" si="179"/>
        <v>-596454148017918.13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-596454148017918.13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-2485225616741.3257</v>
      </c>
      <c r="L4921" s="444">
        <f t="shared" ca="1" si="179"/>
        <v>-598939373634659.5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-598939373634659.5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-2495580723477.748</v>
      </c>
      <c r="L4922" s="444">
        <f t="shared" ca="1" si="179"/>
        <v>-601434954358137.25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-601434954358137.25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-2505978976492.2383</v>
      </c>
      <c r="L4923" s="444">
        <f t="shared" ca="1" si="179"/>
        <v>-603940933334629.5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-603940933334629.5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-2516420555560.9561</v>
      </c>
      <c r="L4924" s="444">
        <f t="shared" ca="1" si="179"/>
        <v>-606457353890190.5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-606457353890190.5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-2526905641209.127</v>
      </c>
      <c r="L4925" s="444">
        <f t="shared" ca="1" si="179"/>
        <v>-608984259531399.63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-608984259531399.63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-2537434414714.165</v>
      </c>
      <c r="L4926" s="444">
        <f t="shared" ca="1" si="179"/>
        <v>-611521693946113.75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-611521693946113.75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-2548007058108.8071</v>
      </c>
      <c r="L4927" s="444">
        <f t="shared" ca="1" si="179"/>
        <v>-614069701004222.5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-614069701004222.5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-2558623754184.2603</v>
      </c>
      <c r="L4928" s="444">
        <f t="shared" ca="1" si="179"/>
        <v>-616628324758406.75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-616628324758406.75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-2569284686493.3613</v>
      </c>
      <c r="L4929" s="444">
        <f t="shared" ca="1" si="179"/>
        <v>-619197609444900.13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-619197609444900.13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-2579990039353.7505</v>
      </c>
      <c r="L4930" s="444">
        <f t="shared" ca="1" si="179"/>
        <v>-621777599484253.88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-621777599484253.88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-2590739997851.0576</v>
      </c>
      <c r="L4931" s="444">
        <f t="shared" ca="1" si="179"/>
        <v>-624368339482104.88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-624368339482104.88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-2601534747842.1035</v>
      </c>
      <c r="L4932" s="444">
        <f t="shared" ca="1" si="179"/>
        <v>-626969874229947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-626969874229947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-2612374475958.1123</v>
      </c>
      <c r="L4933" s="444">
        <f t="shared" ca="1" si="179"/>
        <v>-629582248705905.13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-629582248705905.13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-2623259369607.938</v>
      </c>
      <c r="L4934" s="444">
        <f t="shared" ca="1" si="179"/>
        <v>-632205508075513.13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-632205508075513.13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-2634189616981.3047</v>
      </c>
      <c r="L4935" s="444">
        <f t="shared" ca="1" si="179"/>
        <v>-634839697692494.38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-634839697692494.38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-2645165407052.0601</v>
      </c>
      <c r="L4936" s="444">
        <f t="shared" ca="1" si="179"/>
        <v>-637484863099546.38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-637484863099546.38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-2656186929581.4434</v>
      </c>
      <c r="L4937" s="444">
        <f t="shared" ca="1" si="179"/>
        <v>-640141050029127.88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-640141050029127.88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-2667254375121.3662</v>
      </c>
      <c r="L4938" s="444">
        <f t="shared" ca="1" si="179"/>
        <v>-642808304404249.25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-642808304404249.25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-2678367935017.7051</v>
      </c>
      <c r="L4939" s="444">
        <f t="shared" ca="1" si="179"/>
        <v>-645486672339267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-645486672339267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-2689527801413.6123</v>
      </c>
      <c r="L4940" s="444">
        <f t="shared" ca="1" si="179"/>
        <v>-648176200140680.63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-648176200140680.63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-2700734167252.8359</v>
      </c>
      <c r="L4941" s="444">
        <f t="shared" ca="1" si="179"/>
        <v>-650876934307933.5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-650876934307933.5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-2711987226283.0562</v>
      </c>
      <c r="L4942" s="444">
        <f t="shared" ca="1" si="179"/>
        <v>-653588921534216.5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-653588921534216.5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-2723287173059.2354</v>
      </c>
      <c r="L4943" s="444">
        <f t="shared" ca="1" si="179"/>
        <v>-656312208707275.75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-656312208707275.75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-2734634202946.9824</v>
      </c>
      <c r="L4944" s="444">
        <f t="shared" ca="1" si="179"/>
        <v>-659046842910222.75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-659046842910222.75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-2746028512125.9282</v>
      </c>
      <c r="L4945" s="444">
        <f t="shared" ca="1" si="179"/>
        <v>-661792871422348.63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-661792871422348.63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-2757470297593.1191</v>
      </c>
      <c r="L4946" s="444">
        <f t="shared" ca="1" si="179"/>
        <v>-664550341719941.75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-664550341719941.75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-2768959757166.4238</v>
      </c>
      <c r="L4947" s="444">
        <f t="shared" ca="1" si="179"/>
        <v>-667319301477108.13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-667319301477108.13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-2780497089487.9507</v>
      </c>
      <c r="L4948" s="444">
        <f t="shared" ca="1" si="179"/>
        <v>-670099798566596.13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-670099798566596.13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-2792082494027.4839</v>
      </c>
      <c r="L4949" s="444">
        <f t="shared" ca="1" si="179"/>
        <v>-672891881060623.63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-672891881060623.63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-2803716171085.9316</v>
      </c>
      <c r="L4950" s="444">
        <f t="shared" ca="1" si="179"/>
        <v>-675695597231709.5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-675695597231709.5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-2815398321798.7896</v>
      </c>
      <c r="L4951" s="444">
        <f t="shared" ca="1" si="179"/>
        <v>-678510995553508.25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-678510995553508.25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-2827129148139.6177</v>
      </c>
      <c r="L4952" s="444">
        <f t="shared" ca="1" si="179"/>
        <v>-681338124701647.88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-681338124701647.88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-2838908852923.5327</v>
      </c>
      <c r="L4953" s="444">
        <f t="shared" ca="1" si="179"/>
        <v>-684177033554571.38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-684177033554571.38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-2850737639810.7139</v>
      </c>
      <c r="L4954" s="444">
        <f t="shared" ca="1" si="179"/>
        <v>-687027771194382.13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-687027771194382.13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-2862615713309.9253</v>
      </c>
      <c r="L4955" s="444">
        <f t="shared" ca="1" si="179"/>
        <v>-689890386907692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-689890386907692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-2874543278782.0498</v>
      </c>
      <c r="L4956" s="444">
        <f t="shared" ca="1" si="179"/>
        <v>-692764930186474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-692764930186474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-2886520542443.6416</v>
      </c>
      <c r="L4957" s="444">
        <f t="shared" ca="1" si="179"/>
        <v>-695651450728917.63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-695651450728917.63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-2898547711370.4902</v>
      </c>
      <c r="L4958" s="444">
        <f t="shared" ca="1" si="179"/>
        <v>-698549998440288.13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-698549998440288.13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-2910624993501.2007</v>
      </c>
      <c r="L4959" s="444">
        <f t="shared" ca="1" si="179"/>
        <v>-701460623433789.38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-701460623433789.38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-2922752597640.7891</v>
      </c>
      <c r="L4960" s="444">
        <f t="shared" ca="1" si="179"/>
        <v>-704383376031430.13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-704383376031430.13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-2934930733464.292</v>
      </c>
      <c r="L4961" s="444">
        <f t="shared" ca="1" si="179"/>
        <v>-707318306764894.38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-707318306764894.38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-2947159611520.3931</v>
      </c>
      <c r="L4962" s="444">
        <f t="shared" ca="1" si="179"/>
        <v>-710265466376414.75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-710265466376414.75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-2959439443235.0615</v>
      </c>
      <c r="L4963" s="444">
        <f t="shared" ca="1" si="179"/>
        <v>-713224905819649.75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-713224905819649.75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-2971770440915.207</v>
      </c>
      <c r="L4964" s="444">
        <f t="shared" ca="1" si="179"/>
        <v>-716196676260565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-716196676260565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-2984152817752.354</v>
      </c>
      <c r="L4965" s="444">
        <f t="shared" ca="1" si="179"/>
        <v>-719180829078317.38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-719180829078317.38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-2996586787826.3223</v>
      </c>
      <c r="L4966" s="444">
        <f t="shared" ca="1" si="179"/>
        <v>-722177415866143.75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-722177415866143.75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-3009072566108.9321</v>
      </c>
      <c r="L4967" s="444">
        <f t="shared" ca="1" si="179"/>
        <v>-725186488432252.63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-725186488432252.63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-3021610368467.7192</v>
      </c>
      <c r="L4968" s="444">
        <f t="shared" ca="1" si="179"/>
        <v>-728208098800720.38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-728208098800720.38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-3034200411669.668</v>
      </c>
      <c r="L4969" s="444">
        <f t="shared" ca="1" si="179"/>
        <v>-731242299212390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-731242299212390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-3046842913384.9585</v>
      </c>
      <c r="L4970" s="444">
        <f t="shared" ca="1" si="179"/>
        <v>-734289142125775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-734289142125775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-3059538092190.729</v>
      </c>
      <c r="L4971" s="444">
        <f t="shared" ca="1" si="179"/>
        <v>-737348680217965.75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-737348680217965.75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-3072286167574.8574</v>
      </c>
      <c r="L4972" s="444">
        <f t="shared" ca="1" si="179"/>
        <v>-740420966385540.63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-740420966385540.63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-3085087359939.7524</v>
      </c>
      <c r="L4973" s="444">
        <f t="shared" ca="1" si="179"/>
        <v>-743506053745480.38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-743506053745480.38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-3097941890606.168</v>
      </c>
      <c r="L4974" s="444">
        <f t="shared" ca="1" si="179"/>
        <v>-746603995636086.5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-746603995636086.5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-3110849981817.0269</v>
      </c>
      <c r="L4975" s="444">
        <f t="shared" ca="1" si="179"/>
        <v>-749714845617903.5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-749714845617903.5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-3123811856741.2646</v>
      </c>
      <c r="L4976" s="444">
        <f t="shared" ca="1" si="179"/>
        <v>-752838657474644.75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-752838657474644.75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-3136827739477.6865</v>
      </c>
      <c r="L4977" s="444">
        <f t="shared" ca="1" si="179"/>
        <v>-755975485214122.38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-755975485214122.38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-3149897855058.8433</v>
      </c>
      <c r="L4978" s="444">
        <f t="shared" ca="1" si="179"/>
        <v>-759125383069181.25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-759125383069181.25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-3163022429454.9219</v>
      </c>
      <c r="L4979" s="444">
        <f t="shared" ca="1" si="179"/>
        <v>-762288405498636.13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-762288405498636.13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-3176201689577.6504</v>
      </c>
      <c r="L4980" s="444">
        <f t="shared" ca="1" si="179"/>
        <v>-765464607188213.75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-765464607188213.75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-3189435863284.2241</v>
      </c>
      <c r="L4981" s="444">
        <f t="shared" ca="1" si="179"/>
        <v>-768654043051498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-768654043051498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-3202725179381.2417</v>
      </c>
      <c r="L4982" s="444">
        <f t="shared" ca="1" si="179"/>
        <v>-771856768230879.25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-771856768230879.25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-3216069867628.6636</v>
      </c>
      <c r="L4983" s="444">
        <f t="shared" ca="1" si="179"/>
        <v>-775072838098507.88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-775072838098507.88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-3229470158743.7827</v>
      </c>
      <c r="L4984" s="444">
        <f t="shared" ca="1" si="179"/>
        <v>-778302308257251.63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-778302308257251.63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-3242926284405.2148</v>
      </c>
      <c r="L4985" s="444">
        <f t="shared" ca="1" si="179"/>
        <v>-781545234541656.88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-781545234541656.88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-3256438477256.9038</v>
      </c>
      <c r="L4986" s="444">
        <f t="shared" ca="1" si="179"/>
        <v>-784801673018913.75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-784801673018913.75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-3270006970912.1406</v>
      </c>
      <c r="L4987" s="444">
        <f t="shared" ca="1" si="179"/>
        <v>-788071679989825.88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-788071679989825.88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-3283631999957.6079</v>
      </c>
      <c r="L4988" s="444">
        <f t="shared" ca="1" si="179"/>
        <v>-791355311989783.5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-791355311989783.5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-3297313799957.4312</v>
      </c>
      <c r="L4989" s="444">
        <f t="shared" ca="1" si="179"/>
        <v>-794652625789740.88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-794652625789740.88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-3311052607457.2534</v>
      </c>
      <c r="L4990" s="444">
        <f t="shared" ca="1" si="179"/>
        <v>-797963678397198.13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-797963678397198.13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-3324848659988.3257</v>
      </c>
      <c r="L4991" s="444">
        <f t="shared" ca="1" si="179"/>
        <v>-801288527057186.5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-801288527057186.5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-3338702196071.6104</v>
      </c>
      <c r="L4992" s="444">
        <f t="shared" ca="1" si="179"/>
        <v>-804627229253258.13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-804627229253258.13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-3352613455221.9087</v>
      </c>
      <c r="L4993" s="444">
        <f t="shared" ca="1" si="179"/>
        <v>-807979842708480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-807979842708480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-3366582677952</v>
      </c>
      <c r="L4994" s="444">
        <f t="shared" ca="1" si="179"/>
        <v>-811346425386432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-811346425386432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-3380610105776.7998</v>
      </c>
      <c r="L4995" s="444">
        <f t="shared" ca="1" si="179"/>
        <v>-814727035492208.75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-814727035492208.75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-3394695981217.5366</v>
      </c>
      <c r="L4996" s="444">
        <f t="shared" ca="1" si="179"/>
        <v>-818121731473426.25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-818121731473426.25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-3408840547805.9429</v>
      </c>
      <c r="L4997" s="444">
        <f t="shared" ca="1" si="179"/>
        <v>-821530572021232.25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-821530572021232.25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-3423044050088.4678</v>
      </c>
      <c r="L4998" s="444">
        <f t="shared" ca="1" si="179"/>
        <v>-824953616071320.75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-824953616071320.75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-3437306733630.5029</v>
      </c>
      <c r="L4999" s="444">
        <f t="shared" ca="1" si="179"/>
        <v>-828390922804951.25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-828390922804951.25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-3451628845020.6304</v>
      </c>
      <c r="L5000" s="444">
        <f t="shared" ca="1" si="179"/>
        <v>-831842551649971.88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-831842551649971.88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-3466010631874.8828</v>
      </c>
      <c r="L5001" s="444">
        <f t="shared" ca="1" si="179"/>
        <v>-835308562281846.75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-835308562281846.75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-3480452342841.0283</v>
      </c>
      <c r="L5002" s="444">
        <f t="shared" ca="1" si="179"/>
        <v>-838789014624687.75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-838789014624687.75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-3494954227602.8657</v>
      </c>
      <c r="L5003" s="444">
        <f t="shared" ca="1" si="179"/>
        <v>-842283968852290.63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-842283968852290.63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-3509516536884.5444</v>
      </c>
      <c r="L5004" s="444">
        <f t="shared" ca="1" si="179"/>
        <v>-845793485389175.13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-845793485389175.13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-3524139522454.8965</v>
      </c>
      <c r="L5005" s="444">
        <f t="shared" ca="1" si="179"/>
        <v>-849317624911630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-849317624911630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-3538823437131.7915</v>
      </c>
      <c r="L5006" s="444">
        <f t="shared" ca="1" si="179"/>
        <v>-852856448348761.75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-852856448348761.75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-3553568534786.5073</v>
      </c>
      <c r="L5007" s="444">
        <f t="shared" ca="1" si="179"/>
        <v>-856410016883548.25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-856410016883548.25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-3568375070348.1177</v>
      </c>
      <c r="L5008" s="444">
        <f t="shared" ca="1" si="179"/>
        <v>-859978391953896.38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-859978391953896.38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-3583243299807.9014</v>
      </c>
      <c r="L5009" s="444">
        <f t="shared" ca="1" si="179"/>
        <v>-863561635253704.25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-863561635253704.25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-3598173480223.7676</v>
      </c>
      <c r="L5010" s="444">
        <f t="shared" ca="1" si="179"/>
        <v>-867159808733928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-867159808733928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-3613165869724.6997</v>
      </c>
      <c r="L5011" s="444">
        <f t="shared" ca="1" si="179"/>
        <v>-870772974603652.75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-870772974603652.75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-3628220727515.2197</v>
      </c>
      <c r="L5012" s="444">
        <f t="shared" ca="1" si="179"/>
        <v>-874401195331168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-874401195331168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-3643338313879.8667</v>
      </c>
      <c r="L5013" s="444">
        <f t="shared" ca="1" si="179"/>
        <v>-878044533645047.88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-878044533645047.88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-3658518890187.6992</v>
      </c>
      <c r="L5014" s="444">
        <f t="shared" ca="1" si="179"/>
        <v>-881703052535235.63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-881703052535235.63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-3673762718896.8154</v>
      </c>
      <c r="L5015" s="444">
        <f t="shared" ca="1" si="179"/>
        <v>-885376815254132.5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-885376815254132.5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-3689070063558.8848</v>
      </c>
      <c r="L5016" s="444">
        <f t="shared" ca="1" si="179"/>
        <v>-889065885317691.38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-889065885317691.38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-3704441188823.7139</v>
      </c>
      <c r="L5017" s="444">
        <f t="shared" ca="1" si="179"/>
        <v>-892770326506515.13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-892770326506515.13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-3719876360443.813</v>
      </c>
      <c r="L5018" s="444">
        <f t="shared" ca="1" si="179"/>
        <v>-896490202866959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-896490202866959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-3735375845278.9956</v>
      </c>
      <c r="L5019" s="444">
        <f t="shared" ca="1" si="179"/>
        <v>-900225578712238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-900225578712238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-3750939911300.9917</v>
      </c>
      <c r="L5020" s="444">
        <f t="shared" ca="1" si="179"/>
        <v>-903976518623539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-903976518623539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-3766568827598.0791</v>
      </c>
      <c r="L5021" s="444">
        <f t="shared" ca="1" si="179"/>
        <v>-907743087451137.13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-907743087451137.13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-3782262864379.7378</v>
      </c>
      <c r="L5022" s="444">
        <f t="shared" ca="1" si="179"/>
        <v>-911525350315516.88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-911525350315516.88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-3798022292981.3203</v>
      </c>
      <c r="L5023" s="444">
        <f t="shared" ca="1" si="179"/>
        <v>-915323372608498.25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-915323372608498.25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-3813847385868.7432</v>
      </c>
      <c r="L5024" s="444">
        <f t="shared" ca="1" si="179"/>
        <v>-919137219994367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-919137219994367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-3829738416643.1958</v>
      </c>
      <c r="L5025" s="444">
        <f t="shared" ca="1" si="179"/>
        <v>-922966958411010.25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-922966958411010.25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-3845695660045.8765</v>
      </c>
      <c r="L5026" s="444">
        <f t="shared" ca="1" si="179"/>
        <v>-926812654071056.13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-926812654071056.13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-3861719391962.7334</v>
      </c>
      <c r="L5027" s="444">
        <f t="shared" ca="1" si="179"/>
        <v>-930674373463018.88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-930674373463018.88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-3877809889429.2456</v>
      </c>
      <c r="L5028" s="444">
        <f t="shared" ca="1" si="179"/>
        <v>-934552183352448.13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-934552183352448.13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-3893967430635.2007</v>
      </c>
      <c r="L5029" s="444">
        <f t="shared" ca="1" si="179"/>
        <v>-938446150783083.38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-938446150783083.38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-3910192294929.5142</v>
      </c>
      <c r="L5030" s="444">
        <f t="shared" ca="1" si="179"/>
        <v>-942356343078012.88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-942356343078012.88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-3926484762825.0537</v>
      </c>
      <c r="L5031" s="444">
        <f t="shared" ca="1" si="179"/>
        <v>-946282827840837.88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-946282827840837.88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-3942845116003.4912</v>
      </c>
      <c r="L5032" s="444">
        <f t="shared" ca="1" si="179"/>
        <v>-950225672956841.38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-950225672956841.38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-3959273637320.1724</v>
      </c>
      <c r="L5033" s="444">
        <f t="shared" ca="1" si="179"/>
        <v>-954184946594161.5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-954184946594161.5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-3975770610809.0068</v>
      </c>
      <c r="L5034" s="444">
        <f t="shared" ca="1" si="179"/>
        <v>-958160717204970.5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-958160717204970.5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-3992336321687.377</v>
      </c>
      <c r="L5035" s="444">
        <f t="shared" ca="1" si="179"/>
        <v>-962153053526657.88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-962153053526657.88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-4008971056361.0742</v>
      </c>
      <c r="L5036" s="444">
        <f t="shared" ca="1" si="179"/>
        <v>-966162024583019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-966162024583019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-4025675102429.2456</v>
      </c>
      <c r="L5037" s="444">
        <f t="shared" ca="1" si="179"/>
        <v>-970187699685448.25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-970187699685448.25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-4042448748689.3682</v>
      </c>
      <c r="L5038" s="444">
        <f t="shared" ca="1" si="179"/>
        <v>-974230148434137.63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-974230148434137.63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-4059292285142.2402</v>
      </c>
      <c r="L5039" s="444">
        <f t="shared" ca="1" si="179"/>
        <v>-978289440719279.88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-978289440719279.88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-4076206002996.9995</v>
      </c>
      <c r="L5040" s="444">
        <f t="shared" ca="1" si="179"/>
        <v>-982365646722276.88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-982365646722276.88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-4093190194676.1538</v>
      </c>
      <c r="L5041" s="444">
        <f t="shared" ca="1" si="179"/>
        <v>-986458836916953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-986458836916953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-4110245153820.6372</v>
      </c>
      <c r="L5042" s="444">
        <f t="shared" ca="1" si="179"/>
        <v>-990569082070773.63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-990569082070773.63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-4127371175294.8901</v>
      </c>
      <c r="L5043" s="444">
        <f t="shared" ca="1" si="179"/>
        <v>-994696453246068.5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-994696453246068.5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-4144568555191.9521</v>
      </c>
      <c r="L5044" s="444">
        <f t="shared" ca="1" si="179"/>
        <v>-998841021801260.5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-998841021801260.5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-4161837590838.585</v>
      </c>
      <c r="L5045" s="444">
        <f t="shared" ca="1" si="179"/>
        <v>-1003002859392099.1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-1003002859392099.1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-4179178580800.4131</v>
      </c>
      <c r="L5046" s="444">
        <f t="shared" ca="1" si="179"/>
        <v>-1007182037972899.5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-1007182037972899.5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-4196591824887.0811</v>
      </c>
      <c r="L5047" s="444">
        <f t="shared" ca="1" si="179"/>
        <v>-1011378629797786.6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-1011378629797786.6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-4214077624157.4438</v>
      </c>
      <c r="L5048" s="444">
        <f t="shared" ca="1" si="179"/>
        <v>-1015592707421944.1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-1015592707421944.1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-4231636280924.7666</v>
      </c>
      <c r="L5049" s="444">
        <f t="shared" ca="1" si="179"/>
        <v>-1019824343702868.9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-1019824343702868.9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-4249268098761.9531</v>
      </c>
      <c r="L5050" s="444">
        <f t="shared" ca="1" si="179"/>
        <v>-1024073611801630.9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-1024073611801630.9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-4266973382506.7954</v>
      </c>
      <c r="L5051" s="444">
        <f t="shared" ca="1" si="179"/>
        <v>-1028340585184137.6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-1028340585184137.6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-4284752438267.2407</v>
      </c>
      <c r="L5052" s="444">
        <f t="shared" ca="1" si="179"/>
        <v>-1032625337622404.9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-1032625337622404.9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-4302605573426.687</v>
      </c>
      <c r="L5053" s="444">
        <f t="shared" ca="1" si="179"/>
        <v>-1036927943195831.5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-1036927943195831.5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-4320533096649.2974</v>
      </c>
      <c r="L5054" s="444">
        <f t="shared" ca="1" si="179"/>
        <v>-1041248476292480.8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-1041248476292480.8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-4338535317885.3369</v>
      </c>
      <c r="L5055" s="444">
        <f t="shared" ca="1" si="179"/>
        <v>-1045587011610366.1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-1045587011610366.1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-4356612548376.5254</v>
      </c>
      <c r="L5056" s="444">
        <f t="shared" ca="1" si="179"/>
        <v>-1049943624158742.6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-1049943624158742.6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-4374765100661.4277</v>
      </c>
      <c r="L5057" s="444">
        <f t="shared" ca="1" si="179"/>
        <v>-1054318389259404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-1054318389259404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-4392993288580.8506</v>
      </c>
      <c r="L5058" s="444">
        <f t="shared" ca="1" si="179"/>
        <v>-1058711382547984.9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-1058711382547984.9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-4411297427283.2705</v>
      </c>
      <c r="L5059" s="444">
        <f t="shared" ca="1" si="179"/>
        <v>-1063122679975268.1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-1063122679975268.1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-4429677833230.2842</v>
      </c>
      <c r="L5060" s="444">
        <f t="shared" ca="1" si="179"/>
        <v>-1067552357808498.4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-1067552357808498.4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-4448134824202.0762</v>
      </c>
      <c r="L5061" s="444">
        <f t="shared" ca="1" si="179"/>
        <v>-1072000492632700.5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-1072000492632700.5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-4466668719302.9189</v>
      </c>
      <c r="L5062" s="444">
        <f t="shared" ca="1" si="179"/>
        <v>-1076467161352003.4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-1076467161352003.4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-4485279838966.6807</v>
      </c>
      <c r="L5063" s="444">
        <f t="shared" ca="1" si="179"/>
        <v>-1080952441190970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-1080952441190970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-4503968504962.375</v>
      </c>
      <c r="L5064" s="444">
        <f t="shared" ca="1" si="179"/>
        <v>-1085456409695932.4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-1085456409695932.4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-4522735040399.7178</v>
      </c>
      <c r="L5065" s="444">
        <f t="shared" ca="1" si="179"/>
        <v>-1089979144736332.1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-1089979144736332.1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-4541579769734.7168</v>
      </c>
      <c r="L5066" s="444">
        <f t="shared" ca="1" si="179"/>
        <v>-1094520724506066.9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-1094520724506066.9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-4560503018775.2783</v>
      </c>
      <c r="L5067" s="444">
        <f t="shared" ca="1" si="179"/>
        <v>-1099081227524842.1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-1099081227524842.1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-4579505114686.8418</v>
      </c>
      <c r="L5068" s="444">
        <f t="shared" ca="1" si="179"/>
        <v>-1103660732639529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-1103660732639529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-4598586385998.0371</v>
      </c>
      <c r="L5069" s="444">
        <f t="shared" ca="1" si="179"/>
        <v>-1108259319025527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-1108259319025527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-4617747162606.3623</v>
      </c>
      <c r="L5070" s="444">
        <f t="shared" ca="1" si="179"/>
        <v>-1112877066188133.4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-1112877066188133.4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-4636987775783.8887</v>
      </c>
      <c r="L5071" s="444">
        <f t="shared" ca="1" si="179"/>
        <v>-1117514053963917.3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-1117514053963917.3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-4656308558182.9883</v>
      </c>
      <c r="L5072" s="444">
        <f t="shared" ca="1" si="179"/>
        <v>-1122170362522100.3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-1122170362522100.3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-4675709843842.084</v>
      </c>
      <c r="L5073" s="444">
        <f t="shared" ca="1" si="179"/>
        <v>-1126846072365942.3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-1126846072365942.3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-4695191968191.4258</v>
      </c>
      <c r="L5074" s="444">
        <f t="shared" ca="1" si="179"/>
        <v>-1131541264334133.8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-1131541264334133.8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-4714755268058.8906</v>
      </c>
      <c r="L5075" s="444">
        <f t="shared" ca="1" si="179"/>
        <v>-1136256019602192.8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-1136256019602192.8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-4734400081675.8027</v>
      </c>
      <c r="L5076" s="444">
        <f t="shared" ca="1" si="179"/>
        <v>-1140990419683868.5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-1140990419683868.5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-4754126748682.7852</v>
      </c>
      <c r="L5077" s="444">
        <f t="shared" ca="1" si="179"/>
        <v>-1145744546432551.3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-1145744546432551.3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-4773935610135.6299</v>
      </c>
      <c r="L5078" s="444">
        <f t="shared" ca="1" si="179"/>
        <v>-1150518482042687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-1150518482042687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-4793827008511.1953</v>
      </c>
      <c r="L5079" s="444">
        <f t="shared" ca="1" si="179"/>
        <v>-1155312309051198.3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-1155312309051198.3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-4813801287713.3262</v>
      </c>
      <c r="L5080" s="444">
        <f t="shared" ca="1" si="179"/>
        <v>-1160126110338911.5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-1160126110338911.5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-4833858793078.7979</v>
      </c>
      <c r="L5081" s="444">
        <f t="shared" ca="1" si="179"/>
        <v>-1164959969131990.3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-1164959969131990.3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-4853999871383.293</v>
      </c>
      <c r="L5082" s="444">
        <f t="shared" ca="1" si="179"/>
        <v>-1169813969003373.5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-1169813969003373.5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-4874224870847.3896</v>
      </c>
      <c r="L5083" s="444">
        <f t="shared" ca="1" si="179"/>
        <v>-1174688193874221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-1174688193874221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-4894534141142.5879</v>
      </c>
      <c r="L5084" s="444">
        <f t="shared" ca="1" si="179"/>
        <v>-1179582728015363.5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-1179582728015363.5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-4914928033397.3477</v>
      </c>
      <c r="L5085" s="444">
        <f t="shared" ca="1" si="179"/>
        <v>-1184497656048760.8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-1184497656048760.8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-4935406900203.1699</v>
      </c>
      <c r="L5086" s="444">
        <f t="shared" ca="1" si="179"/>
        <v>-1189433062948964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-1189433062948964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-4955971095620.6836</v>
      </c>
      <c r="L5087" s="444">
        <f t="shared" ca="1" si="179"/>
        <v>-1194389034044584.8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-1194389034044584.8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-4976620975185.7695</v>
      </c>
      <c r="L5088" s="444">
        <f t="shared" ca="1" si="179"/>
        <v>-1199365655019770.5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-1199365655019770.5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-4997356895915.71</v>
      </c>
      <c r="L5089" s="444">
        <f t="shared" ca="1" si="179"/>
        <v>-1204363011915686.3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-1204363011915686.3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-5018179216315.3594</v>
      </c>
      <c r="L5090" s="444">
        <f t="shared" ca="1" si="179"/>
        <v>-1209381191132001.5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-1209381191132001.5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-5039088296383.3398</v>
      </c>
      <c r="L5091" s="444">
        <f t="shared" ca="1" si="179"/>
        <v>-1214420279428384.8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-1214420279428384.8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-5060084497618.2695</v>
      </c>
      <c r="L5092" s="444">
        <f t="shared" ca="1" si="179"/>
        <v>-1219480363926003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-1219480363926003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-5081168183025.0127</v>
      </c>
      <c r="L5093" s="444">
        <f t="shared" ca="1" si="179"/>
        <v>-1224561532109028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-1224561532109028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-5102339717120.9502</v>
      </c>
      <c r="L5094" s="444">
        <f t="shared" ca="1" si="179"/>
        <v>-1229663871826149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-1229663871826149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-5123599465942.2871</v>
      </c>
      <c r="L5095" s="444">
        <f t="shared" ca="1" si="179"/>
        <v>-1234787471292091.3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-1234787471292091.3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-5144947797050.3799</v>
      </c>
      <c r="L5096" s="444">
        <f t="shared" ca="1" si="179"/>
        <v>-1239932419089141.8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-1239932419089141.8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-5166385079538.0908</v>
      </c>
      <c r="L5097" s="444">
        <f t="shared" ca="1" si="179"/>
        <v>-1245098804168679.8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-1245098804168679.8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-5187911684036.166</v>
      </c>
      <c r="L5098" s="444">
        <f t="shared" ca="1" si="179"/>
        <v>-1250286715852716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-1250286715852716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-5209527982719.6504</v>
      </c>
      <c r="L5099" s="444">
        <f t="shared" ca="1" si="179"/>
        <v>-1255496243835435.8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-1255496243835435.8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-5231234349314.3154</v>
      </c>
      <c r="L5100" s="444">
        <f t="shared" ca="1" si="179"/>
        <v>-1260727478184750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-1260727478184750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-5253031159103.125</v>
      </c>
      <c r="L5101" s="444">
        <f t="shared" ca="1" si="179"/>
        <v>-1265980509343853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-1265980509343853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-5274918788932.7207</v>
      </c>
      <c r="L5102" s="444">
        <f t="shared" ca="1" si="179"/>
        <v>-1271255428132785.8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-1271255428132785.8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-5296897617219.9404</v>
      </c>
      <c r="L5103" s="444">
        <f t="shared" ca="1" si="179"/>
        <v>-1276552325750005.8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-1276552325750005.8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-5318968023958.3574</v>
      </c>
      <c r="L5104" s="444">
        <f t="shared" ca="1" si="179"/>
        <v>-1281871293773964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-1281871293773964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-5341130390724.8496</v>
      </c>
      <c r="L5105" s="444">
        <f t="shared" ca="1" si="179"/>
        <v>-1287212424164688.8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-1287212424164688.8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-5363385100686.2031</v>
      </c>
      <c r="L5106" s="444">
        <f t="shared" ca="1" si="179"/>
        <v>-1292575809265375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-1292575809265375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-5385732538605.7295</v>
      </c>
      <c r="L5107" s="444">
        <f t="shared" ca="1" si="179"/>
        <v>-1297961541803980.8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-1297961541803980.8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-5408173090849.9199</v>
      </c>
      <c r="L5108" s="444">
        <f t="shared" ref="L5108:L5362" ca="1" si="184">I5108-J5108+K5108</f>
        <v>-1303369714894830.8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-1303369714894830.8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-5430707145395.1279</v>
      </c>
      <c r="L5109" s="444">
        <f t="shared" ca="1" si="184"/>
        <v>-1308800422040226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-1308800422040226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-5453335091834.2754</v>
      </c>
      <c r="L5110" s="444">
        <f t="shared" ca="1" si="184"/>
        <v>-1314253757132060.3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-1314253757132060.3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-5476057321383.584</v>
      </c>
      <c r="L5111" s="444">
        <f t="shared" ca="1" si="184"/>
        <v>-1319729814453443.8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-1319729814453443.8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-5498874226889.3486</v>
      </c>
      <c r="L5112" s="444">
        <f t="shared" ca="1" si="184"/>
        <v>-1325228688680333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-1325228688680333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-5521786202834.7207</v>
      </c>
      <c r="L5113" s="444">
        <f t="shared" ca="1" si="184"/>
        <v>-1330750474883167.8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-1330750474883167.8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-5544793645346.5322</v>
      </c>
      <c r="L5114" s="444">
        <f t="shared" ca="1" si="184"/>
        <v>-1336295268528514.3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-1336295268528514.3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-5567896952202.1426</v>
      </c>
      <c r="L5115" s="444">
        <f t="shared" ca="1" si="184"/>
        <v>-1341863165480716.5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-1341863165480716.5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-5591096522836.3184</v>
      </c>
      <c r="L5116" s="444">
        <f t="shared" ca="1" si="184"/>
        <v>-1347454262003552.8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-1347454262003552.8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-5614392758348.1367</v>
      </c>
      <c r="L5117" s="444">
        <f t="shared" ca="1" si="184"/>
        <v>-1353068654761901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-1353068654761901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-5637786061507.9209</v>
      </c>
      <c r="L5118" s="444">
        <f t="shared" ca="1" si="184"/>
        <v>-1358706440823409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-1358706440823409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-5661276836764.2041</v>
      </c>
      <c r="L5119" s="444">
        <f t="shared" ca="1" si="184"/>
        <v>-1364367717660173.3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-1364367717660173.3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-5684865490250.7217</v>
      </c>
      <c r="L5120" s="444">
        <f t="shared" ca="1" si="184"/>
        <v>-1370052583150424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-1370052583150424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-5708552429793.4336</v>
      </c>
      <c r="L5121" s="444">
        <f t="shared" ca="1" si="184"/>
        <v>-1375761135580217.5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-1375761135580217.5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-5732338064917.5732</v>
      </c>
      <c r="L5122" s="444">
        <f t="shared" ca="1" si="184"/>
        <v>-1381493473645135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-1381493473645135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-5756222806854.7295</v>
      </c>
      <c r="L5123" s="444">
        <f t="shared" ca="1" si="184"/>
        <v>-1387249696451989.8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-1387249696451989.8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-5780207068549.957</v>
      </c>
      <c r="L5124" s="444">
        <f t="shared" ca="1" si="184"/>
        <v>-1393029903520539.8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-1393029903520539.8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-5804291264668.916</v>
      </c>
      <c r="L5125" s="444">
        <f t="shared" ca="1" si="184"/>
        <v>-1398834194785208.8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-1398834194785208.8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-5828475811605.0361</v>
      </c>
      <c r="L5126" s="444">
        <f t="shared" ca="1" si="184"/>
        <v>-1404662670596813.8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-1404662670596813.8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-5852761127486.7236</v>
      </c>
      <c r="L5127" s="444">
        <f t="shared" ca="1" si="184"/>
        <v>-1410515431724300.5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-1410515431724300.5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-5877147632184.585</v>
      </c>
      <c r="L5128" s="444">
        <f t="shared" ca="1" si="184"/>
        <v>-1416392579356485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-1416392579356485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-5901635747318.6875</v>
      </c>
      <c r="L5129" s="444">
        <f t="shared" ca="1" si="184"/>
        <v>-1422294215103803.8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-1422294215103803.8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-5926225896265.8486</v>
      </c>
      <c r="L5130" s="444">
        <f t="shared" ca="1" si="184"/>
        <v>-1428220441000069.5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-1428220441000069.5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-5950918504166.9561</v>
      </c>
      <c r="L5131" s="444">
        <f t="shared" ca="1" si="184"/>
        <v>-1434171359504236.5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-1434171359504236.5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-5975713997934.3184</v>
      </c>
      <c r="L5132" s="444">
        <f t="shared" ca="1" si="184"/>
        <v>-1440147073502170.8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-1440147073502170.8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-6000612806259.0449</v>
      </c>
      <c r="L5133" s="444">
        <f t="shared" ca="1" si="184"/>
        <v>-1446147686308429.8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-1446147686308429.8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-6025615359618.457</v>
      </c>
      <c r="L5134" s="444">
        <f t="shared" ca="1" si="184"/>
        <v>-1452173301668048.3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-1452173301668048.3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-6050722090283.5342</v>
      </c>
      <c r="L5135" s="444">
        <f t="shared" ca="1" si="184"/>
        <v>-1458224023758331.8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-1458224023758331.8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-6075933432326.3818</v>
      </c>
      <c r="L5136" s="444">
        <f t="shared" ca="1" si="184"/>
        <v>-1464299957190658.3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-1464299957190658.3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-6101249821627.7422</v>
      </c>
      <c r="L5137" s="444">
        <f t="shared" ca="1" si="184"/>
        <v>-1470401207012286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-1470401207012286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-6126671695884.5254</v>
      </c>
      <c r="L5138" s="444">
        <f t="shared" ca="1" si="184"/>
        <v>-1476527878708170.5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-1476527878708170.5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-6152199494617.377</v>
      </c>
      <c r="L5139" s="444">
        <f t="shared" ca="1" si="184"/>
        <v>-1482680078202788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-1482680078202788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-6177833659178.2832</v>
      </c>
      <c r="L5140" s="444">
        <f t="shared" ca="1" si="184"/>
        <v>-1488857911861966.3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-1488857911861966.3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-6203574632758.1924</v>
      </c>
      <c r="L5141" s="444">
        <f t="shared" ca="1" si="184"/>
        <v>-1495061486494724.5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-1495061486494724.5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-6229422860394.6855</v>
      </c>
      <c r="L5142" s="444">
        <f t="shared" ca="1" si="184"/>
        <v>-1501290909355119.3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-1501290909355119.3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-6255378788979.6631</v>
      </c>
      <c r="L5143" s="444">
        <f t="shared" ca="1" si="184"/>
        <v>-1507546288144099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-1507546288144099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-6281442867267.0791</v>
      </c>
      <c r="L5144" s="444">
        <f t="shared" ca="1" si="184"/>
        <v>-1513827731011366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-1513827731011366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-6307615545880.6914</v>
      </c>
      <c r="L5145" s="444">
        <f t="shared" ca="1" si="184"/>
        <v>-1520135346557246.8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-1520135346557246.8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-6333897277321.8613</v>
      </c>
      <c r="L5146" s="444">
        <f t="shared" ca="1" si="184"/>
        <v>-1526469243834568.5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-1526469243834568.5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-6360288515977.3691</v>
      </c>
      <c r="L5147" s="444">
        <f t="shared" ca="1" si="184"/>
        <v>-1532829532350545.8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-1532829532350545.8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-6386789718127.2734</v>
      </c>
      <c r="L5148" s="444">
        <f t="shared" ca="1" si="184"/>
        <v>-1539216322068673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-1539216322068673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-6413401341952.8037</v>
      </c>
      <c r="L5149" s="444">
        <f t="shared" ca="1" si="184"/>
        <v>-1545629723410625.8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-1545629723410625.8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-6440123847544.2734</v>
      </c>
      <c r="L5150" s="444">
        <f t="shared" ca="1" si="184"/>
        <v>-1552069847258170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-1552069847258170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-6466957696909.042</v>
      </c>
      <c r="L5151" s="444">
        <f t="shared" ca="1" si="184"/>
        <v>-1558536804955079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-1558536804955079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-6493903353979.4961</v>
      </c>
      <c r="L5152" s="444">
        <f t="shared" ca="1" si="184"/>
        <v>-1565030708309058.5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-1565030708309058.5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-6520961284621.0771</v>
      </c>
      <c r="L5153" s="444">
        <f t="shared" ca="1" si="184"/>
        <v>-1571551669593679.5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-1571551669593679.5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-6548131956640.3311</v>
      </c>
      <c r="L5154" s="444">
        <f t="shared" ca="1" si="184"/>
        <v>-1578099801550319.8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-1578099801550319.8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-6575415839792.999</v>
      </c>
      <c r="L5155" s="444">
        <f t="shared" ca="1" si="184"/>
        <v>-1584675217390112.8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-1584675217390112.8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-6602813405792.1367</v>
      </c>
      <c r="L5156" s="444">
        <f t="shared" ca="1" si="184"/>
        <v>-1591278030795905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-1591278030795905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-6630325128316.2705</v>
      </c>
      <c r="L5157" s="444">
        <f t="shared" ca="1" si="184"/>
        <v>-1597908355924221.3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-1597908355924221.3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-6657951483017.5889</v>
      </c>
      <c r="L5158" s="444">
        <f t="shared" ca="1" si="184"/>
        <v>-1604566307407238.8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-1604566307407238.8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-6685692947530.1611</v>
      </c>
      <c r="L5159" s="444">
        <f t="shared" ca="1" si="184"/>
        <v>-1611252000354769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-1611252000354769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-6713550001478.2041</v>
      </c>
      <c r="L5160" s="444">
        <f t="shared" ca="1" si="184"/>
        <v>-1617965550356247.3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-1617965550356247.3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-6741523126484.3633</v>
      </c>
      <c r="L5161" s="444">
        <f t="shared" ca="1" si="184"/>
        <v>-1624707073482731.5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-1624707073482731.5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-6769612806178.0479</v>
      </c>
      <c r="L5162" s="444">
        <f t="shared" ca="1" si="184"/>
        <v>-1631476686288909.5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-1631476686288909.5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-6797819526203.7891</v>
      </c>
      <c r="L5163" s="444">
        <f t="shared" ca="1" si="184"/>
        <v>-1638274505815113.3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-1638274505815113.3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-6826143774229.6387</v>
      </c>
      <c r="L5164" s="444">
        <f t="shared" ca="1" si="184"/>
        <v>-1645100649589343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-1645100649589343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-6854586039955.5957</v>
      </c>
      <c r="L5165" s="444">
        <f t="shared" ca="1" si="184"/>
        <v>-1651955235629298.5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-1651955235629298.5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-6883146815122.0771</v>
      </c>
      <c r="L5166" s="444">
        <f t="shared" ca="1" si="184"/>
        <v>-1658838382444420.5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-1658838382444420.5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-6911826593518.4189</v>
      </c>
      <c r="L5167" s="444">
        <f t="shared" ca="1" si="184"/>
        <v>-1665750209037939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-1665750209037939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-6940625870991.4121</v>
      </c>
      <c r="L5168" s="444">
        <f t="shared" ca="1" si="184"/>
        <v>-1672690834908930.5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-1672690834908930.5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-6969545145453.877</v>
      </c>
      <c r="L5169" s="444">
        <f t="shared" ca="1" si="184"/>
        <v>-1679660380054384.5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-1679660380054384.5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-6998584916893.2686</v>
      </c>
      <c r="L5170" s="444">
        <f t="shared" ca="1" si="184"/>
        <v>-1686658964971277.8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-1686658964971277.8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-7027745687380.3242</v>
      </c>
      <c r="L5171" s="444">
        <f t="shared" ca="1" si="184"/>
        <v>-1693686710658658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-1693686710658658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-7057027961077.7412</v>
      </c>
      <c r="L5172" s="444">
        <f t="shared" ca="1" si="184"/>
        <v>-1700743738619735.8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-1700743738619735.8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-7086432244248.8984</v>
      </c>
      <c r="L5173" s="444">
        <f t="shared" ca="1" si="184"/>
        <v>-1707830170863984.8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-1707830170863984.8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-7115959045266.6025</v>
      </c>
      <c r="L5174" s="444">
        <f t="shared" ca="1" si="184"/>
        <v>-1714946129909251.3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-1714946129909251.3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-7145608874621.8799</v>
      </c>
      <c r="L5175" s="444">
        <f t="shared" ca="1" si="184"/>
        <v>-1722091738783873.3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-1722091738783873.3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-7175382244932.8047</v>
      </c>
      <c r="L5176" s="444">
        <f t="shared" ca="1" si="184"/>
        <v>-1729267121028806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-1729267121028806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-7205279670953.3584</v>
      </c>
      <c r="L5177" s="444">
        <f t="shared" ca="1" si="184"/>
        <v>-1736472400699759.3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-1736472400699759.3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-7235301669582.3301</v>
      </c>
      <c r="L5178" s="444">
        <f t="shared" ca="1" si="184"/>
        <v>-1743707702369341.5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-1743707702369341.5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-7265448759872.2559</v>
      </c>
      <c r="L5179" s="444">
        <f t="shared" ca="1" si="184"/>
        <v>-1750973151129213.8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-1750973151129213.8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-7295721463038.3906</v>
      </c>
      <c r="L5180" s="444">
        <f t="shared" ca="1" si="184"/>
        <v>-1758268872592252.3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-1758268872592252.3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-7326120302467.7178</v>
      </c>
      <c r="L5181" s="444">
        <f t="shared" ca="1" si="184"/>
        <v>-1765594992894720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-1765594992894720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-7356645803728</v>
      </c>
      <c r="L5182" s="444">
        <f t="shared" ca="1" si="184"/>
        <v>-1772951638698448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-1772951638698448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-7387298494576.8662</v>
      </c>
      <c r="L5183" s="444">
        <f t="shared" ca="1" si="184"/>
        <v>-1780338937193024.8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-1780338937193024.8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-7418078904970.9365</v>
      </c>
      <c r="L5184" s="444">
        <f t="shared" ca="1" si="184"/>
        <v>-1787757016097995.8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-1787757016097995.8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-7448987567074.9824</v>
      </c>
      <c r="L5185" s="444">
        <f t="shared" ca="1" si="184"/>
        <v>-1795206003665070.8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-1795206003665070.8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-7480025015271.1279</v>
      </c>
      <c r="L5186" s="444">
        <f t="shared" ca="1" si="184"/>
        <v>-1802686028680342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-1802686028680342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-7511191786168.0908</v>
      </c>
      <c r="L5187" s="444">
        <f t="shared" ca="1" si="184"/>
        <v>-1810197220466510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-1810197220466510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-7542488418610.458</v>
      </c>
      <c r="L5188" s="444">
        <f t="shared" ca="1" si="184"/>
        <v>-1817739708885120.5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-1817739708885120.5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-7573915453688.002</v>
      </c>
      <c r="L5189" s="444">
        <f t="shared" ca="1" si="184"/>
        <v>-1825313624338808.5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-1825313624338808.5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-7605473434745.0342</v>
      </c>
      <c r="L5190" s="444">
        <f t="shared" ca="1" si="184"/>
        <v>-1832919097773553.5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-1832919097773553.5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-7637162907389.8047</v>
      </c>
      <c r="L5191" s="444">
        <f t="shared" ca="1" si="184"/>
        <v>-1840556260680943.3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-1840556260680943.3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-7668984419503.9297</v>
      </c>
      <c r="L5192" s="444">
        <f t="shared" ca="1" si="184"/>
        <v>-1848225245100447.3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-1848225245100447.3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-7700938521251.8633</v>
      </c>
      <c r="L5193" s="444">
        <f t="shared" ca="1" si="184"/>
        <v>-1855926183621699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-1855926183621699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-7733025765090.4121</v>
      </c>
      <c r="L5194" s="444">
        <f t="shared" ca="1" si="184"/>
        <v>-1863659209386789.5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-1863659209386789.5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-7765246705778.2891</v>
      </c>
      <c r="L5195" s="444">
        <f t="shared" ca="1" si="184"/>
        <v>-1871424456092567.8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-1871424456092567.8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-7797601900385.6992</v>
      </c>
      <c r="L5196" s="444">
        <f t="shared" ca="1" si="184"/>
        <v>-1879222057992953.5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-1879222057992953.5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-7830091908303.9736</v>
      </c>
      <c r="L5197" s="444">
        <f t="shared" ca="1" si="184"/>
        <v>-1887052149901257.5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-1887052149901257.5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-7862717291255.2383</v>
      </c>
      <c r="L5198" s="444">
        <f t="shared" ca="1" si="184"/>
        <v>-1894914867192512.8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-1894914867192512.8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-7895478613302.1357</v>
      </c>
      <c r="L5199" s="444">
        <f t="shared" ca="1" si="184"/>
        <v>-1902810345805815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-1902810345805815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-7928376440857.5615</v>
      </c>
      <c r="L5200" s="444">
        <f t="shared" ca="1" si="184"/>
        <v>-1910738722246672.5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-1910738722246672.5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-7961411342694.4688</v>
      </c>
      <c r="L5201" s="444">
        <f t="shared" ca="1" si="184"/>
        <v>-1918700133589367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-1918700133589367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-7994583889955.6963</v>
      </c>
      <c r="L5202" s="444">
        <f t="shared" ca="1" si="184"/>
        <v>-1926694717479322.8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-1926694717479322.8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-8027894656163.8447</v>
      </c>
      <c r="L5203" s="444">
        <f t="shared" ca="1" si="184"/>
        <v>-1934722612135486.5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-1934722612135486.5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-8061344217231.1924</v>
      </c>
      <c r="L5204" s="444">
        <f t="shared" ca="1" si="184"/>
        <v>-1942783956352717.8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-1942783956352717.8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-8094933151469.6572</v>
      </c>
      <c r="L5205" s="444">
        <f t="shared" ca="1" si="184"/>
        <v>-1950878889504187.5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-1950878889504187.5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-8128662039600.7813</v>
      </c>
      <c r="L5206" s="444">
        <f t="shared" ca="1" si="184"/>
        <v>-1959007551543788.3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-1959007551543788.3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-8162531464765.7842</v>
      </c>
      <c r="L5207" s="444">
        <f t="shared" ca="1" si="184"/>
        <v>-1967170083008554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-1967170083008554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-8196542012535.6416</v>
      </c>
      <c r="L5208" s="444">
        <f t="shared" ca="1" si="184"/>
        <v>-1975366625021089.8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-1975366625021089.8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-8230694270921.208</v>
      </c>
      <c r="L5209" s="444">
        <f t="shared" ca="1" si="184"/>
        <v>-1983597319292011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-1983597319292011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-8264988830383.3779</v>
      </c>
      <c r="L5210" s="444">
        <f t="shared" ca="1" si="184"/>
        <v>-1991862308122394.5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-1991862308122394.5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-8299426283843.3115</v>
      </c>
      <c r="L5211" s="444">
        <f t="shared" ca="1" si="184"/>
        <v>-2000161734406237.8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-2000161734406237.8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-8334007226692.6572</v>
      </c>
      <c r="L5212" s="444">
        <f t="shared" ca="1" si="184"/>
        <v>-2008495741632930.5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-2008495741632930.5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-8368732256803.876</v>
      </c>
      <c r="L5213" s="444">
        <f t="shared" ca="1" si="184"/>
        <v>-2016864473889734.5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-2016864473889734.5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-8403601974540.5615</v>
      </c>
      <c r="L5214" s="444">
        <f t="shared" ca="1" si="184"/>
        <v>-2025268075864275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-2025268075864275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-8438616982767.8135</v>
      </c>
      <c r="L5215" s="444">
        <f t="shared" ca="1" si="184"/>
        <v>-2033706692847042.8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-2033706692847042.8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-8473777886862.6777</v>
      </c>
      <c r="L5216" s="444">
        <f t="shared" ca="1" si="184"/>
        <v>-2042180470733905.5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-2042180470733905.5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-8509085294724.6055</v>
      </c>
      <c r="L5217" s="444">
        <f t="shared" ca="1" si="184"/>
        <v>-2050689556028630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-2050689556028630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-8544539816785.959</v>
      </c>
      <c r="L5218" s="444">
        <f t="shared" ca="1" si="184"/>
        <v>-2059234095845416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-2059234095845416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-8580142066022.5664</v>
      </c>
      <c r="L5219" s="444">
        <f t="shared" ca="1" si="184"/>
        <v>-2067814237911438.5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-2067814237911438.5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-8615892657964.3271</v>
      </c>
      <c r="L5220" s="444">
        <f t="shared" ca="1" si="184"/>
        <v>-2076430130569402.8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-2076430130569402.8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-8651792210705.8447</v>
      </c>
      <c r="L5221" s="444">
        <f t="shared" ca="1" si="184"/>
        <v>-2085081922780108.5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-2085081922780108.5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-8687841344917.1182</v>
      </c>
      <c r="L5222" s="444">
        <f t="shared" ca="1" si="184"/>
        <v>-2093769764125025.5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-2093769764125025.5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-8724040683854.2725</v>
      </c>
      <c r="L5223" s="444">
        <f t="shared" ca="1" si="184"/>
        <v>-2102493804808879.8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-2102493804808879.8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-8760390853370.332</v>
      </c>
      <c r="L5224" s="444">
        <f t="shared" ca="1" si="184"/>
        <v>-2111254195662250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-2111254195662250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-8796892481926.043</v>
      </c>
      <c r="L5225" s="444">
        <f t="shared" ca="1" si="184"/>
        <v>-2120051088144176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-2120051088144176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-8833546200600.7324</v>
      </c>
      <c r="L5226" s="444">
        <f t="shared" ca="1" si="184"/>
        <v>-2128884634344776.8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-2128884634344776.8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-8870352643103.2344</v>
      </c>
      <c r="L5227" s="444">
        <f t="shared" ca="1" si="184"/>
        <v>-2137754986987880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-2137754986987880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-8907312445782.834</v>
      </c>
      <c r="L5228" s="444">
        <f t="shared" ca="1" si="184"/>
        <v>-2146662299433662.8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-2146662299433662.8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-8944426247640.2617</v>
      </c>
      <c r="L5229" s="444">
        <f t="shared" ca="1" si="184"/>
        <v>-2155606725681303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-2155606725681303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-8981694690338.7617</v>
      </c>
      <c r="L5230" s="444">
        <f t="shared" ca="1" si="184"/>
        <v>-2164588420371641.8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-2164588420371641.8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-9019118418215.1758</v>
      </c>
      <c r="L5231" s="444">
        <f t="shared" ca="1" si="184"/>
        <v>-2173607538789857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-2173607538789857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-9056698078291.0703</v>
      </c>
      <c r="L5232" s="444">
        <f t="shared" ca="1" si="184"/>
        <v>-2182664236868148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-2182664236868148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-9094434320283.9512</v>
      </c>
      <c r="L5233" s="444">
        <f t="shared" ca="1" si="184"/>
        <v>-2191758671188432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-2191758671188432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-9132327796618.4668</v>
      </c>
      <c r="L5234" s="444">
        <f t="shared" ca="1" si="184"/>
        <v>-2200890998985050.5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-2200890998985050.5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-9170379162437.7109</v>
      </c>
      <c r="L5235" s="444">
        <f t="shared" ca="1" si="184"/>
        <v>-2210061378147488.3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-2210061378147488.3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-9208589075614.5352</v>
      </c>
      <c r="L5236" s="444">
        <f t="shared" ca="1" si="184"/>
        <v>-2219269967223102.8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-2219269967223102.8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-9246958196762.9277</v>
      </c>
      <c r="L5237" s="444">
        <f t="shared" ca="1" si="184"/>
        <v>-2228516925419865.8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-2228516925419865.8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-9285487189249.4414</v>
      </c>
      <c r="L5238" s="444">
        <f t="shared" ca="1" si="184"/>
        <v>-2237802412609115.3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-2237802412609115.3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-9324176719204.6465</v>
      </c>
      <c r="L5239" s="444">
        <f t="shared" ca="1" si="184"/>
        <v>-2247126589328320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-2247126589328320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-9363027455534.666</v>
      </c>
      <c r="L5240" s="444">
        <f t="shared" ca="1" si="184"/>
        <v>-2256489616783854.5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-2256489616783854.5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-9402040069932.7266</v>
      </c>
      <c r="L5241" s="444">
        <f t="shared" ca="1" si="184"/>
        <v>-2265891656853787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-2265891656853787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-9441215236890.7793</v>
      </c>
      <c r="L5242" s="444">
        <f t="shared" ca="1" si="184"/>
        <v>-2275332872090678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-2275332872090678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-9480553633711.1582</v>
      </c>
      <c r="L5243" s="444">
        <f t="shared" ca="1" si="184"/>
        <v>-2284813425724389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-2284813425724389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-9520055940518.2871</v>
      </c>
      <c r="L5244" s="444">
        <f t="shared" ca="1" si="184"/>
        <v>-2294333481664907.5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-2294333481664907.5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-9559722840270.4473</v>
      </c>
      <c r="L5245" s="444">
        <f t="shared" ca="1" si="184"/>
        <v>-2303893204505178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-2303893204505178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-9599555018771.5742</v>
      </c>
      <c r="L5246" s="444">
        <f t="shared" ca="1" si="184"/>
        <v>-2313492759523949.5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-2313492759523949.5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-9639553164683.123</v>
      </c>
      <c r="L5247" s="444">
        <f t="shared" ca="1" si="184"/>
        <v>-2323132312688632.5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-2323132312688632.5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-9679717969535.9688</v>
      </c>
      <c r="L5248" s="444">
        <f t="shared" ca="1" si="184"/>
        <v>-2332812030658168.5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-2332812030658168.5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-9720050127742.3691</v>
      </c>
      <c r="L5249" s="444">
        <f t="shared" ca="1" si="184"/>
        <v>-2342532080785911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-2342532080785911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-9760550336607.9629</v>
      </c>
      <c r="L5250" s="444">
        <f t="shared" ca="1" si="184"/>
        <v>-2352292631122519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-2352292631122519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-9801219296343.8281</v>
      </c>
      <c r="L5251" s="444">
        <f t="shared" ca="1" si="184"/>
        <v>-2362093850418863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-2362093850418863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-9842057710078.5957</v>
      </c>
      <c r="L5252" s="444">
        <f t="shared" ca="1" si="184"/>
        <v>-2371935908128941.5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-2371935908128941.5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-9883066283870.5898</v>
      </c>
      <c r="L5253" s="444">
        <f t="shared" ca="1" si="184"/>
        <v>-2381818974412812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-2381818974412812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-9924245726720.0508</v>
      </c>
      <c r="L5254" s="444">
        <f t="shared" ca="1" si="184"/>
        <v>-2391743220139532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-2391743220139532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-9965596750581.3828</v>
      </c>
      <c r="L5255" s="444">
        <f t="shared" ca="1" si="184"/>
        <v>-2401708816890113.5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-2401708816890113.5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-10007120070375.473</v>
      </c>
      <c r="L5256" s="444">
        <f t="shared" ca="1" si="184"/>
        <v>-2411715936960489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-2411715936960489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-10048816404002.037</v>
      </c>
      <c r="L5257" s="444">
        <f t="shared" ca="1" si="184"/>
        <v>-2421764753364491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-2421764753364491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-10090686472352.045</v>
      </c>
      <c r="L5258" s="444">
        <f t="shared" ca="1" si="184"/>
        <v>-2431855439836843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-2431855439836843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-10132730999320.18</v>
      </c>
      <c r="L5259" s="444">
        <f t="shared" ca="1" si="184"/>
        <v>-2441988170836163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-2441988170836163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-10174950711817.346</v>
      </c>
      <c r="L5260" s="444">
        <f t="shared" ca="1" si="184"/>
        <v>-2452163121547980.5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-2452163121547980.5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-10217346339783.252</v>
      </c>
      <c r="L5261" s="444">
        <f t="shared" ca="1" si="184"/>
        <v>-2462380467887764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-2462380467887764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-10259918616199.016</v>
      </c>
      <c r="L5262" s="444">
        <f t="shared" ca="1" si="184"/>
        <v>-2472640386503963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-2472640386503963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-10302668277099.846</v>
      </c>
      <c r="L5263" s="444">
        <f t="shared" ca="1" si="184"/>
        <v>-2482943054781063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-2482943054781063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-10345596061587.762</v>
      </c>
      <c r="L5264" s="444">
        <f t="shared" ca="1" si="184"/>
        <v>-2493288650842651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-2493288650842651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-10388702711844.379</v>
      </c>
      <c r="L5265" s="444">
        <f t="shared" ca="1" si="184"/>
        <v>-2503677353554495.5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-2503677353554495.5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-10431988973143.73</v>
      </c>
      <c r="L5266" s="444">
        <f t="shared" ca="1" si="184"/>
        <v>-2514109342527639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-2514109342527639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-10475455593865.162</v>
      </c>
      <c r="L5267" s="444">
        <f t="shared" ca="1" si="184"/>
        <v>-2524584798121504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-2524584798121504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-10519103325506.266</v>
      </c>
      <c r="L5268" s="444">
        <f t="shared" ca="1" si="184"/>
        <v>-2535103901447010.5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-2535103901447010.5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-10562932922695.877</v>
      </c>
      <c r="L5269" s="444">
        <f t="shared" ca="1" si="184"/>
        <v>-2545666834369706.5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-2545666834369706.5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-10606945143207.109</v>
      </c>
      <c r="L5270" s="444">
        <f t="shared" ca="1" si="184"/>
        <v>-2556273779512913.5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-2556273779512913.5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-10651140747970.473</v>
      </c>
      <c r="L5271" s="444">
        <f t="shared" ca="1" si="184"/>
        <v>-2566924920260884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-2566924920260884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-10695520501087.016</v>
      </c>
      <c r="L5272" s="444">
        <f t="shared" ca="1" si="184"/>
        <v>-2577620440761971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-2577620440761971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-10740085169841.545</v>
      </c>
      <c r="L5273" s="444">
        <f t="shared" ca="1" si="184"/>
        <v>-2588360525931812.5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-2588360525931812.5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-10784835524715.885</v>
      </c>
      <c r="L5274" s="444">
        <f t="shared" ca="1" si="184"/>
        <v>-2599145361456528.5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-2599145361456528.5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-10829772339402.201</v>
      </c>
      <c r="L5275" s="444">
        <f t="shared" ca="1" si="184"/>
        <v>-2609975133795930.5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-2609975133795930.5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-10874896390816.377</v>
      </c>
      <c r="L5276" s="444">
        <f t="shared" ca="1" si="184"/>
        <v>-2620850030186747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-2620850030186747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-10920208459111.445</v>
      </c>
      <c r="L5277" s="444">
        <f t="shared" ca="1" si="184"/>
        <v>-2631770238645858.5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-2631770238645858.5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-10965709327691.076</v>
      </c>
      <c r="L5278" s="444">
        <f t="shared" ca="1" si="184"/>
        <v>-2642735947973549.5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-2642735947973549.5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-11011399783223.123</v>
      </c>
      <c r="L5279" s="444">
        <f t="shared" ca="1" si="184"/>
        <v>-2653747347756772.5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-2653747347756772.5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-11057280615653.219</v>
      </c>
      <c r="L5280" s="444">
        <f t="shared" ca="1" si="184"/>
        <v>-2664804628372425.5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-2664804628372425.5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-11103352618218.439</v>
      </c>
      <c r="L5281" s="444">
        <f t="shared" ca="1" si="184"/>
        <v>-2675907980990644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-2675907980990644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-11149616587461.016</v>
      </c>
      <c r="L5282" s="444">
        <f t="shared" ca="1" si="184"/>
        <v>-2687057597578105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-2687057597578105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-11196073323242.104</v>
      </c>
      <c r="L5283" s="444">
        <f t="shared" ca="1" si="184"/>
        <v>-2698253670901347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-2698253670901347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-11242723628755.613</v>
      </c>
      <c r="L5284" s="444">
        <f t="shared" ca="1" si="184"/>
        <v>-2709496394530102.5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-2709496394530102.5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-11289568310542.094</v>
      </c>
      <c r="L5285" s="444">
        <f t="shared" ca="1" si="184"/>
        <v>-2720785962840644.5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-2720785962840644.5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-11336608178502.686</v>
      </c>
      <c r="L5286" s="444">
        <f t="shared" ca="1" si="184"/>
        <v>-2732122571019147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-2732122571019147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-11383844045913.113</v>
      </c>
      <c r="L5287" s="444">
        <f t="shared" ca="1" si="184"/>
        <v>-2743506415065060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-2743506415065060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-11431276729437.75</v>
      </c>
      <c r="L5288" s="444">
        <f t="shared" ca="1" si="184"/>
        <v>-2754937691794498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-2754937691794498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-11478907049143.742</v>
      </c>
      <c r="L5289" s="444">
        <f t="shared" ca="1" si="184"/>
        <v>-2766416598843641.5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-2766416598843641.5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-11526735828515.172</v>
      </c>
      <c r="L5290" s="444">
        <f t="shared" ca="1" si="184"/>
        <v>-2777943334672156.5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-2777943334672156.5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-11574763894467.318</v>
      </c>
      <c r="L5291" s="444">
        <f t="shared" ca="1" si="184"/>
        <v>-2789518098566624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-2789518098566624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-11622992077360.934</v>
      </c>
      <c r="L5292" s="444">
        <f t="shared" ca="1" si="184"/>
        <v>-2801141090643985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-2801141090643985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-11671421211016.604</v>
      </c>
      <c r="L5293" s="444">
        <f t="shared" ca="1" si="184"/>
        <v>-2812812511855001.5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-2812812511855001.5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-11720052132729.172</v>
      </c>
      <c r="L5294" s="444">
        <f t="shared" ca="1" si="184"/>
        <v>-2824532563987730.5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-2824532563987730.5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-11768885683282.211</v>
      </c>
      <c r="L5295" s="444">
        <f t="shared" ca="1" si="184"/>
        <v>-2836301449671012.5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-2836301449671012.5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-11817922706962.553</v>
      </c>
      <c r="L5296" s="444">
        <f t="shared" ca="1" si="184"/>
        <v>-2848119372377975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-2848119372377975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-11867164051574.896</v>
      </c>
      <c r="L5297" s="444">
        <f t="shared" ca="1" si="184"/>
        <v>-2859986536429550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-2859986536429550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-11916610568456.459</v>
      </c>
      <c r="L5298" s="444">
        <f t="shared" ca="1" si="184"/>
        <v>-2871903146998006.5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-2871903146998006.5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-11966263112491.693</v>
      </c>
      <c r="L5299" s="444">
        <f t="shared" ca="1" si="184"/>
        <v>-2883869410110498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-2883869410110498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-12016122542127.074</v>
      </c>
      <c r="L5300" s="444">
        <f t="shared" ca="1" si="184"/>
        <v>-2895885532652625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-2895885532652625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-12066189719385.938</v>
      </c>
      <c r="L5301" s="444">
        <f t="shared" ca="1" si="184"/>
        <v>-2907951722372011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-2907951722372011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-12116465509883.379</v>
      </c>
      <c r="L5302" s="444">
        <f t="shared" ca="1" si="184"/>
        <v>-2920068187881894.5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-2920068187881894.5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-12166950782841.227</v>
      </c>
      <c r="L5303" s="444">
        <f t="shared" ca="1" si="184"/>
        <v>-2932235138664735.5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-2932235138664735.5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-12217646411103.064</v>
      </c>
      <c r="L5304" s="444">
        <f t="shared" ca="1" si="184"/>
        <v>-2944452785075838.5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-2944452785075838.5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-12268553271149.326</v>
      </c>
      <c r="L5305" s="444">
        <f t="shared" ca="1" si="184"/>
        <v>-2956721338346988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-2956721338346988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-12319672243112.449</v>
      </c>
      <c r="L5306" s="444">
        <f t="shared" ca="1" si="184"/>
        <v>-2969041010590100.5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-2969041010590100.5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-12371004210792.086</v>
      </c>
      <c r="L5307" s="444">
        <f t="shared" ca="1" si="184"/>
        <v>-2981412014800892.5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-2981412014800892.5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-12422550061670.385</v>
      </c>
      <c r="L5308" s="444">
        <f t="shared" ca="1" si="184"/>
        <v>-2993834564862563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-2993834564862563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-12474310686927.346</v>
      </c>
      <c r="L5309" s="444">
        <f t="shared" ca="1" si="184"/>
        <v>-3006308875549490.5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-3006308875549490.5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-12526286981456.211</v>
      </c>
      <c r="L5310" s="444">
        <f t="shared" ca="1" si="184"/>
        <v>-3018835162530946.5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-3018835162530946.5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-12578479843878.943</v>
      </c>
      <c r="L5311" s="444">
        <f t="shared" ca="1" si="184"/>
        <v>-3031413642374825.5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-3031413642374825.5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-12630890176561.773</v>
      </c>
      <c r="L5312" s="444">
        <f t="shared" ca="1" si="184"/>
        <v>-3044044532551387.5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-3044044532551387.5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-12683518885630.781</v>
      </c>
      <c r="L5313" s="444">
        <f t="shared" ca="1" si="184"/>
        <v>-3056728051437018.5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-3056728051437018.5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-12736366880987.576</v>
      </c>
      <c r="L5314" s="444">
        <f t="shared" ca="1" si="184"/>
        <v>-3069464418318006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-3069464418318006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-12789435076325.025</v>
      </c>
      <c r="L5315" s="444">
        <f t="shared" ca="1" si="184"/>
        <v>-3082253853394331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-3082253853394331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-12842724389143.045</v>
      </c>
      <c r="L5316" s="444">
        <f t="shared" ca="1" si="184"/>
        <v>-3095096577783474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-3095096577783474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-12896235740764.475</v>
      </c>
      <c r="L5317" s="444">
        <f t="shared" ca="1" si="184"/>
        <v>-3107992813524238.5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-3107992813524238.5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-12949970056350.994</v>
      </c>
      <c r="L5318" s="444">
        <f t="shared" ca="1" si="184"/>
        <v>-3120942783580589.5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-3120942783580589.5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-13003928264919.123</v>
      </c>
      <c r="L5319" s="444">
        <f t="shared" ca="1" si="184"/>
        <v>-3133946711845508.5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-3133946711845508.5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-13058111299356.285</v>
      </c>
      <c r="L5320" s="444">
        <f t="shared" ca="1" si="184"/>
        <v>-3147004823144865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-3147004823144865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-13112520096436.938</v>
      </c>
      <c r="L5321" s="444">
        <f t="shared" ca="1" si="184"/>
        <v>-3160117343241302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-3160117343241302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-13167155596838.758</v>
      </c>
      <c r="L5322" s="444">
        <f t="shared" ca="1" si="184"/>
        <v>-3173284498838141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-3173284498838141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-13222018745158.92</v>
      </c>
      <c r="L5323" s="444">
        <f t="shared" ca="1" si="184"/>
        <v>-3186506517583300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-3186506517583300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-13277110489930.416</v>
      </c>
      <c r="L5324" s="444">
        <f t="shared" ca="1" si="184"/>
        <v>-3199783628073230.5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-3199783628073230.5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-13332431783638.461</v>
      </c>
      <c r="L5325" s="444">
        <f t="shared" ca="1" si="184"/>
        <v>-3213116059856869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-3213116059856869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-13387983582736.953</v>
      </c>
      <c r="L5326" s="444">
        <f t="shared" ca="1" si="184"/>
        <v>-3226504043439606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-3226504043439606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-13443766847665.025</v>
      </c>
      <c r="L5327" s="444">
        <f t="shared" ca="1" si="184"/>
        <v>-3239947810287271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-3239947810287271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-13499782542863.629</v>
      </c>
      <c r="L5328" s="444">
        <f t="shared" ca="1" si="184"/>
        <v>-3253447592830134.5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-3253447592830134.5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-13556031636792.227</v>
      </c>
      <c r="L5329" s="444">
        <f t="shared" ca="1" si="184"/>
        <v>-3267003624466926.5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-3267003624466926.5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-13612515101945.527</v>
      </c>
      <c r="L5330" s="444">
        <f t="shared" ca="1" si="184"/>
        <v>-3280616139568872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-3280616139568872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-13669233914870.301</v>
      </c>
      <c r="L5331" s="444">
        <f t="shared" ca="1" si="184"/>
        <v>-3294285373483742.5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-3294285373483742.5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-13726189056182.26</v>
      </c>
      <c r="L5332" s="444">
        <f t="shared" ca="1" si="184"/>
        <v>-3308011562539925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-3308011562539925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-13783381510583.021</v>
      </c>
      <c r="L5333" s="444">
        <f t="shared" ca="1" si="184"/>
        <v>-3321794944050508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-3321794944050508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-13840812266877.117</v>
      </c>
      <c r="L5334" s="444">
        <f t="shared" ca="1" si="184"/>
        <v>-3335635756317385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-3335635756317385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-13898482317989.104</v>
      </c>
      <c r="L5335" s="444">
        <f t="shared" ca="1" si="184"/>
        <v>-3349534238635374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-3349534238635374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-13956392660980.725</v>
      </c>
      <c r="L5336" s="444">
        <f t="shared" ca="1" si="184"/>
        <v>-3363490631296354.5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-3363490631296354.5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-14014544297068.145</v>
      </c>
      <c r="L5337" s="444">
        <f t="shared" ca="1" si="184"/>
        <v>-3377505175593422.5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-3377505175593422.5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-14072938231639.26</v>
      </c>
      <c r="L5338" s="444">
        <f t="shared" ca="1" si="184"/>
        <v>-3391578113825062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-3391578113825062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-14131575474271.092</v>
      </c>
      <c r="L5339" s="444">
        <f t="shared" ca="1" si="184"/>
        <v>-3405709689299333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-3405709689299333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-14190457038747.221</v>
      </c>
      <c r="L5340" s="444">
        <f t="shared" ca="1" si="184"/>
        <v>-3419900146338080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-3419900146338080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-14249583943075.334</v>
      </c>
      <c r="L5341" s="444">
        <f t="shared" ca="1" si="184"/>
        <v>-3434149730281155.5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-3434149730281155.5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-14308957209504.814</v>
      </c>
      <c r="L5342" s="444">
        <f t="shared" ca="1" si="184"/>
        <v>-3448458687490660.5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-3448458687490660.5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-14368577864544.418</v>
      </c>
      <c r="L5343" s="444">
        <f t="shared" ca="1" si="184"/>
        <v>-3462827265355205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-3462827265355205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-14428446938980.021</v>
      </c>
      <c r="L5344" s="444">
        <f t="shared" ca="1" si="184"/>
        <v>-3477255712294185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-3477255712294185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-14488565467892.438</v>
      </c>
      <c r="L5345" s="444">
        <f t="shared" ca="1" si="184"/>
        <v>-3491744277762077.5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-3491744277762077.5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-14548934490675.322</v>
      </c>
      <c r="L5346" s="444">
        <f t="shared" ca="1" si="184"/>
        <v>-3506293212252753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-3506293212252753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-14609555051053.137</v>
      </c>
      <c r="L5347" s="444">
        <f t="shared" ca="1" si="184"/>
        <v>-3520902767303806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-3520902767303806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-14670428197099.189</v>
      </c>
      <c r="L5348" s="444">
        <f t="shared" ca="1" si="184"/>
        <v>-3535573195500905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-3535573195500905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-14731554981253.771</v>
      </c>
      <c r="L5349" s="444">
        <f t="shared" ca="1" si="184"/>
        <v>-3550304750482159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-3550304750482159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-14792936460342.326</v>
      </c>
      <c r="L5350" s="444">
        <f t="shared" ca="1" si="184"/>
        <v>-3565097686942501.5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-3565097686942501.5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-14854573695593.756</v>
      </c>
      <c r="L5351" s="444">
        <f t="shared" ca="1" si="184"/>
        <v>-3579952260638095.5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-3579952260638095.5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-14916467752658.729</v>
      </c>
      <c r="L5352" s="444">
        <f t="shared" ca="1" si="184"/>
        <v>-3594868728390754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-3594868728390754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-14978619701628.141</v>
      </c>
      <c r="L5353" s="444">
        <f t="shared" ca="1" si="184"/>
        <v>-3609847348092382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-3609847348092382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-15041030617051.592</v>
      </c>
      <c r="L5354" s="444">
        <f t="shared" ca="1" si="184"/>
        <v>-3624888378709433.5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-3624888378709433.5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-15103701577955.975</v>
      </c>
      <c r="L5355" s="444">
        <f t="shared" ca="1" si="184"/>
        <v>-3639992080287389.5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-3639992080287389.5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-15166633667864.123</v>
      </c>
      <c r="L5356" s="444">
        <f t="shared" ca="1" si="184"/>
        <v>-3655158713955253.5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-3655158713955253.5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-15229827974813.555</v>
      </c>
      <c r="L5357" s="444">
        <f t="shared" ca="1" si="184"/>
        <v>-3670388541930067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-3670388541930067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-15293285591375.277</v>
      </c>
      <c r="L5358" s="444">
        <f t="shared" ca="1" si="184"/>
        <v>-3685681827521442.5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-3685681827521442.5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-15357007614672.678</v>
      </c>
      <c r="L5359" s="444">
        <f t="shared" ca="1" si="184"/>
        <v>-3701038835136115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-3701038835136115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-15420995146400.477</v>
      </c>
      <c r="L5360" s="444">
        <f t="shared" ca="1" si="184"/>
        <v>-3716459830282515.5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-3716459830282515.5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-15485249292843.814</v>
      </c>
      <c r="L5361" s="444">
        <f t="shared" ca="1" si="184"/>
        <v>-3731945079575359.5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-3731945079575359.5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-15549771164897.334</v>
      </c>
      <c r="L5362" s="444">
        <f t="shared" ca="1" si="184"/>
        <v>-3747494850740257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-3747494850740257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-15614561878084.402</v>
      </c>
      <c r="L5363" s="444">
        <f t="shared" ref="L5363:L5617" ca="1" si="189">I5363-J5363+K5363</f>
        <v>-3763109412618341.5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-3763109412618341.5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-15679622552576.424</v>
      </c>
      <c r="L5364" s="444">
        <f t="shared" ca="1" si="189"/>
        <v>-3778789035170918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-3778789035170918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-15744954313212.16</v>
      </c>
      <c r="L5365" s="444">
        <f t="shared" ca="1" si="189"/>
        <v>-3794533989484130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-3794533989484130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-15810558289517.209</v>
      </c>
      <c r="L5366" s="444">
        <f t="shared" ca="1" si="189"/>
        <v>-3810344547773647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-3810344547773647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-15876435615723.531</v>
      </c>
      <c r="L5367" s="444">
        <f t="shared" ca="1" si="189"/>
        <v>-3826220983389370.5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-3826220983389370.5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-15942587430789.043</v>
      </c>
      <c r="L5368" s="444">
        <f t="shared" ca="1" si="189"/>
        <v>-3842163570820159.5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-3842163570820159.5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-16009014878417.334</v>
      </c>
      <c r="L5369" s="444">
        <f t="shared" ca="1" si="189"/>
        <v>-3858172585698577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-3858172585698577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-16075719107077.404</v>
      </c>
      <c r="L5370" s="444">
        <f t="shared" ca="1" si="189"/>
        <v>-3874248304805654.5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-3874248304805654.5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-16142701270023.561</v>
      </c>
      <c r="L5371" s="444">
        <f t="shared" ca="1" si="189"/>
        <v>-3890391006075678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-3890391006075678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-16209962525315.324</v>
      </c>
      <c r="L5372" s="444">
        <f t="shared" ca="1" si="189"/>
        <v>-3906600968600993.5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-3906600968600993.5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-16277504035837.473</v>
      </c>
      <c r="L5373" s="444">
        <f t="shared" ca="1" si="189"/>
        <v>-3922878472636831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-3922878472636831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-16345326969320.129</v>
      </c>
      <c r="L5374" s="444">
        <f t="shared" ca="1" si="189"/>
        <v>-3939223799606151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-3939223799606151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-16413432498358.963</v>
      </c>
      <c r="L5375" s="444">
        <f t="shared" ca="1" si="189"/>
        <v>-3955637232104510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-3955637232104510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-16481821800435.455</v>
      </c>
      <c r="L5376" s="444">
        <f t="shared" ca="1" si="189"/>
        <v>-3972119053904945.5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-3972119053904945.5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-16550496057937.275</v>
      </c>
      <c r="L5377" s="444">
        <f t="shared" ca="1" si="189"/>
        <v>-3988669549962883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-3988669549962883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-16619456458178.68</v>
      </c>
      <c r="L5378" s="444">
        <f t="shared" ca="1" si="189"/>
        <v>-4005289006421061.5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-4005289006421061.5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-16688704193421.088</v>
      </c>
      <c r="L5379" s="444">
        <f t="shared" ca="1" si="189"/>
        <v>-4021977710614482.5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-4021977710614482.5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-16758240460893.674</v>
      </c>
      <c r="L5380" s="444">
        <f t="shared" ca="1" si="189"/>
        <v>-4038735951075376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-4038735951075376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-16828066462814.066</v>
      </c>
      <c r="L5381" s="444">
        <f t="shared" ca="1" si="189"/>
        <v>-4055564017538190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-4055564017538190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-16898183406409.125</v>
      </c>
      <c r="L5382" s="444">
        <f t="shared" ca="1" si="189"/>
        <v>-4072462200944599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-4072462200944599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-16968592503935.828</v>
      </c>
      <c r="L5383" s="444">
        <f t="shared" ca="1" si="189"/>
        <v>-4089430793448535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-4089430793448535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-17039294972702.229</v>
      </c>
      <c r="L5384" s="444">
        <f t="shared" ca="1" si="189"/>
        <v>-4106470088421237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-4106470088421237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-17110292035088.486</v>
      </c>
      <c r="L5385" s="444">
        <f t="shared" ca="1" si="189"/>
        <v>-4123580380456325.5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-4123580380456325.5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-17181584918568.025</v>
      </c>
      <c r="L5386" s="444">
        <f t="shared" ca="1" si="189"/>
        <v>-4140761965374893.5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-4140761965374893.5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-17253174855728.723</v>
      </c>
      <c r="L5387" s="444">
        <f t="shared" ca="1" si="189"/>
        <v>-4158015140230622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-4158015140230622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-17325063084294.26</v>
      </c>
      <c r="L5388" s="444">
        <f t="shared" ca="1" si="189"/>
        <v>-4175340203314916.5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-4175340203314916.5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-17397250847145.482</v>
      </c>
      <c r="L5389" s="444">
        <f t="shared" ca="1" si="189"/>
        <v>-4192737454162062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-4192737454162062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-17469739392341.922</v>
      </c>
      <c r="L5390" s="444">
        <f t="shared" ca="1" si="189"/>
        <v>-4210207193554404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-4210207193554404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-17542529973143.35</v>
      </c>
      <c r="L5391" s="444">
        <f t="shared" ca="1" si="189"/>
        <v>-4227749723527547.5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-4227749723527547.5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-17615623848031.449</v>
      </c>
      <c r="L5392" s="444">
        <f t="shared" ca="1" si="189"/>
        <v>-4245365347375579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-4245365347375579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-17689022280731.582</v>
      </c>
      <c r="L5393" s="444">
        <f t="shared" ca="1" si="189"/>
        <v>-4263054369656310.5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-4263054369656310.5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-17762726540234.625</v>
      </c>
      <c r="L5394" s="444">
        <f t="shared" ca="1" si="189"/>
        <v>-4280817096196545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-4280817096196545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-17836737900818.938</v>
      </c>
      <c r="L5395" s="444">
        <f t="shared" ca="1" si="189"/>
        <v>-4298653834097364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-4298653834097364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-17911057642072.348</v>
      </c>
      <c r="L5396" s="444">
        <f t="shared" ca="1" si="189"/>
        <v>-4316564891739436.5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-4316564891739436.5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-17985687048914.32</v>
      </c>
      <c r="L5397" s="444">
        <f t="shared" ca="1" si="189"/>
        <v>-4334550578788351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-4334550578788351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-18060627411618.129</v>
      </c>
      <c r="L5398" s="444">
        <f t="shared" ca="1" si="189"/>
        <v>-4352611206199969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-4352611206199969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-18135880025833.203</v>
      </c>
      <c r="L5399" s="444">
        <f t="shared" ca="1" si="189"/>
        <v>-4370747086225802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-4370747086225802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-18211446192607.508</v>
      </c>
      <c r="L5400" s="444">
        <f t="shared" ca="1" si="189"/>
        <v>-4388958532418409.5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-4388958532418409.5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-18287327218410.039</v>
      </c>
      <c r="L5401" s="444">
        <f t="shared" ca="1" si="189"/>
        <v>-4407245859636819.5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-4407245859636819.5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-18363524415153.414</v>
      </c>
      <c r="L5402" s="444">
        <f t="shared" ca="1" si="189"/>
        <v>-4425609384051973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-4425609384051973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-18440039100216.555</v>
      </c>
      <c r="L5403" s="444">
        <f t="shared" ca="1" si="189"/>
        <v>-4444049423152189.5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-4444049423152189.5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-18516872596467.457</v>
      </c>
      <c r="L5404" s="444">
        <f t="shared" ca="1" si="189"/>
        <v>-4462566295748657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-4462566295748657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-18594026232286.074</v>
      </c>
      <c r="L5405" s="444">
        <f t="shared" ca="1" si="189"/>
        <v>-4481160321980943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-4481160321980943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-18671501341587.262</v>
      </c>
      <c r="L5406" s="444">
        <f t="shared" ca="1" si="189"/>
        <v>-4499831823322530.5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-4499831823322530.5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-18749299263843.879</v>
      </c>
      <c r="L5407" s="444">
        <f t="shared" ca="1" si="189"/>
        <v>-4518581122586374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-4518581122586374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-18827421344109.891</v>
      </c>
      <c r="L5408" s="444">
        <f t="shared" ca="1" si="189"/>
        <v>-4537408543930484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-4537408543930484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-18905868933043.684</v>
      </c>
      <c r="L5409" s="444">
        <f t="shared" ca="1" si="189"/>
        <v>-4556314412863528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-4556314412863528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-18984643386931.367</v>
      </c>
      <c r="L5410" s="444">
        <f t="shared" ca="1" si="189"/>
        <v>-4575299056250459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-4575299056250459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-19063746067710.246</v>
      </c>
      <c r="L5411" s="444">
        <f t="shared" ca="1" si="189"/>
        <v>-4594362802318169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-4594362802318169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-19143178342992.371</v>
      </c>
      <c r="L5412" s="444">
        <f t="shared" ca="1" si="189"/>
        <v>-4613505980661161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-4613505980661161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-19222941586088.172</v>
      </c>
      <c r="L5413" s="444">
        <f t="shared" ca="1" si="189"/>
        <v>-4632728922247249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-4632728922247249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-19303037176030.203</v>
      </c>
      <c r="L5414" s="444">
        <f t="shared" ca="1" si="189"/>
        <v>-4652031959423279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-4652031959423279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-19383466497596.996</v>
      </c>
      <c r="L5415" s="444">
        <f t="shared" ca="1" si="189"/>
        <v>-4671415425920876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-4671415425920876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-19464230941336.984</v>
      </c>
      <c r="L5416" s="444">
        <f t="shared" ca="1" si="189"/>
        <v>-4690879656862213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-4690879656862213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-19545331903592.555</v>
      </c>
      <c r="L5417" s="444">
        <f t="shared" ca="1" si="189"/>
        <v>-4710424988765806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-4710424988765806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-19626770786524.191</v>
      </c>
      <c r="L5418" s="444">
        <f t="shared" ca="1" si="189"/>
        <v>-4730051759552330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-4730051759552330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-19708548998134.707</v>
      </c>
      <c r="L5419" s="444">
        <f t="shared" ca="1" si="189"/>
        <v>-4749760308550465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-4749760308550465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-19790667952293.605</v>
      </c>
      <c r="L5420" s="444">
        <f t="shared" ca="1" si="189"/>
        <v>-4769550976502759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-4769550976502759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-19873129068761.496</v>
      </c>
      <c r="L5421" s="444">
        <f t="shared" ca="1" si="189"/>
        <v>-4789424105571520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-4789424105571520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-19955933773214.668</v>
      </c>
      <c r="L5422" s="444">
        <f t="shared" ca="1" si="189"/>
        <v>-4809380039344735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-4809380039344735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-20039083497269.73</v>
      </c>
      <c r="L5423" s="444">
        <f t="shared" ca="1" si="189"/>
        <v>-4829419122842005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-4829419122842005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-20122579678508.355</v>
      </c>
      <c r="L5424" s="444">
        <f t="shared" ca="1" si="189"/>
        <v>-4849541702520513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-4849541702520513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-20206423760502.137</v>
      </c>
      <c r="L5425" s="444">
        <f t="shared" ca="1" si="189"/>
        <v>-4869748126281015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-4869748126281015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-20290617192837.563</v>
      </c>
      <c r="L5426" s="444">
        <f t="shared" ca="1" si="189"/>
        <v>-4890038743473853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-4890038743473853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-20375161431141.055</v>
      </c>
      <c r="L5427" s="444">
        <f t="shared" ca="1" si="189"/>
        <v>-4910413904904994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-4910413904904994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-20460057937104.141</v>
      </c>
      <c r="L5428" s="444">
        <f t="shared" ca="1" si="189"/>
        <v>-4930873962842098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-4930873962842098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-20545308178508.742</v>
      </c>
      <c r="L5429" s="444">
        <f t="shared" ca="1" si="189"/>
        <v>-4951419271020607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-4951419271020607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-20630913629252.527</v>
      </c>
      <c r="L5430" s="444">
        <f t="shared" ca="1" si="189"/>
        <v>-4972050184649860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-4972050184649860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-20716875769374.418</v>
      </c>
      <c r="L5431" s="444">
        <f t="shared" ca="1" si="189"/>
        <v>-4992767060419234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-4992767060419234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-20803196085080.141</v>
      </c>
      <c r="L5432" s="444">
        <f t="shared" ca="1" si="189"/>
        <v>-5013570256504314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-5013570256504314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-20889876068767.977</v>
      </c>
      <c r="L5433" s="444">
        <f t="shared" ca="1" si="189"/>
        <v>-5034460132573082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-5034460132573082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-20976917219054.508</v>
      </c>
      <c r="L5434" s="444">
        <f t="shared" ca="1" si="189"/>
        <v>-5055437049792137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-5055437049792137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-21064321040800.57</v>
      </c>
      <c r="L5435" s="444">
        <f t="shared" ca="1" si="189"/>
        <v>-5076501370832938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-5076501370832938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-21152089045137.242</v>
      </c>
      <c r="L5436" s="444">
        <f t="shared" ca="1" si="189"/>
        <v>-5097653459878075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-5097653459878075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-21240222749491.98</v>
      </c>
      <c r="L5437" s="444">
        <f t="shared" ca="1" si="189"/>
        <v>-5118893682627567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-5118893682627567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-21328723677614.863</v>
      </c>
      <c r="L5438" s="444">
        <f t="shared" ca="1" si="189"/>
        <v>-5140222406305182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-5140222406305182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-21417593359604.926</v>
      </c>
      <c r="L5439" s="444">
        <f t="shared" ca="1" si="189"/>
        <v>-5161639999664787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-5161639999664787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-21506833331936.613</v>
      </c>
      <c r="L5440" s="444">
        <f t="shared" ca="1" si="189"/>
        <v>-5183146832996724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-5183146832996724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-21596445137486.352</v>
      </c>
      <c r="L5441" s="444">
        <f t="shared" ca="1" si="189"/>
        <v>-5204743278134210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-5204743278134210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-21686430325559.207</v>
      </c>
      <c r="L5442" s="444">
        <f t="shared" ca="1" si="189"/>
        <v>-5226429708459769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-5226429708459769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-21776790451915.703</v>
      </c>
      <c r="L5443" s="444">
        <f t="shared" ca="1" si="189"/>
        <v>-5248206498911685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-5248206498911685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-21867527078798.688</v>
      </c>
      <c r="L5444" s="444">
        <f t="shared" ca="1" si="189"/>
        <v>-5270074025990484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-5270074025990484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-21958641774960.352</v>
      </c>
      <c r="L5445" s="444">
        <f t="shared" ca="1" si="189"/>
        <v>-5292032667765444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-5292032667765444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-22050136115689.352</v>
      </c>
      <c r="L5446" s="444">
        <f t="shared" ca="1" si="189"/>
        <v>-5314082803881133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-5314082803881133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-22142011682838.055</v>
      </c>
      <c r="L5447" s="444">
        <f t="shared" ca="1" si="189"/>
        <v>-5336224815563971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-5336224815563971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-22234270064849.879</v>
      </c>
      <c r="L5448" s="444">
        <f t="shared" ca="1" si="189"/>
        <v>-5358459085628821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-5358459085628821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-22326912856786.754</v>
      </c>
      <c r="L5449" s="444">
        <f t="shared" ca="1" si="189"/>
        <v>-5380785998485608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-5380785998485608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-22419941660356.699</v>
      </c>
      <c r="L5450" s="444">
        <f t="shared" ca="1" si="189"/>
        <v>-5403205940145965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-5403205940145965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-22513358083941.52</v>
      </c>
      <c r="L5451" s="444">
        <f t="shared" ca="1" si="189"/>
        <v>-5425719298229907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-5425719298229907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-22607163742624.613</v>
      </c>
      <c r="L5452" s="444">
        <f t="shared" ca="1" si="189"/>
        <v>-5448326461972532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-5448326461972532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-22701360258218.883</v>
      </c>
      <c r="L5453" s="444">
        <f t="shared" ca="1" si="189"/>
        <v>-5471027822230751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-5471027822230751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-22795949259294.797</v>
      </c>
      <c r="L5454" s="444">
        <f t="shared" ca="1" si="189"/>
        <v>-5493823771490046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-5493823771490046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-22890932381208.523</v>
      </c>
      <c r="L5455" s="444">
        <f t="shared" ca="1" si="189"/>
        <v>-5516714703871255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-5516714703871255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-22986311266130.23</v>
      </c>
      <c r="L5456" s="444">
        <f t="shared" ca="1" si="189"/>
        <v>-5539701015137385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-5539701015137385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-23082087563072.438</v>
      </c>
      <c r="L5457" s="444">
        <f t="shared" ca="1" si="189"/>
        <v>-5562783102700457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-5562783102700457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-23178262927918.57</v>
      </c>
      <c r="L5458" s="444">
        <f t="shared" ca="1" si="189"/>
        <v>-5585961365628376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-5585961365628376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-23274839023451.566</v>
      </c>
      <c r="L5459" s="444">
        <f t="shared" ca="1" si="189"/>
        <v>-5609236204651828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-5609236204651828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-23371817519382.617</v>
      </c>
      <c r="L5460" s="444">
        <f t="shared" ca="1" si="189"/>
        <v>-5632608022171211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-5632608022171211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-23469200092380.047</v>
      </c>
      <c r="L5461" s="444">
        <f t="shared" ca="1" si="189"/>
        <v>-5656077222263591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-5656077222263591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-23566988426098.297</v>
      </c>
      <c r="L5462" s="444">
        <f t="shared" ca="1" si="189"/>
        <v>-5679644210689689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-5679644210689689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-23665184211207.039</v>
      </c>
      <c r="L5463" s="444">
        <f t="shared" ca="1" si="189"/>
        <v>-5703309394900896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-5703309394900896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-23763789145420.398</v>
      </c>
      <c r="L5464" s="444">
        <f t="shared" ca="1" si="189"/>
        <v>-5727073184046316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-5727073184046316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-23862804933526.316</v>
      </c>
      <c r="L5465" s="444">
        <f t="shared" ca="1" si="189"/>
        <v>-5750935988979842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-5750935988979842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-23962233287416.008</v>
      </c>
      <c r="L5466" s="444">
        <f t="shared" ca="1" si="189"/>
        <v>-5774898222267258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-5774898222267258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-24062075926113.574</v>
      </c>
      <c r="L5467" s="444">
        <f t="shared" ca="1" si="189"/>
        <v>-5798960298193372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-5798960298193372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-24162334575805.715</v>
      </c>
      <c r="L5468" s="444">
        <f t="shared" ca="1" si="189"/>
        <v>-5823122632769178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-5823122632769178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-24263010969871.574</v>
      </c>
      <c r="L5469" s="444">
        <f t="shared" ca="1" si="189"/>
        <v>-5847385643739050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-5847385643739050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-24364106848912.707</v>
      </c>
      <c r="L5470" s="444">
        <f t="shared" ca="1" si="189"/>
        <v>-5871749750587963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-5871749750587963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-24465623960783.18</v>
      </c>
      <c r="L5471" s="444">
        <f t="shared" ca="1" si="189"/>
        <v>-5896215374548746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-5896215374548746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-24567564060619.773</v>
      </c>
      <c r="L5472" s="444">
        <f t="shared" ca="1" si="189"/>
        <v>-5920782938609366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-5920782938609366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-24669928910872.359</v>
      </c>
      <c r="L5473" s="444">
        <f t="shared" ca="1" si="189"/>
        <v>-5945452867520238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-5945452867520238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-24772720281334.324</v>
      </c>
      <c r="L5474" s="444">
        <f t="shared" ca="1" si="189"/>
        <v>-5970225587801572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-5970225587801572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-24875939949173.215</v>
      </c>
      <c r="L5475" s="444">
        <f t="shared" ca="1" si="189"/>
        <v>-5995101527750745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-5995101527750745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-24979589698961.438</v>
      </c>
      <c r="L5476" s="444">
        <f t="shared" ca="1" si="189"/>
        <v>-6020081117449706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-6020081117449706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-25083671322707.109</v>
      </c>
      <c r="L5477" s="444">
        <f t="shared" ca="1" si="189"/>
        <v>-6045164788772413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-6045164788772413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-25188186619885.055</v>
      </c>
      <c r="L5478" s="444">
        <f t="shared" ca="1" si="189"/>
        <v>-6070352975392298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-6070352975392298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-25293137397467.906</v>
      </c>
      <c r="L5479" s="444">
        <f t="shared" ca="1" si="189"/>
        <v>-6095646112789766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-6095646112789766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-25398525469957.359</v>
      </c>
      <c r="L5480" s="444">
        <f t="shared" ca="1" si="189"/>
        <v>-6121044638259723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-6121044638259723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-25504352659415.512</v>
      </c>
      <c r="L5481" s="444">
        <f t="shared" ca="1" si="189"/>
        <v>-6146548990919139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-6146548990919139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-25610620795496.414</v>
      </c>
      <c r="L5482" s="444">
        <f t="shared" ca="1" si="189"/>
        <v>-6172159611714635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-6172159611714635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-25717331715477.645</v>
      </c>
      <c r="L5483" s="444">
        <f t="shared" ca="1" si="189"/>
        <v>-6197876943430113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-6197876943430113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-25824487264292.137</v>
      </c>
      <c r="L5484" s="444">
        <f t="shared" ca="1" si="189"/>
        <v>-6223701430694405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-6223701430694405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-25932089294560.02</v>
      </c>
      <c r="L5485" s="444">
        <f t="shared" ca="1" si="189"/>
        <v>-6249633519988965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-6249633519988965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-26040139666620.688</v>
      </c>
      <c r="L5486" s="444">
        <f t="shared" ca="1" si="189"/>
        <v>-6275673659655586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-6275673659655586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-26148640248564.941</v>
      </c>
      <c r="L5487" s="444">
        <f t="shared" ca="1" si="189"/>
        <v>-6301822299904151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-6301822299904151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-26257592916267.297</v>
      </c>
      <c r="L5488" s="444">
        <f t="shared" ca="1" si="189"/>
        <v>-6328079892820418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-6328079892820418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-26366999553418.406</v>
      </c>
      <c r="L5489" s="444">
        <f t="shared" ca="1" si="189"/>
        <v>-6354446892373836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-6354446892373836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-26476862051557.648</v>
      </c>
      <c r="L5490" s="444">
        <f t="shared" ca="1" si="189"/>
        <v>-6380923754425394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-6380923754425394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-26587182310105.809</v>
      </c>
      <c r="L5491" s="444">
        <f t="shared" ca="1" si="189"/>
        <v>-6407510936735500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-6407510936735500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-26697962236397.918</v>
      </c>
      <c r="L5492" s="444">
        <f t="shared" ca="1" si="189"/>
        <v>-6434208898971898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-6434208898971898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-26809203745716.242</v>
      </c>
      <c r="L5493" s="444">
        <f t="shared" ca="1" si="189"/>
        <v>-6461018102717614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-6461018102717614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-26920908761323.391</v>
      </c>
      <c r="L5494" s="444">
        <f t="shared" ca="1" si="189"/>
        <v>-6487939011478937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-6487939011478937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-27033079214495.57</v>
      </c>
      <c r="L5495" s="444">
        <f t="shared" ca="1" si="189"/>
        <v>-6514972090693433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-6514972090693433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-27145717044555.969</v>
      </c>
      <c r="L5496" s="444">
        <f t="shared" ca="1" si="189"/>
        <v>-6542117807737989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-6542117807737989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-27258824198908.289</v>
      </c>
      <c r="L5497" s="444">
        <f t="shared" ca="1" si="189"/>
        <v>-6569376631936897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-6569376631936897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-27372402633070.402</v>
      </c>
      <c r="L5498" s="444">
        <f t="shared" ca="1" si="189"/>
        <v>-6596749034569967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-6596749034569967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-27486454310708.195</v>
      </c>
      <c r="L5499" s="444">
        <f t="shared" ca="1" si="189"/>
        <v>-6624235488880675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-6624235488880675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-27600981203669.48</v>
      </c>
      <c r="L5500" s="444">
        <f t="shared" ca="1" si="189"/>
        <v>-6651836470084344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-6651836470084344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-27715985292018.102</v>
      </c>
      <c r="L5501" s="444">
        <f t="shared" ca="1" si="189"/>
        <v>-6679552455376362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-6679552455376362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-27831468564068.176</v>
      </c>
      <c r="L5502" s="444">
        <f t="shared" ca="1" si="189"/>
        <v>-6707383923940430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-6707383923940430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-27947433016418.457</v>
      </c>
      <c r="L5503" s="444">
        <f t="shared" ca="1" si="189"/>
        <v>-6735331356956848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-6735331356956848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-28063880653986.867</v>
      </c>
      <c r="L5504" s="444">
        <f t="shared" ca="1" si="189"/>
        <v>-6763395237610835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-6763395237610835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-28180813490045.145</v>
      </c>
      <c r="L5505" s="444">
        <f t="shared" ca="1" si="189"/>
        <v>-6791576051100880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-6791576051100880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-28298233546253.668</v>
      </c>
      <c r="L5506" s="444">
        <f t="shared" ca="1" si="189"/>
        <v>-6819874284647134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-6819874284647134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-28416142852696.391</v>
      </c>
      <c r="L5507" s="444">
        <f t="shared" ca="1" si="189"/>
        <v>-6848290427499830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-6848290427499830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-28534543447915.957</v>
      </c>
      <c r="L5508" s="444">
        <f t="shared" ca="1" si="189"/>
        <v>-6876824970947746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-6876824970947746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-28653437378948.941</v>
      </c>
      <c r="L5509" s="444">
        <f t="shared" ca="1" si="189"/>
        <v>-6905478408326695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-6905478408326695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-28772826701361.23</v>
      </c>
      <c r="L5510" s="444">
        <f t="shared" ca="1" si="189"/>
        <v>-6934251235028056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-6934251235028056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-28892713479283.566</v>
      </c>
      <c r="L5511" s="444">
        <f t="shared" ca="1" si="189"/>
        <v>-6963143948507340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-6963143948507340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-29013099785447.25</v>
      </c>
      <c r="L5512" s="444">
        <f t="shared" ca="1" si="189"/>
        <v>-6992157048292787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-6992157048292787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-29133987701219.945</v>
      </c>
      <c r="L5513" s="444">
        <f t="shared" ca="1" si="189"/>
        <v>-7021291035994007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-7021291035994007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-29255379316641.691</v>
      </c>
      <c r="L5514" s="444">
        <f t="shared" ca="1" si="189"/>
        <v>-7050546415310649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-7050546415310649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-29377276730461.031</v>
      </c>
      <c r="L5515" s="444">
        <f t="shared" ca="1" si="189"/>
        <v>-7079923692041110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-7079923692041110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-29499682050171.293</v>
      </c>
      <c r="L5516" s="444">
        <f t="shared" ca="1" si="189"/>
        <v>-7109423374091281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-7109423374091281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-29622597392047.004</v>
      </c>
      <c r="L5517" s="444">
        <f t="shared" ca="1" si="189"/>
        <v>-7139045971483328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-7139045971483328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-29746024881180.531</v>
      </c>
      <c r="L5518" s="444">
        <f t="shared" ca="1" si="189"/>
        <v>-7168791996364509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-7168791996364509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-29869966651518.785</v>
      </c>
      <c r="L5519" s="444">
        <f t="shared" ca="1" si="189"/>
        <v>-7198661963016028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-7198661963016028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-29994424845900.113</v>
      </c>
      <c r="L5520" s="444">
        <f t="shared" ca="1" si="189"/>
        <v>-7228656387861928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-7228656387861928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-30119401616091.363</v>
      </c>
      <c r="L5521" s="444">
        <f t="shared" ca="1" si="189"/>
        <v>-7258775789478019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-7258775789478019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-30244899122825.078</v>
      </c>
      <c r="L5522" s="444">
        <f t="shared" ca="1" si="189"/>
        <v>-7289020688600844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-7289020688600844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-30370919535836.855</v>
      </c>
      <c r="L5523" s="444">
        <f t="shared" ca="1" si="189"/>
        <v>-7319391608136681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-7319391608136681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-30497465033902.832</v>
      </c>
      <c r="L5524" s="444">
        <f t="shared" ca="1" si="189"/>
        <v>-7349889073170584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-7349889073170584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-30624537804877.43</v>
      </c>
      <c r="L5525" s="444">
        <f t="shared" ca="1" si="189"/>
        <v>-7380513610975461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-7380513610975461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-30752140045731.09</v>
      </c>
      <c r="L5526" s="444">
        <f t="shared" ca="1" si="189"/>
        <v>-7411265751021192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-7411265751021192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-30880273962588.297</v>
      </c>
      <c r="L5527" s="444">
        <f t="shared" ca="1" si="189"/>
        <v>-7442146024983780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-7442146024983780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-31008941770765.75</v>
      </c>
      <c r="L5528" s="444">
        <f t="shared" ca="1" si="189"/>
        <v>-7473154966754546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-7473154966754546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-31138145694810.613</v>
      </c>
      <c r="L5529" s="444">
        <f t="shared" ca="1" si="189"/>
        <v>-7504293112449357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-7504293112449357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-31267887968538.988</v>
      </c>
      <c r="L5530" s="444">
        <f t="shared" ca="1" si="189"/>
        <v>-7535561000417896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-7535561000417896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-31398170835074.566</v>
      </c>
      <c r="L5531" s="444">
        <f t="shared" ca="1" si="189"/>
        <v>-7566959171252971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-7566959171252971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-31528996546887.379</v>
      </c>
      <c r="L5532" s="444">
        <f t="shared" ca="1" si="189"/>
        <v>-7598488167799858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-7598488167799858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-31660367365832.742</v>
      </c>
      <c r="L5533" s="444">
        <f t="shared" ca="1" si="189"/>
        <v>-7630148535165691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-7630148535165691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-31792285563190.379</v>
      </c>
      <c r="L5534" s="444">
        <f t="shared" ca="1" si="189"/>
        <v>-7661940820728881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-7661940820728881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-31924753419703.672</v>
      </c>
      <c r="L5535" s="444">
        <f t="shared" ca="1" si="189"/>
        <v>-7693865574148585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-7693865574148585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-32057773225619.105</v>
      </c>
      <c r="L5536" s="444">
        <f t="shared" ca="1" si="189"/>
        <v>-7725923347374204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-7725923347374204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-32191347280725.848</v>
      </c>
      <c r="L5537" s="444">
        <f t="shared" ca="1" si="189"/>
        <v>-7758114694654930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-7758114694654930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-32325477894395.547</v>
      </c>
      <c r="L5538" s="444">
        <f t="shared" ca="1" si="189"/>
        <v>-7790440172549326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-7790440172549326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-32460167385622.195</v>
      </c>
      <c r="L5539" s="444">
        <f t="shared" ca="1" si="189"/>
        <v>-7822900339934948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-7822900339934948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-32595418083062.281</v>
      </c>
      <c r="L5540" s="444">
        <f t="shared" ca="1" si="189"/>
        <v>-7855495758018010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-7855495758018010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-32731232325075.043</v>
      </c>
      <c r="L5541" s="444">
        <f t="shared" ca="1" si="189"/>
        <v>-7888226990343085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-7888226990343085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-32867612459762.855</v>
      </c>
      <c r="L5542" s="444">
        <f t="shared" ca="1" si="189"/>
        <v>-7921094602802848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-7921094602802848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-33004560845011.871</v>
      </c>
      <c r="L5543" s="444">
        <f t="shared" ca="1" si="189"/>
        <v>-7954099163647860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-7954099163647860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-33142079848532.754</v>
      </c>
      <c r="L5544" s="444">
        <f t="shared" ca="1" si="189"/>
        <v>-7987241243496393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-7987241243496393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-33280171847901.641</v>
      </c>
      <c r="L5545" s="444">
        <f t="shared" ca="1" si="189"/>
        <v>-8020521415344295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-8020521415344295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-33418839230601.23</v>
      </c>
      <c r="L5546" s="444">
        <f t="shared" ca="1" si="189"/>
        <v>-8053940254574896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-8053940254574896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-33558084394062.063</v>
      </c>
      <c r="L5547" s="444">
        <f t="shared" ca="1" si="189"/>
        <v>-8087498338968958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-8087498338968958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-33697909745703.992</v>
      </c>
      <c r="L5548" s="444">
        <f t="shared" ca="1" si="189"/>
        <v>-8121196248714662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-8121196248714662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-33838317702977.758</v>
      </c>
      <c r="L5549" s="444">
        <f t="shared" ca="1" si="189"/>
        <v>-8155034566417640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-8155034566417640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-33979310693406.828</v>
      </c>
      <c r="L5550" s="444">
        <f t="shared" ca="1" si="189"/>
        <v>-8189013877111047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-8189013877111047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-34120891154629.363</v>
      </c>
      <c r="L5551" s="444">
        <f t="shared" ca="1" si="189"/>
        <v>-8223134768265676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-8223134768265676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-34263061534440.313</v>
      </c>
      <c r="L5552" s="444">
        <f t="shared" ca="1" si="189"/>
        <v>-8257397829800116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-8257397829800116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-34405824290833.816</v>
      </c>
      <c r="L5553" s="444">
        <f t="shared" ca="1" si="189"/>
        <v>-8291803654090950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-8291803654090950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-34549181892045.621</v>
      </c>
      <c r="L5554" s="444">
        <f t="shared" ca="1" si="189"/>
        <v>-8326352835982996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-8326352835982996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-34693136816595.816</v>
      </c>
      <c r="L5555" s="444">
        <f t="shared" ca="1" si="189"/>
        <v>-8361045972799592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-8361045972799592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-34837691553331.633</v>
      </c>
      <c r="L5556" s="444">
        <f t="shared" ca="1" si="189"/>
        <v>-8395883664352924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-8395883664352924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-34982848601470.516</v>
      </c>
      <c r="L5557" s="444">
        <f t="shared" ca="1" si="189"/>
        <v>-8430866512954395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-8430866512954395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-35128610470643.316</v>
      </c>
      <c r="L5558" s="444">
        <f t="shared" ca="1" si="189"/>
        <v>-8465995123425038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-8465995123425038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-35274979680937.664</v>
      </c>
      <c r="L5559" s="444">
        <f t="shared" ca="1" si="189"/>
        <v>-8501270103105976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-8501270103105976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-35421958762941.563</v>
      </c>
      <c r="L5560" s="444">
        <f t="shared" ca="1" si="189"/>
        <v>-8536692061868918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-8536692061868918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-35569550257787.156</v>
      </c>
      <c r="L5561" s="444">
        <f t="shared" ca="1" si="189"/>
        <v>-8572261612126705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-8572261612126705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-35717756717194.602</v>
      </c>
      <c r="L5562" s="444">
        <f t="shared" ca="1" si="189"/>
        <v>-8607979368843900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-8607979368843900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-35866580703516.25</v>
      </c>
      <c r="L5563" s="444">
        <f t="shared" ca="1" si="189"/>
        <v>-8643845949547416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-8643845949547416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-36016024789780.898</v>
      </c>
      <c r="L5564" s="444">
        <f t="shared" ca="1" si="189"/>
        <v>-8679861974337197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-8679861974337197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-36166091559738.328</v>
      </c>
      <c r="L5565" s="444">
        <f t="shared" ca="1" si="189"/>
        <v>-8716028065896935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-8716028065896935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-36316783607903.898</v>
      </c>
      <c r="L5566" s="444">
        <f t="shared" ca="1" si="189"/>
        <v>-8752344849504839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-8752344849504839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-36468103539603.492</v>
      </c>
      <c r="L5567" s="444">
        <f t="shared" ca="1" si="189"/>
        <v>-8788812953044442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-8788812953044442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-36620053971018.516</v>
      </c>
      <c r="L5568" s="444">
        <f t="shared" ca="1" si="189"/>
        <v>-8825433007015461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-8825433007015461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-36772637529231.086</v>
      </c>
      <c r="L5569" s="444">
        <f t="shared" ca="1" si="189"/>
        <v>-8862205644544692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-8862205644544692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-36925856852269.547</v>
      </c>
      <c r="L5570" s="444">
        <f t="shared" ca="1" si="189"/>
        <v>-8899131501396962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-8899131501396962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-37079714589154.008</v>
      </c>
      <c r="L5571" s="444">
        <f t="shared" ca="1" si="189"/>
        <v>-8936211215986116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-8936211215986116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-37234213399942.148</v>
      </c>
      <c r="L5572" s="444">
        <f t="shared" ca="1" si="189"/>
        <v>-8973445429386058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-8973445429386058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-37389355955775.242</v>
      </c>
      <c r="L5573" s="444">
        <f t="shared" ca="1" si="189"/>
        <v>-9010834785341834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-9010834785341834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-37545144938924.305</v>
      </c>
      <c r="L5574" s="444">
        <f t="shared" ca="1" si="189"/>
        <v>-9048379930280758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-9048379930280758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-37701583042836.492</v>
      </c>
      <c r="L5575" s="444">
        <f t="shared" ca="1" si="189"/>
        <v>-9086081513323594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-9086081513323594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-37858672972181.641</v>
      </c>
      <c r="L5576" s="444">
        <f t="shared" ca="1" si="189"/>
        <v>-9123940186295776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-9123940186295776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-38016417442899.063</v>
      </c>
      <c r="L5577" s="444">
        <f t="shared" ca="1" si="189"/>
        <v>-9161956603738676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-9161956603738676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-38174819182244.484</v>
      </c>
      <c r="L5578" s="444">
        <f t="shared" ca="1" si="189"/>
        <v>-9200131422920920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-9200131422920920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-38333880928837.164</v>
      </c>
      <c r="L5579" s="444">
        <f t="shared" ca="1" si="189"/>
        <v>-9238465303849758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-9238465303849758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-38493605432707.328</v>
      </c>
      <c r="L5580" s="444">
        <f t="shared" ca="1" si="189"/>
        <v>-9276958909282466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-9276958909282466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-38653995455343.609</v>
      </c>
      <c r="L5581" s="444">
        <f t="shared" ca="1" si="189"/>
        <v>-9315612904737810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-9315612904737810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-38815053769740.875</v>
      </c>
      <c r="L5582" s="444">
        <f t="shared" ca="1" si="189"/>
        <v>-9354427958507550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-9354427958507550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-38976783160448.125</v>
      </c>
      <c r="L5583" s="444">
        <f t="shared" ca="1" si="189"/>
        <v>-9393404741667998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-9393404741667998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-39139186423616.656</v>
      </c>
      <c r="L5584" s="444">
        <f t="shared" ca="1" si="189"/>
        <v>-9432543928091614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-9432543928091614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-39302266367048.391</v>
      </c>
      <c r="L5585" s="444">
        <f t="shared" ca="1" si="189"/>
        <v>-9471846194458662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-9471846194458662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-39466025810244.422</v>
      </c>
      <c r="L5586" s="444">
        <f t="shared" ca="1" si="189"/>
        <v>-9511312220268906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-9511312220268906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-39630467584453.773</v>
      </c>
      <c r="L5587" s="444">
        <f t="shared" ca="1" si="189"/>
        <v>-9550942687853360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-9550942687853360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-39795594532722.336</v>
      </c>
      <c r="L5588" s="444">
        <f t="shared" ca="1" si="189"/>
        <v>-9590738282386082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-9590738282386082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-39961409509942.008</v>
      </c>
      <c r="L5589" s="444">
        <f t="shared" ca="1" si="189"/>
        <v>-9630699691896024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-9630699691896024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-40127915382900.102</v>
      </c>
      <c r="L5590" s="444">
        <f t="shared" ca="1" si="189"/>
        <v>-9670827607278924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-9670827607278924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-40295115030328.852</v>
      </c>
      <c r="L5591" s="444">
        <f t="shared" ca="1" si="189"/>
        <v>-9711122722309252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-9711122722309252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-40463011342955.219</v>
      </c>
      <c r="L5592" s="444">
        <f t="shared" ca="1" si="189"/>
        <v>-9751585733652208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-9751585733652208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-40631607223550.867</v>
      </c>
      <c r="L5593" s="444">
        <f t="shared" ca="1" si="189"/>
        <v>-9792217340875758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-9792217340875758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-40800905586982.328</v>
      </c>
      <c r="L5594" s="444">
        <f t="shared" ca="1" si="189"/>
        <v>-9833018246462740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-9833018246462740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-40970909360261.414</v>
      </c>
      <c r="L5595" s="444">
        <f t="shared" ca="1" si="189"/>
        <v>-9873989155823002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-9873989155823002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-41141621482595.844</v>
      </c>
      <c r="L5596" s="444">
        <f t="shared" ca="1" si="189"/>
        <v>-9915130777305598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-9915130777305598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-41313044905439.992</v>
      </c>
      <c r="L5597" s="444">
        <f t="shared" ca="1" si="189"/>
        <v>-9956443822211038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-9956443822211038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-41485182592545.992</v>
      </c>
      <c r="L5598" s="444">
        <f t="shared" ca="1" si="189"/>
        <v>-9997929004803584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-9997929004803584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-41658037520014.93</v>
      </c>
      <c r="L5599" s="444">
        <f t="shared" ca="1" si="189"/>
        <v>-1.0039587042323598E+16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-1.0039587042323598E+16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-41831612676348.328</v>
      </c>
      <c r="L5600" s="444">
        <f t="shared" ca="1" si="189"/>
        <v>-1.0081418654999946E+16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-1.0081418654999946E+16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-42005911062499.773</v>
      </c>
      <c r="L5601" s="444">
        <f t="shared" ca="1" si="189"/>
        <v>-1.0123424566062446E+16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-1.0123424566062446E+16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-42180935691926.859</v>
      </c>
      <c r="L5602" s="444">
        <f t="shared" ca="1" si="189"/>
        <v>-1.0165605501754372E+16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-1.0165605501754372E+16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-42356689590643.219</v>
      </c>
      <c r="L5603" s="444">
        <f t="shared" ca="1" si="189"/>
        <v>-1.0207962191345016E+16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-1.0207962191345016E+16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-42533175797270.898</v>
      </c>
      <c r="L5604" s="444">
        <f t="shared" ca="1" si="189"/>
        <v>-1.0250495367142286E+16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-1.0250495367142286E+16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-42710397363092.859</v>
      </c>
      <c r="L5605" s="444">
        <f t="shared" ca="1" si="189"/>
        <v>-1.0293205764505378E+16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-1.0293205764505378E+16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-42888357352105.742</v>
      </c>
      <c r="L5606" s="444">
        <f t="shared" ca="1" si="189"/>
        <v>-1.0336094121857484E+16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-1.0336094121857484E+16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-43067058841072.852</v>
      </c>
      <c r="L5607" s="444">
        <f t="shared" ca="1" si="189"/>
        <v>-1.0379161180698556E+16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-1.0379161180698556E+16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-43246504919577.313</v>
      </c>
      <c r="L5608" s="444">
        <f t="shared" ca="1" si="189"/>
        <v>-1.0422407685618134E+16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-1.0422407685618134E+16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-43426698690075.555</v>
      </c>
      <c r="L5609" s="444">
        <f t="shared" ca="1" si="189"/>
        <v>-1.046583438430821E+16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-1.046583438430821E+16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-43607643267950.875</v>
      </c>
      <c r="L5610" s="444">
        <f t="shared" ca="1" si="189"/>
        <v>-1.050944202757616E+16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-1.050944202757616E+16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-43789341781567.336</v>
      </c>
      <c r="L5611" s="444">
        <f t="shared" ca="1" si="189"/>
        <v>-1.0553231369357728E+16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-1.0553231369357728E+16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-43971797372323.867</v>
      </c>
      <c r="L5612" s="444">
        <f t="shared" ca="1" si="189"/>
        <v>-1.0597203166730052E+16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-1.0597203166730052E+16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-44155013194708.547</v>
      </c>
      <c r="L5613" s="444">
        <f t="shared" ca="1" si="189"/>
        <v>-1.064135817992476E+16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-1.064135817992476E+16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-44338992416353.164</v>
      </c>
      <c r="L5614" s="444">
        <f t="shared" ca="1" si="189"/>
        <v>-1.0685697172341114E+16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-1.0685697172341114E+16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-44523738218087.977</v>
      </c>
      <c r="L5615" s="444">
        <f t="shared" ca="1" si="189"/>
        <v>-1.0730220910559202E+16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-1.0730220910559202E+16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-44709253793996.672</v>
      </c>
      <c r="L5616" s="444">
        <f t="shared" ca="1" si="189"/>
        <v>-1.0774930164353198E+16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-1.0774930164353198E+16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-44895542351471.656</v>
      </c>
      <c r="L5617" s="444">
        <f t="shared" ca="1" si="189"/>
        <v>-1.081982570670467E+16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-1.081982570670467E+16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-45082607111269.461</v>
      </c>
      <c r="L5618" s="444">
        <f t="shared" ref="L5618:L5872" ca="1" si="194">I5618-J5618+K5618</f>
        <v>-1.086490831381594E+16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-1.086490831381594E+16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-45270451307566.414</v>
      </c>
      <c r="L5619" s="444">
        <f t="shared" ca="1" si="194"/>
        <v>-1.0910178765123506E+16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-1.0910178765123506E+16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-45459078188014.609</v>
      </c>
      <c r="L5620" s="444">
        <f t="shared" ca="1" si="194"/>
        <v>-1.095563784331152E+16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-1.095563784331152E+16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-45648491013798</v>
      </c>
      <c r="L5621" s="444">
        <f t="shared" ca="1" si="194"/>
        <v>-1.1001286334325318E+16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-1.1001286334325318E+16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-45838693059688.828</v>
      </c>
      <c r="L5622" s="444">
        <f t="shared" ca="1" si="194"/>
        <v>-1.1047125027385006E+16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-1.1047125027385006E+16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-46029687614104.188</v>
      </c>
      <c r="L5623" s="444">
        <f t="shared" ca="1" si="194"/>
        <v>-1.109315471499911E+16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-1.109315471499911E+16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-46221477979162.961</v>
      </c>
      <c r="L5624" s="444">
        <f t="shared" ca="1" si="194"/>
        <v>-1.1139376192978272E+16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-1.1139376192978272E+16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-46414067470742.797</v>
      </c>
      <c r="L5625" s="444">
        <f t="shared" ca="1" si="194"/>
        <v>-1.1185790260449014E+16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-1.1185790260449014E+16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-46607459418537.555</v>
      </c>
      <c r="L5626" s="444">
        <f t="shared" ca="1" si="194"/>
        <v>-1.1232397719867552E+16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-1.1232397719867552E+16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-46801657166114.797</v>
      </c>
      <c r="L5627" s="444">
        <f t="shared" ca="1" si="194"/>
        <v>-1.1279199377033666E+16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-1.1279199377033666E+16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-46996664070973.609</v>
      </c>
      <c r="L5628" s="444">
        <f t="shared" ca="1" si="194"/>
        <v>-1.132619604110464E+16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-1.132619604110464E+16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-47192483504602.664</v>
      </c>
      <c r="L5629" s="444">
        <f t="shared" ca="1" si="194"/>
        <v>-1.1373388524609242E+16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-1.1373388524609242E+16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-47389118852538.508</v>
      </c>
      <c r="L5630" s="444">
        <f t="shared" ca="1" si="194"/>
        <v>-1.142077764346178E+16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-1.142077764346178E+16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-47586573514424.086</v>
      </c>
      <c r="L5631" s="444">
        <f t="shared" ca="1" si="194"/>
        <v>-1.1468364216976204E+16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-1.1468364216976204E+16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-47784850904067.516</v>
      </c>
      <c r="L5632" s="444">
        <f t="shared" ca="1" si="194"/>
        <v>-1.1516149067880272E+16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-1.1516149067880272E+16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-47983954449501.133</v>
      </c>
      <c r="L5633" s="444">
        <f t="shared" ca="1" si="194"/>
        <v>-1.1564133022329774E+16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-1.1564133022329774E+16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-48183887593040.727</v>
      </c>
      <c r="L5634" s="444">
        <f t="shared" ca="1" si="194"/>
        <v>-1.1612316909922814E+16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-1.1612316909922814E+16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-48384653791345.055</v>
      </c>
      <c r="L5635" s="444">
        <f t="shared" ca="1" si="194"/>
        <v>-1.166070156371416E+16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-1.166070156371416E+16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-48586256515475.664</v>
      </c>
      <c r="L5636" s="444">
        <f t="shared" ca="1" si="194"/>
        <v>-1.1709287820229636E+16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-1.1709287820229636E+16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-48788699250956.813</v>
      </c>
      <c r="L5637" s="444">
        <f t="shared" ca="1" si="194"/>
        <v>-1.1758076519480592E+16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-1.1758076519480592E+16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-48991985497835.797</v>
      </c>
      <c r="L5638" s="444">
        <f t="shared" ca="1" si="194"/>
        <v>-1.1807068504978428E+16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-1.1807068504978428E+16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-49196118770743.453</v>
      </c>
      <c r="L5639" s="444">
        <f t="shared" ca="1" si="194"/>
        <v>-1.1856264623749172E+16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-1.1856264623749172E+16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-49401102598954.883</v>
      </c>
      <c r="L5640" s="444">
        <f t="shared" ca="1" si="194"/>
        <v>-1.1905665726348126E+16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-1.1905665726348126E+16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-49606940526450.523</v>
      </c>
      <c r="L5641" s="444">
        <f t="shared" ca="1" si="194"/>
        <v>-1.1955272666874576E+16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-1.1955272666874576E+16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-49813636111977.398</v>
      </c>
      <c r="L5642" s="444">
        <f t="shared" ca="1" si="194"/>
        <v>-1.2005086302986554E+16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-1.2005086302986554E+16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-50021192929110.641</v>
      </c>
      <c r="L5643" s="444">
        <f t="shared" ca="1" si="194"/>
        <v>-1.2055107495915664E+16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-1.2055107495915664E+16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-50229614566315.266</v>
      </c>
      <c r="L5644" s="444">
        <f t="shared" ca="1" si="194"/>
        <v>-1.210533711048198E+16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-1.210533711048198E+16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-50438904627008.25</v>
      </c>
      <c r="L5645" s="444">
        <f t="shared" ca="1" si="194"/>
        <v>-1.2155776015108988E+16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-1.2155776015108988E+16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-50649066729620.781</v>
      </c>
      <c r="L5646" s="444">
        <f t="shared" ca="1" si="194"/>
        <v>-1.2206425081838608E+16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-1.2206425081838608E+16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-50860104507660.867</v>
      </c>
      <c r="L5647" s="444">
        <f t="shared" ca="1" si="194"/>
        <v>-1.2257285186346268E+16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-1.2257285186346268E+16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-51072021609776.117</v>
      </c>
      <c r="L5648" s="444">
        <f t="shared" ca="1" si="194"/>
        <v>-1.2308357207956044E+16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-1.2308357207956044E+16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-51284821699816.852</v>
      </c>
      <c r="L5649" s="444">
        <f t="shared" ca="1" si="194"/>
        <v>-1.235964202965586E+16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-1.235964202965586E+16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-51498508456899.414</v>
      </c>
      <c r="L5650" s="444">
        <f t="shared" ca="1" si="194"/>
        <v>-1.241114053811276E+16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-1.241114053811276E+16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-51713085575469.836</v>
      </c>
      <c r="L5651" s="444">
        <f t="shared" ca="1" si="194"/>
        <v>-1.246285362368823E+16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-1.246285362368823E+16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-51928556765367.625</v>
      </c>
      <c r="L5652" s="444">
        <f t="shared" ca="1" si="194"/>
        <v>-1.2514782180453598E+16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-1.2514782180453598E+16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-52144925751889.992</v>
      </c>
      <c r="L5653" s="444">
        <f t="shared" ca="1" si="194"/>
        <v>-1.2566927106205488E+16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-1.2566927106205488E+16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-52362196275856.203</v>
      </c>
      <c r="L5654" s="444">
        <f t="shared" ca="1" si="194"/>
        <v>-1.2619289302481344E+16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-1.2619289302481344E+16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-52580372093672.266</v>
      </c>
      <c r="L5655" s="444">
        <f t="shared" ca="1" si="194"/>
        <v>-1.2671869674575016E+16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-1.2671869674575016E+16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-52799456977395.898</v>
      </c>
      <c r="L5656" s="444">
        <f t="shared" ca="1" si="194"/>
        <v>-1.2724669131552412E+16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-1.2724669131552412E+16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-53019454714801.719</v>
      </c>
      <c r="L5657" s="444">
        <f t="shared" ca="1" si="194"/>
        <v>-1.2777688586267214E+16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-1.2777688586267214E+16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-53240369109446.727</v>
      </c>
      <c r="L5658" s="444">
        <f t="shared" ca="1" si="194"/>
        <v>-1.283092895537666E+16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-1.283092895537666E+16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-53462203980736.086</v>
      </c>
      <c r="L5659" s="444">
        <f t="shared" ca="1" si="194"/>
        <v>-1.2884391159357396E+16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-1.2884391159357396E+16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-53684963163989.148</v>
      </c>
      <c r="L5660" s="444">
        <f t="shared" ca="1" si="194"/>
        <v>-1.2938076122521386E+16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-1.2938076122521386E+16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-53908650510505.773</v>
      </c>
      <c r="L5661" s="444">
        <f t="shared" ca="1" si="194"/>
        <v>-1.2991984773031892E+16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-1.2991984773031892E+16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-54133269887632.883</v>
      </c>
      <c r="L5662" s="444">
        <f t="shared" ca="1" si="194"/>
        <v>-1.3046118042919524E+16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-1.3046118042919524E+16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-54358825178831.352</v>
      </c>
      <c r="L5663" s="444">
        <f t="shared" ca="1" si="194"/>
        <v>-1.3100476868098356E+16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-1.3100476868098356E+16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-54585320283743.148</v>
      </c>
      <c r="L5664" s="444">
        <f t="shared" ca="1" si="194"/>
        <v>-1.31550621883821E+16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-1.31550621883821E+16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-54812759118258.75</v>
      </c>
      <c r="L5665" s="444">
        <f t="shared" ca="1" si="194"/>
        <v>-1.3209874947500358E+16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-1.3209874947500358E+16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-55041145614584.828</v>
      </c>
      <c r="L5666" s="444">
        <f t="shared" ca="1" si="194"/>
        <v>-1.3264916093114942E+16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-1.3264916093114942E+16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-55270483721312.258</v>
      </c>
      <c r="L5667" s="444">
        <f t="shared" ca="1" si="194"/>
        <v>-1.3320186576836254E+16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-1.3320186576836254E+16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-55500777403484.391</v>
      </c>
      <c r="L5668" s="444">
        <f t="shared" ca="1" si="194"/>
        <v>-1.3375687354239738E+16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-1.3375687354239738E+16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-55732030642665.578</v>
      </c>
      <c r="L5669" s="444">
        <f t="shared" ca="1" si="194"/>
        <v>-1.3431419384882404E+16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-1.3431419384882404E+16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-55964247437010.016</v>
      </c>
      <c r="L5670" s="444">
        <f t="shared" ca="1" si="194"/>
        <v>-1.3487383632319414E+16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-1.3487383632319414E+16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-56197431801330.891</v>
      </c>
      <c r="L5671" s="444">
        <f t="shared" ca="1" si="194"/>
        <v>-1.3543581064120744E+16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-1.3543581064120744E+16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-56431587767169.766</v>
      </c>
      <c r="L5672" s="444">
        <f t="shared" ca="1" si="194"/>
        <v>-1.3600012651887914E+16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-1.3600012651887914E+16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-56666719382866.305</v>
      </c>
      <c r="L5673" s="444">
        <f t="shared" ca="1" si="194"/>
        <v>-1.365667937127078E+16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-1.365667937127078E+16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-56902830713628.25</v>
      </c>
      <c r="L5674" s="444">
        <f t="shared" ca="1" si="194"/>
        <v>-1.3713582201984408E+16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-1.3713582201984408E+16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-57139925841601.695</v>
      </c>
      <c r="L5675" s="444">
        <f t="shared" ca="1" si="194"/>
        <v>-1.377072212782601E+16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-1.377072212782601E+16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-57378008865941.711</v>
      </c>
      <c r="L5676" s="444">
        <f t="shared" ca="1" si="194"/>
        <v>-1.3828100136691952E+16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-1.3828100136691952E+16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-57617083902883.133</v>
      </c>
      <c r="L5677" s="444">
        <f t="shared" ca="1" si="194"/>
        <v>-1.3885717220594836E+16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-1.3885717220594836E+16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-57857155085811.813</v>
      </c>
      <c r="L5678" s="444">
        <f t="shared" ca="1" si="194"/>
        <v>-1.3943574375680648E+16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-1.3943574375680648E+16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-58098226565336.031</v>
      </c>
      <c r="L5679" s="444">
        <f t="shared" ca="1" si="194"/>
        <v>-1.4001672602245984E+16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-1.4001672602245984E+16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-58340302509358.266</v>
      </c>
      <c r="L5680" s="444">
        <f t="shared" ca="1" si="194"/>
        <v>-1.4060012904755342E+16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-1.4060012904755342E+16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-58583387103147.258</v>
      </c>
      <c r="L5681" s="444">
        <f t="shared" ca="1" si="194"/>
        <v>-1.411859629185849E+16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-1.411859629185849E+16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-58827484549410.375</v>
      </c>
      <c r="L5682" s="444">
        <f t="shared" ca="1" si="194"/>
        <v>-1.41774237764079E+16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-1.41774237764079E+16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-59072599068366.258</v>
      </c>
      <c r="L5683" s="444">
        <f t="shared" ca="1" si="194"/>
        <v>-1.4236496375476266E+16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-1.4236496375476266E+16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-59318734897817.773</v>
      </c>
      <c r="L5684" s="444">
        <f t="shared" ca="1" si="194"/>
        <v>-1.4295815110374084E+16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-1.4295815110374084E+16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-59565896293225.352</v>
      </c>
      <c r="L5685" s="444">
        <f t="shared" ca="1" si="194"/>
        <v>-1.435538100666731E+16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-1.435538100666731E+16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-59814087527780.461</v>
      </c>
      <c r="L5686" s="444">
        <f t="shared" ca="1" si="194"/>
        <v>-1.441519509419509E+16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-1.441519509419509E+16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-60063312892479.539</v>
      </c>
      <c r="L5687" s="444">
        <f t="shared" ca="1" si="194"/>
        <v>-1.447525840708757E+16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-1.447525840708757E+16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-60313576696198.211</v>
      </c>
      <c r="L5688" s="444">
        <f t="shared" ca="1" si="194"/>
        <v>-1.4535571983783768E+16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-1.4535571983783768E+16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-60564883265765.695</v>
      </c>
      <c r="L5689" s="444">
        <f t="shared" ca="1" si="194"/>
        <v>-1.4596136867049534E+16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-1.4596136867049534E+16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-60817236946039.719</v>
      </c>
      <c r="L5690" s="444">
        <f t="shared" ca="1" si="194"/>
        <v>-1.4656954103995574E+16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-1.4656954103995574E+16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-61070642099981.555</v>
      </c>
      <c r="L5691" s="444">
        <f t="shared" ca="1" si="194"/>
        <v>-1.4718024746095556E+16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-1.4718024746095556E+16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-61325103108731.477</v>
      </c>
      <c r="L5692" s="444">
        <f t="shared" ca="1" si="194"/>
        <v>-1.4779349849204288E+16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-1.4779349849204288E+16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-61580624371684.531</v>
      </c>
      <c r="L5693" s="444">
        <f t="shared" ca="1" si="194"/>
        <v>-1.4840930473575972E+16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-1.4840930473575972E+16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-61837210306566.547</v>
      </c>
      <c r="L5694" s="444">
        <f t="shared" ca="1" si="194"/>
        <v>-1.4902767683882538E+16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-1.4902767683882538E+16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-62094865349510.586</v>
      </c>
      <c r="L5695" s="444">
        <f t="shared" ca="1" si="194"/>
        <v>-1.4964862549232048E+16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-1.4964862549232048E+16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-62353593955133.531</v>
      </c>
      <c r="L5696" s="444">
        <f t="shared" ca="1" si="194"/>
        <v>-1.5027216143187182E+16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-1.5027216143187182E+16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-62613400596613.258</v>
      </c>
      <c r="L5697" s="444">
        <f t="shared" ca="1" si="194"/>
        <v>-1.5089829543783796E+16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-1.5089829543783796E+16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-62874289765765.813</v>
      </c>
      <c r="L5698" s="444">
        <f t="shared" ca="1" si="194"/>
        <v>-1.5152703833549562E+16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-1.5152703833549562E+16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-63136265973123.172</v>
      </c>
      <c r="L5699" s="444">
        <f t="shared" ca="1" si="194"/>
        <v>-1.5215840099522686E+16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-1.5215840099522686E+16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-63399333748011.188</v>
      </c>
      <c r="L5700" s="444">
        <f t="shared" ca="1" si="194"/>
        <v>-1.5279239433270698E+16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-1.5279239433270698E+16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-63663497638627.906</v>
      </c>
      <c r="L5701" s="444">
        <f t="shared" ca="1" si="194"/>
        <v>-1.5342902930909326E+16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-1.5342902930909326E+16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-63928762212122.195</v>
      </c>
      <c r="L5702" s="444">
        <f t="shared" ca="1" si="194"/>
        <v>-1.5406831693121448E+16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-1.5406831693121448E+16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-64195132054672.695</v>
      </c>
      <c r="L5703" s="444">
        <f t="shared" ca="1" si="194"/>
        <v>-1.547102682517612E+16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-1.547102682517612E+16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-64462611771567.164</v>
      </c>
      <c r="L5704" s="444">
        <f t="shared" ca="1" si="194"/>
        <v>-1.5535489436947688E+16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-1.5535489436947688E+16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-64731205987282.031</v>
      </c>
      <c r="L5705" s="444">
        <f t="shared" ca="1" si="194"/>
        <v>-1.560022064293497E+16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-1.560022064293497E+16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-65000919345562.383</v>
      </c>
      <c r="L5706" s="444">
        <f t="shared" ca="1" si="194"/>
        <v>-1.5665221562280532E+16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-1.5665221562280532E+16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-65271756509502.227</v>
      </c>
      <c r="L5707" s="444">
        <f t="shared" ca="1" si="194"/>
        <v>-1.5730493318790034E+16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-1.5730493318790034E+16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-65543722161625.133</v>
      </c>
      <c r="L5708" s="444">
        <f t="shared" ca="1" si="194"/>
        <v>-1.579603704095166E+16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-1.579603704095166E+16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-65816821003965.242</v>
      </c>
      <c r="L5709" s="444">
        <f t="shared" ca="1" si="194"/>
        <v>-1.5861853861955626E+16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-1.5861853861955626E+16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-66091057758148.438</v>
      </c>
      <c r="L5710" s="444">
        <f t="shared" ca="1" si="194"/>
        <v>-1.5927944919713774E+16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-1.5927944919713774E+16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-66366437165474.063</v>
      </c>
      <c r="L5711" s="444">
        <f t="shared" ca="1" si="194"/>
        <v>-1.5994311356879248E+16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-1.5994311356879248E+16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-66642963986996.875</v>
      </c>
      <c r="L5712" s="444">
        <f t="shared" ca="1" si="194"/>
        <v>-1.6060954320866244E+16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-1.6060954320866244E+16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-66920643003609.352</v>
      </c>
      <c r="L5713" s="444">
        <f t="shared" ca="1" si="194"/>
        <v>-1.6127874963869854E+16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-1.6127874963869854E+16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-67199479016124.391</v>
      </c>
      <c r="L5714" s="444">
        <f t="shared" ca="1" si="194"/>
        <v>-1.6195074442885978E+16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-1.6195074442885978E+16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-67479476845358.25</v>
      </c>
      <c r="L5715" s="444">
        <f t="shared" ca="1" si="194"/>
        <v>-1.6262553919731336E+16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-1.6262553919731336E+16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-67760641332213.898</v>
      </c>
      <c r="L5716" s="444">
        <f t="shared" ca="1" si="194"/>
        <v>-1.633031456106355E+16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-1.633031456106355E+16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-68042977337764.789</v>
      </c>
      <c r="L5717" s="444">
        <f t="shared" ca="1" si="194"/>
        <v>-1.6398357538401314E+16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-1.6398357538401314E+16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-68326489743338.805</v>
      </c>
      <c r="L5718" s="444">
        <f t="shared" ca="1" si="194"/>
        <v>-1.6466684028144652E+16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-1.6466684028144652E+16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-68611183450602.711</v>
      </c>
      <c r="L5719" s="444">
        <f t="shared" ca="1" si="194"/>
        <v>-1.6535295211595254E+16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-1.6535295211595254E+16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-68897063381646.898</v>
      </c>
      <c r="L5720" s="444">
        <f t="shared" ca="1" si="194"/>
        <v>-1.66041922749769E+16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-1.66041922749769E+16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-69184134479070.406</v>
      </c>
      <c r="L5721" s="444">
        <f t="shared" ca="1" si="194"/>
        <v>-1.667337640945597E+16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-1.667337640945597E+16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-69472401706066.539</v>
      </c>
      <c r="L5722" s="444">
        <f t="shared" ca="1" si="194"/>
        <v>-1.6742848811162036E+16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-1.6742848811162036E+16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-69761870046508.484</v>
      </c>
      <c r="L5723" s="444">
        <f t="shared" ca="1" si="194"/>
        <v>-1.6812610681208544E+16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-1.6812610681208544E+16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-70052544505035.594</v>
      </c>
      <c r="L5724" s="444">
        <f t="shared" ca="1" si="194"/>
        <v>-1.688266322571358E+16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-1.688266322571358E+16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-70344430107139.906</v>
      </c>
      <c r="L5725" s="444">
        <f t="shared" ca="1" si="194"/>
        <v>-1.695300765582072E+16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-1.695300765582072E+16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-70637531899252.984</v>
      </c>
      <c r="L5726" s="444">
        <f t="shared" ca="1" si="194"/>
        <v>-1.7023645187719972E+16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-1.7023645187719972E+16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-70931854948833.203</v>
      </c>
      <c r="L5727" s="444">
        <f t="shared" ca="1" si="194"/>
        <v>-1.7094577042668806E+16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-1.7094577042668806E+16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-71227404344453.359</v>
      </c>
      <c r="L5728" s="444">
        <f t="shared" ca="1" si="194"/>
        <v>-1.716580444701326E+16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-1.716580444701326E+16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-71524185195888.578</v>
      </c>
      <c r="L5729" s="444">
        <f t="shared" ca="1" si="194"/>
        <v>-1.7237328632209148E+16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-1.7237328632209148E+16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-71822202634204.781</v>
      </c>
      <c r="L5730" s="444">
        <f t="shared" ca="1" si="194"/>
        <v>-1.7309150834843352E+16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-1.7309150834843352E+16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-72121461811847.297</v>
      </c>
      <c r="L5731" s="444">
        <f t="shared" ca="1" si="194"/>
        <v>-1.73812722966552E+16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-1.73812722966552E+16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-72421967902730</v>
      </c>
      <c r="L5732" s="444">
        <f t="shared" ca="1" si="194"/>
        <v>-1.745369426455793E+16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-1.745369426455793E+16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-72723726102324.719</v>
      </c>
      <c r="L5733" s="444">
        <f t="shared" ca="1" si="194"/>
        <v>-1.7526417990660254E+16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-1.7526417990660254E+16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-73026741627751.063</v>
      </c>
      <c r="L5734" s="444">
        <f t="shared" ca="1" si="194"/>
        <v>-1.7599444732288006E+16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-1.7599444732288006E+16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-73331019717866.688</v>
      </c>
      <c r="L5735" s="444">
        <f t="shared" ca="1" si="194"/>
        <v>-1.7672775752005872E+16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-1.7672775752005872E+16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-73636565633357.797</v>
      </c>
      <c r="L5736" s="444">
        <f t="shared" ca="1" si="194"/>
        <v>-1.774641231763923E+16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-1.774641231763923E+16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-73943384656830.125</v>
      </c>
      <c r="L5737" s="444">
        <f t="shared" ca="1" si="194"/>
        <v>-1.782035570229606E+16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-1.782035570229606E+16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-74251482092900.25</v>
      </c>
      <c r="L5738" s="444">
        <f t="shared" ca="1" si="194"/>
        <v>-1.789460718438896E+16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-1.789460718438896E+16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-74560863268287.328</v>
      </c>
      <c r="L5739" s="444">
        <f t="shared" ca="1" si="194"/>
        <v>-1.7969168047657248E+16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-1.7969168047657248E+16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-74871533531905.188</v>
      </c>
      <c r="L5740" s="444">
        <f t="shared" ca="1" si="194"/>
        <v>-1.8044039581189152E+16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-1.8044039581189152E+16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-75183498254954.797</v>
      </c>
      <c r="L5741" s="444">
        <f t="shared" ca="1" si="194"/>
        <v>-1.8119223079444108E+16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-1.8119223079444108E+16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-75496762831017.109</v>
      </c>
      <c r="L5742" s="444">
        <f t="shared" ca="1" si="194"/>
        <v>-1.8194719842275124E+16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-1.8194719842275124E+16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-75811332676146.344</v>
      </c>
      <c r="L5743" s="444">
        <f t="shared" ca="1" si="194"/>
        <v>-1.8270531174951272E+16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-1.8270531174951272E+16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-76127213228963.625</v>
      </c>
      <c r="L5744" s="444">
        <f t="shared" ca="1" si="194"/>
        <v>-1.8346658388180236E+16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-1.8346658388180236E+16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-76444409950750.984</v>
      </c>
      <c r="L5745" s="444">
        <f t="shared" ca="1" si="194"/>
        <v>-1.8423102798130988E+16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-1.8423102798130988E+16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-76762928325545.781</v>
      </c>
      <c r="L5746" s="444">
        <f t="shared" ca="1" si="194"/>
        <v>-1.8499865726456532E+16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-1.8499865726456532E+16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-77082773860235.547</v>
      </c>
      <c r="L5747" s="444">
        <f t="shared" ca="1" si="194"/>
        <v>-1.8576948500316768E+16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-1.8576948500316768E+16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-77403952084653.203</v>
      </c>
      <c r="L5748" s="444">
        <f t="shared" ca="1" si="194"/>
        <v>-1.865435245240142E+16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-1.865435245240142E+16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-77726468551672.578</v>
      </c>
      <c r="L5749" s="444">
        <f t="shared" ca="1" si="194"/>
        <v>-1.8732078920953092E+16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-1.8732078920953092E+16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-78050328837304.547</v>
      </c>
      <c r="L5750" s="444">
        <f t="shared" ca="1" si="194"/>
        <v>-1.8810129249790396E+16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-1.8810129249790396E+16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-78375538540793.313</v>
      </c>
      <c r="L5751" s="444">
        <f t="shared" ca="1" si="194"/>
        <v>-1.8888504788331188E+16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-1.8888504788331188E+16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-78702103284713.281</v>
      </c>
      <c r="L5752" s="444">
        <f t="shared" ca="1" si="194"/>
        <v>-1.89672068916159E+16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-1.89672068916159E+16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-79030028715066.25</v>
      </c>
      <c r="L5753" s="444">
        <f t="shared" ca="1" si="194"/>
        <v>-1.9046236920330968E+16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-1.9046236920330968E+16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-79359320501379.031</v>
      </c>
      <c r="L5754" s="444">
        <f t="shared" ca="1" si="194"/>
        <v>-1.9125596240832348E+16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-1.9125596240832348E+16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-79689984336801.453</v>
      </c>
      <c r="L5755" s="444">
        <f t="shared" ca="1" si="194"/>
        <v>-1.9205286225169148E+16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-1.9205286225169148E+16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-80022025938204.781</v>
      </c>
      <c r="L5756" s="444">
        <f t="shared" ca="1" si="194"/>
        <v>-1.9285308251107352E+16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-1.9285308251107352E+16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-80355451046280.625</v>
      </c>
      <c r="L5757" s="444">
        <f t="shared" ca="1" si="194"/>
        <v>-1.9365663702153632E+16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-1.9365663702153632E+16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-80690265425640.125</v>
      </c>
      <c r="L5758" s="444">
        <f t="shared" ca="1" si="194"/>
        <v>-1.9446353967579272E+16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-1.9446353967579272E+16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-81026474864913.625</v>
      </c>
      <c r="L5759" s="444">
        <f t="shared" ca="1" si="194"/>
        <v>-1.9527380442444184E+16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-1.9527380442444184E+16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-81364085176850.766</v>
      </c>
      <c r="L5760" s="444">
        <f t="shared" ca="1" si="194"/>
        <v>-1.9608744527621036E+16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-1.9608744527621036E+16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-81703102198420.984</v>
      </c>
      <c r="L5761" s="444">
        <f t="shared" ca="1" si="194"/>
        <v>-1.9690447629819456E+16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-1.9690447629819456E+16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-82043531790914.406</v>
      </c>
      <c r="L5762" s="444">
        <f t="shared" ca="1" si="194"/>
        <v>-1.9772491161610372E+16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-1.9772491161610372E+16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-82385379840043.219</v>
      </c>
      <c r="L5763" s="444">
        <f t="shared" ca="1" si="194"/>
        <v>-1.9854876541450416E+16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-1.9854876541450416E+16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-82728652256043.406</v>
      </c>
      <c r="L5764" s="444">
        <f t="shared" ca="1" si="194"/>
        <v>-1.993760519370646E+16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-1.993760519370646E+16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-83073354973776.922</v>
      </c>
      <c r="L5765" s="444">
        <f t="shared" ca="1" si="194"/>
        <v>-2.0020678548680236E+16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-2.0020678548680236E+16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-83419493952834.313</v>
      </c>
      <c r="L5766" s="444">
        <f t="shared" ca="1" si="194"/>
        <v>-2.0104098042633072E+16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-2.0104098042633072E+16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-83767075177637.797</v>
      </c>
      <c r="L5767" s="444">
        <f t="shared" ca="1" si="194"/>
        <v>-2.0187865117810708E+16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-2.0187865117810708E+16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-84116104657544.609</v>
      </c>
      <c r="L5768" s="444">
        <f t="shared" ca="1" si="194"/>
        <v>-2.0271981222468252E+16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-2.0271981222468252E+16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-84466588426951.047</v>
      </c>
      <c r="L5769" s="444">
        <f t="shared" ca="1" si="194"/>
        <v>-2.0356447810895204E+16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-2.0356447810895204E+16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-84818532545396.688</v>
      </c>
      <c r="L5770" s="444">
        <f t="shared" ca="1" si="194"/>
        <v>-2.04412663434406E+16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-2.04412663434406E+16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-85171943097669.172</v>
      </c>
      <c r="L5771" s="444">
        <f t="shared" ca="1" si="194"/>
        <v>-2.0526438286538268E+16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-2.0526438286538268E+16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-85526826193909.453</v>
      </c>
      <c r="L5772" s="444">
        <f t="shared" ca="1" si="194"/>
        <v>-2.0611965112732176E+16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-2.0611965112732176E+16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-85883187969717.406</v>
      </c>
      <c r="L5773" s="444">
        <f t="shared" ca="1" si="194"/>
        <v>-2.0697848300701892E+16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-2.0697848300701892E+16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-86241034586257.875</v>
      </c>
      <c r="L5774" s="444">
        <f t="shared" ca="1" si="194"/>
        <v>-2.0784089335288148E+16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-2.0784089335288148E+16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-86600372230367.281</v>
      </c>
      <c r="L5775" s="444">
        <f t="shared" ca="1" si="194"/>
        <v>-2.0870689707518516E+16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-2.0870689707518516E+16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-86961207114660.484</v>
      </c>
      <c r="L5776" s="444">
        <f t="shared" ca="1" si="194"/>
        <v>-2.0957650914633176E+16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-2.0957650914633176E+16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-87323545477638.234</v>
      </c>
      <c r="L5777" s="444">
        <f t="shared" ca="1" si="194"/>
        <v>-2.1044974460110816E+16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-2.1044974460110816E+16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-87687393583795.063</v>
      </c>
      <c r="L5778" s="444">
        <f t="shared" ca="1" si="194"/>
        <v>-2.1132661853694612E+16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-2.1132661853694612E+16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-88052757723727.547</v>
      </c>
      <c r="L5779" s="444">
        <f t="shared" ca="1" si="194"/>
        <v>-2.122071461141834E+16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-2.122071461141834E+16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-88419644214243.078</v>
      </c>
      <c r="L5780" s="444">
        <f t="shared" ca="1" si="194"/>
        <v>-2.1309134255632584E+16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-2.1309134255632584E+16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-88788059398469.094</v>
      </c>
      <c r="L5781" s="444">
        <f t="shared" ca="1" si="194"/>
        <v>-2.1397922315031052E+16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-2.1397922315031052E+16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-89158009645962.719</v>
      </c>
      <c r="L5782" s="444">
        <f t="shared" ca="1" si="194"/>
        <v>-2.1487080324677016E+16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-2.1487080324677016E+16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-89529501352820.906</v>
      </c>
      <c r="L5783" s="444">
        <f t="shared" ca="1" si="194"/>
        <v>-2.1576609826029836E+16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-2.1576609826029836E+16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-89902540941790.984</v>
      </c>
      <c r="L5784" s="444">
        <f t="shared" ca="1" si="194"/>
        <v>-2.1666512366971628E+16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-2.1666512366971628E+16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-90277134862381.781</v>
      </c>
      <c r="L5785" s="444">
        <f t="shared" ca="1" si="194"/>
        <v>-2.1756789501834008E+16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-2.1756789501834008E+16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-90653289590975.031</v>
      </c>
      <c r="L5786" s="444">
        <f t="shared" ca="1" si="194"/>
        <v>-2.1847442791424984E+16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-2.1847442791424984E+16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-91031011630937.438</v>
      </c>
      <c r="L5787" s="444">
        <f t="shared" ca="1" si="194"/>
        <v>-2.193847380305592E+16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-2.193847380305592E+16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-91410307512733</v>
      </c>
      <c r="L5788" s="444">
        <f t="shared" ca="1" si="194"/>
        <v>-2.2029884110568652E+16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-2.2029884110568652E+16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-91791183794036.047</v>
      </c>
      <c r="L5789" s="444">
        <f t="shared" ca="1" si="194"/>
        <v>-2.2121675294362688E+16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-2.2121675294362688E+16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-92173647059844.531</v>
      </c>
      <c r="L5790" s="444">
        <f t="shared" ca="1" si="194"/>
        <v>-2.2213848941422532E+16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-2.2213848941422532E+16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-92557703922593.875</v>
      </c>
      <c r="L5791" s="444">
        <f t="shared" ca="1" si="194"/>
        <v>-2.2306406645345124E+16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-2.2306406645345124E+16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-92943361022271.344</v>
      </c>
      <c r="L5792" s="444">
        <f t="shared" ca="1" si="194"/>
        <v>-2.2399350006367396E+16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-2.2399350006367396E+16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-93330625026530.813</v>
      </c>
      <c r="L5793" s="444">
        <f t="shared" ca="1" si="194"/>
        <v>-2.2492680631393928E+16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-2.2492680631393928E+16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-93719502630808.031</v>
      </c>
      <c r="L5794" s="444">
        <f t="shared" ca="1" si="194"/>
        <v>-2.2586400134024736E+16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-2.2586400134024736E+16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-94110000558436.406</v>
      </c>
      <c r="L5795" s="444">
        <f t="shared" ca="1" si="194"/>
        <v>-2.2680510134583172E+16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-2.2680510134583172E+16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-94502125560763.219</v>
      </c>
      <c r="L5796" s="444">
        <f t="shared" ca="1" si="194"/>
        <v>-2.2775012260143936E+16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-2.2775012260143936E+16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-94895884417266.406</v>
      </c>
      <c r="L5797" s="444">
        <f t="shared" ca="1" si="194"/>
        <v>-2.2869908144561204E+16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-2.2869908144561204E+16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-95291283935671.688</v>
      </c>
      <c r="L5798" s="444">
        <f t="shared" ca="1" si="194"/>
        <v>-2.2965199428496876E+16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-2.2965199428496876E+16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-95688330952070.313</v>
      </c>
      <c r="L5799" s="444">
        <f t="shared" ca="1" si="194"/>
        <v>-2.3060887759448948E+16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-2.3060887759448948E+16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-96087032331037.281</v>
      </c>
      <c r="L5800" s="444">
        <f t="shared" ca="1" si="194"/>
        <v>-2.3156974791779984E+16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-2.3156974791779984E+16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-96487394965749.938</v>
      </c>
      <c r="L5801" s="444">
        <f t="shared" ca="1" si="194"/>
        <v>-2.3253462186745732E+16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-2.3253462186745732E+16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-96889425778107.219</v>
      </c>
      <c r="L5802" s="444">
        <f t="shared" ca="1" si="194"/>
        <v>-2.335035161252384E+16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-2.335035161252384E+16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-97293131718849.328</v>
      </c>
      <c r="L5803" s="444">
        <f t="shared" ca="1" si="194"/>
        <v>-2.3447644744242688E+16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-2.3447644744242688E+16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-97698519767677.859</v>
      </c>
      <c r="L5804" s="444">
        <f t="shared" ca="1" si="194"/>
        <v>-2.3545343264010364E+16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-2.3545343264010364E+16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-98105596933376.516</v>
      </c>
      <c r="L5805" s="444">
        <f t="shared" ca="1" si="194"/>
        <v>-2.364344886094374E+16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-2.364344886094374E+16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-98514370253932.25</v>
      </c>
      <c r="L5806" s="444">
        <f t="shared" ca="1" si="194"/>
        <v>-2.3741963231197672E+16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-2.3741963231197672E+16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-98924846796656.969</v>
      </c>
      <c r="L5807" s="444">
        <f t="shared" ca="1" si="194"/>
        <v>-2.3840888077994328E+16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-2.3840888077994328E+16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-99337033658309.703</v>
      </c>
      <c r="L5808" s="444">
        <f t="shared" ca="1" si="194"/>
        <v>-2.3940225111652636E+16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-2.3940225111652636E+16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-99750937965219.313</v>
      </c>
      <c r="L5809" s="444">
        <f t="shared" ca="1" si="194"/>
        <v>-2.4039976049617856E+16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-2.4039976049617856E+16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-100166566873407.73</v>
      </c>
      <c r="L5810" s="444">
        <f t="shared" ca="1" si="194"/>
        <v>-2.4140142616491264E+16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-2.4140142616491264E+16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-100583927568713.59</v>
      </c>
      <c r="L5811" s="444">
        <f t="shared" ca="1" si="194"/>
        <v>-2.4240726544059976E+16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-2.4240726544059976E+16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-101003027266916.56</v>
      </c>
      <c r="L5812" s="444">
        <f t="shared" ca="1" si="194"/>
        <v>-2.4341729571326892E+16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-2.4341729571326892E+16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-101423873213862.05</v>
      </c>
      <c r="L5813" s="444">
        <f t="shared" ca="1" si="194"/>
        <v>-2.4443153444540756E+16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-2.4443153444540756E+16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-101846472685586.48</v>
      </c>
      <c r="L5814" s="444">
        <f t="shared" ca="1" si="194"/>
        <v>-2.4544999917226344E+16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-2.4544999917226344E+16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-102270832988443.09</v>
      </c>
      <c r="L5815" s="444">
        <f t="shared" ca="1" si="194"/>
        <v>-2.4647270750214788E+16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-2.4647270750214788E+16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-102696961459228.28</v>
      </c>
      <c r="L5816" s="444">
        <f t="shared" ca="1" si="194"/>
        <v>-2.4749967711674016E+16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-2.4749967711674016E+16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-103124865465308.41</v>
      </c>
      <c r="L5817" s="444">
        <f t="shared" ca="1" si="194"/>
        <v>-2.4853092577139324E+16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-2.4853092577139324E+16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-103554552404747.19</v>
      </c>
      <c r="L5818" s="444">
        <f t="shared" ca="1" si="194"/>
        <v>-2.4956647129544072E+16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-2.4956647129544072E+16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-103986029706433.63</v>
      </c>
      <c r="L5819" s="444">
        <f t="shared" ca="1" si="194"/>
        <v>-2.5060633159250504E+16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-2.5060633159250504E+16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-104419304830210.44</v>
      </c>
      <c r="L5820" s="444">
        <f t="shared" ca="1" si="194"/>
        <v>-2.5165052464080716E+16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-2.5165052464080716E+16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-104854385267002.98</v>
      </c>
      <c r="L5821" s="444">
        <f t="shared" ca="1" si="194"/>
        <v>-2.526990684934772E+16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-2.526990684934772E+16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-105291278538948.83</v>
      </c>
      <c r="L5822" s="444">
        <f t="shared" ca="1" si="194"/>
        <v>-2.5375198127886668E+16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-2.5375198127886668E+16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-105729992199527.78</v>
      </c>
      <c r="L5823" s="444">
        <f t="shared" ca="1" si="194"/>
        <v>-2.5480928120086196E+16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-2.5480928120086196E+16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-106170533833692.48</v>
      </c>
      <c r="L5824" s="444">
        <f t="shared" ca="1" si="194"/>
        <v>-2.5587098653919888E+16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-2.5587098653919888E+16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-106612911057999.53</v>
      </c>
      <c r="L5825" s="444">
        <f t="shared" ca="1" si="194"/>
        <v>-2.5693711564977888E+16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-2.5693711564977888E+16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-107057131520741.2</v>
      </c>
      <c r="L5826" s="444">
        <f t="shared" ca="1" si="194"/>
        <v>-2.5800768696498628E+16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-2.5800768696498628E+16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-107503202902077.61</v>
      </c>
      <c r="L5827" s="444">
        <f t="shared" ca="1" si="194"/>
        <v>-2.5908271899400704E+16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-2.5908271899400704E+16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-107951132914169.59</v>
      </c>
      <c r="L5828" s="444">
        <f t="shared" ca="1" si="194"/>
        <v>-2.6016223032314872E+16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-2.6016223032314872E+16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-108400929301311.97</v>
      </c>
      <c r="L5829" s="444">
        <f t="shared" ca="1" si="194"/>
        <v>-2.6124623961616184E+16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-2.6124623961616184E+16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-108852599840067.44</v>
      </c>
      <c r="L5830" s="444">
        <f t="shared" ca="1" si="194"/>
        <v>-2.6233476561456252E+16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-2.6233476561456252E+16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-109306152339401.05</v>
      </c>
      <c r="L5831" s="444">
        <f t="shared" ca="1" si="194"/>
        <v>-2.6342782713795652E+16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-2.6342782713795652E+16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-109761594640815.22</v>
      </c>
      <c r="L5832" s="444">
        <f t="shared" ca="1" si="194"/>
        <v>-2.6452544308436468E+16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-2.6452544308436468E+16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-110218934618485.28</v>
      </c>
      <c r="L5833" s="444">
        <f t="shared" ca="1" si="194"/>
        <v>-2.6562763243054952E+16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-2.6562763243054952E+16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-110678180179395.63</v>
      </c>
      <c r="L5834" s="444">
        <f t="shared" ca="1" si="194"/>
        <v>-2.6673441423234348E+16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-2.6673441423234348E+16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-111139339263476.45</v>
      </c>
      <c r="L5835" s="444">
        <f t="shared" ca="1" si="194"/>
        <v>-2.6784580762497824E+16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-2.6784580762497824E+16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-111602419843740.94</v>
      </c>
      <c r="L5836" s="444">
        <f t="shared" ca="1" si="194"/>
        <v>-2.6896183182341564E+16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-2.6896183182341564E+16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-112067429926423.19</v>
      </c>
      <c r="L5837" s="444">
        <f t="shared" ca="1" si="194"/>
        <v>-2.7008250612267988E+16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-2.7008250612267988E+16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-112534377551116.61</v>
      </c>
      <c r="L5838" s="444">
        <f t="shared" ca="1" si="194"/>
        <v>-2.7120784989819104E+16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-2.7120784989819104E+16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-113003270790912.94</v>
      </c>
      <c r="L5839" s="444">
        <f t="shared" ca="1" si="194"/>
        <v>-2.7233788260610016E+16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-2.7233788260610016E+16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-113474117752541.73</v>
      </c>
      <c r="L5840" s="444">
        <f t="shared" ca="1" si="194"/>
        <v>-2.7347262378362556E+16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-2.7347262378362556E+16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-113946926576510.64</v>
      </c>
      <c r="L5841" s="444">
        <f t="shared" ca="1" si="194"/>
        <v>-2.7461209304939068E+16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-2.7461209304939068E+16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-114421705437246.11</v>
      </c>
      <c r="L5842" s="444">
        <f t="shared" ca="1" si="194"/>
        <v>-2.7575631010376316E+16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-2.7575631010376316E+16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-114898462543234.64</v>
      </c>
      <c r="L5843" s="444">
        <f t="shared" ca="1" si="194"/>
        <v>-2.7690529472919552E+16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-2.7690529472919552E+16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-115377206137164.8</v>
      </c>
      <c r="L5844" s="444">
        <f t="shared" ca="1" si="194"/>
        <v>-2.7805906679056716E+16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-2.7805906679056716E+16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-115857944496069.64</v>
      </c>
      <c r="L5845" s="444">
        <f t="shared" ca="1" si="194"/>
        <v>-2.7921764623552784E+16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-2.7921764623552784E+16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-116340685931469.94</v>
      </c>
      <c r="L5846" s="444">
        <f t="shared" ca="1" si="194"/>
        <v>-2.8038105309484252E+16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-2.8038105309484252E+16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-116825438789517.72</v>
      </c>
      <c r="L5847" s="444">
        <f t="shared" ca="1" si="194"/>
        <v>-2.8154930748273768E+16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-2.8154930748273768E+16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-117312211451140.72</v>
      </c>
      <c r="L5848" s="444">
        <f t="shared" ca="1" si="194"/>
        <v>-2.8272242959724908E+16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-2.8272242959724908E+16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-117801012332187.11</v>
      </c>
      <c r="L5849" s="444">
        <f t="shared" ca="1" si="194"/>
        <v>-2.8390043972057096E+16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-2.8390043972057096E+16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-118291849883571.22</v>
      </c>
      <c r="L5850" s="444">
        <f t="shared" ca="1" si="194"/>
        <v>-2.8508335821940668E+16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-2.8508335821940668E+16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-118784732591419.45</v>
      </c>
      <c r="L5851" s="444">
        <f t="shared" ca="1" si="194"/>
        <v>-2.8627120554532088E+16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-2.8627120554532088E+16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-119279668977217.05</v>
      </c>
      <c r="L5852" s="444">
        <f t="shared" ca="1" si="194"/>
        <v>-2.8746400223509304E+16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-2.8746400223509304E+16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-119776667597955.44</v>
      </c>
      <c r="L5853" s="444">
        <f t="shared" ca="1" si="194"/>
        <v>-2.886617689110726E+16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-2.886617689110726E+16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-120275737046280.25</v>
      </c>
      <c r="L5854" s="444">
        <f t="shared" ca="1" si="194"/>
        <v>-2.898645262815354E+16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-2.898645262815354E+16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-120776885950639.75</v>
      </c>
      <c r="L5855" s="444">
        <f t="shared" ca="1" si="194"/>
        <v>-2.910722951410418E+16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-2.910722951410418E+16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-121280122975434.08</v>
      </c>
      <c r="L5856" s="444">
        <f t="shared" ca="1" si="194"/>
        <v>-2.9228509637079616E+16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-2.9228509637079616E+16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-121785456821165.06</v>
      </c>
      <c r="L5857" s="444">
        <f t="shared" ca="1" si="194"/>
        <v>-2.935029509390078E+16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-2.935029509390078E+16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-122292896224586.56</v>
      </c>
      <c r="L5858" s="444">
        <f t="shared" ca="1" si="194"/>
        <v>-2.9472587990125368E+16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-2.9472587990125368E+16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-122802449958855.69</v>
      </c>
      <c r="L5859" s="444">
        <f t="shared" ca="1" si="194"/>
        <v>-2.9595390440084224E+16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-2.9595390440084224E+16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-123314126833684.27</v>
      </c>
      <c r="L5860" s="444">
        <f t="shared" ca="1" si="194"/>
        <v>-2.9718704566917908E+16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-2.9718704566917908E+16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-123827935695491.28</v>
      </c>
      <c r="L5861" s="444">
        <f t="shared" ca="1" si="194"/>
        <v>-2.98425325026134E+16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-2.98425325026134E+16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-124343885427555.83</v>
      </c>
      <c r="L5862" s="444">
        <f t="shared" ca="1" si="194"/>
        <v>-2.9966876388040956E+16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-2.9966876388040956E+16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-124861984950170.64</v>
      </c>
      <c r="L5863" s="444">
        <f t="shared" ca="1" si="194"/>
        <v>-3.0091738372991128E+16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-3.0091738372991128E+16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-125382243220796.38</v>
      </c>
      <c r="L5864" s="444">
        <f t="shared" ca="1" si="194"/>
        <v>-3.0217120616211924E+16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-3.0217120616211924E+16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-125904669234216.34</v>
      </c>
      <c r="L5865" s="444">
        <f t="shared" ca="1" si="194"/>
        <v>-3.034302528544614E+16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-3.034302528544614E+16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-126429272022692.27</v>
      </c>
      <c r="L5866" s="444">
        <f t="shared" ca="1" si="194"/>
        <v>-3.0469454557468832E+16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-3.0469454557468832E+16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-126956060656120.14</v>
      </c>
      <c r="L5867" s="444">
        <f t="shared" ca="1" si="194"/>
        <v>-3.0596410618124952E+16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-3.0596410618124952E+16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-127485044242187.3</v>
      </c>
      <c r="L5868" s="444">
        <f t="shared" ca="1" si="194"/>
        <v>-3.072389566236714E+16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-3.072389566236714E+16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-128016231926529.75</v>
      </c>
      <c r="L5869" s="444">
        <f t="shared" ca="1" si="194"/>
        <v>-3.0851911894293668E+16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-3.0851911894293668E+16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-128549632892890.28</v>
      </c>
      <c r="L5870" s="444">
        <f t="shared" ca="1" si="194"/>
        <v>-3.098046152718656E+16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-3.098046152718656E+16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-129085256363277.33</v>
      </c>
      <c r="L5871" s="444">
        <f t="shared" ca="1" si="194"/>
        <v>-3.1109546783549836E+16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-3.1109546783549836E+16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-129623111598124.3</v>
      </c>
      <c r="L5872" s="444">
        <f t="shared" ca="1" si="194"/>
        <v>-3.123916989514796E+16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-3.123916989514796E+16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-130163207896449.81</v>
      </c>
      <c r="L5873" s="444">
        <f t="shared" ref="L5873:L6127" ca="1" si="199">I5873-J5873+K5873</f>
        <v>-3.1369333103044408E+16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-3.1369333103044408E+16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-130705554596018.36</v>
      </c>
      <c r="L5874" s="444">
        <f t="shared" ca="1" si="199"/>
        <v>-3.1500038657640428E+16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-3.1500038657640428E+16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-131250161073501.8</v>
      </c>
      <c r="L5875" s="444">
        <f t="shared" ca="1" si="199"/>
        <v>-3.1631288818713928E+16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-3.1631288818713928E+16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-131797036744641.34</v>
      </c>
      <c r="L5876" s="444">
        <f t="shared" ca="1" si="199"/>
        <v>-3.1763085855458568E+16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-3.1763085855458568E+16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-132346191064410.72</v>
      </c>
      <c r="L5877" s="444">
        <f t="shared" ca="1" si="199"/>
        <v>-3.189543204652298E+16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-3.189543204652298E+16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-132897633527179.08</v>
      </c>
      <c r="L5878" s="444">
        <f t="shared" ca="1" si="199"/>
        <v>-3.202832968005016E+16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-3.202832968005016E+16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-133451373666875.67</v>
      </c>
      <c r="L5879" s="444">
        <f t="shared" ca="1" si="199"/>
        <v>-3.2161781053717036E+16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-3.2161781053717036E+16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-134007421057154.31</v>
      </c>
      <c r="L5880" s="444">
        <f t="shared" ca="1" si="199"/>
        <v>-3.2295788474774192E+16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-3.2295788474774192E+16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-134565785311559.13</v>
      </c>
      <c r="L5881" s="444">
        <f t="shared" ca="1" si="199"/>
        <v>-3.2430354260085752E+16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-3.2430354260085752E+16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-135126476083690.63</v>
      </c>
      <c r="L5882" s="444">
        <f t="shared" ca="1" si="199"/>
        <v>-3.2565480736169444E+16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-3.2565480736169444E+16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-135689503067372.69</v>
      </c>
      <c r="L5883" s="444">
        <f t="shared" ca="1" si="199"/>
        <v>-3.2701170239236816E+16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-3.2701170239236816E+16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-136254875996820.05</v>
      </c>
      <c r="L5884" s="444">
        <f t="shared" ca="1" si="199"/>
        <v>-3.2837425115233636E+16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-3.2837425115233636E+16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-136822604646806.83</v>
      </c>
      <c r="L5885" s="444">
        <f t="shared" ca="1" si="199"/>
        <v>-3.2974247719880444E+16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-3.2974247719880444E+16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-137392698832835.19</v>
      </c>
      <c r="L5886" s="444">
        <f t="shared" ca="1" si="199"/>
        <v>-3.311164041871328E+16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-3.311164041871328E+16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-137965168411305.33</v>
      </c>
      <c r="L5887" s="444">
        <f t="shared" ca="1" si="199"/>
        <v>-3.3249605587124584E+16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-3.3249605587124584E+16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-138540023279685.77</v>
      </c>
      <c r="L5888" s="444">
        <f t="shared" ca="1" si="199"/>
        <v>-3.3388145610404268E+16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-3.3388145610404268E+16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-139117273376684.45</v>
      </c>
      <c r="L5889" s="444">
        <f t="shared" ca="1" si="199"/>
        <v>-3.3527262883780952E+16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-3.3527262883780952E+16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-139696928682420.63</v>
      </c>
      <c r="L5890" s="444">
        <f t="shared" ca="1" si="199"/>
        <v>-3.3666959812463372E+16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-3.3666959812463372E+16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-140278999218597.39</v>
      </c>
      <c r="L5891" s="444">
        <f t="shared" ca="1" si="199"/>
        <v>-3.3807238811681968E+16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-3.3807238811681968E+16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-140863495048674.84</v>
      </c>
      <c r="L5892" s="444">
        <f t="shared" ca="1" si="199"/>
        <v>-3.3948102306730644E+16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-3.3948102306730644E+16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-141450426278044.34</v>
      </c>
      <c r="L5893" s="444">
        <f t="shared" ca="1" si="199"/>
        <v>-3.4089552733008688E+16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-3.4089552733008688E+16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-142039803054202.84</v>
      </c>
      <c r="L5894" s="444">
        <f t="shared" ca="1" si="199"/>
        <v>-3.4231592536062892E+16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-3.4231592536062892E+16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-142631635566928.72</v>
      </c>
      <c r="L5895" s="444">
        <f t="shared" ca="1" si="199"/>
        <v>-3.437422417162982E+16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-3.437422417162982E+16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-143225934048457.59</v>
      </c>
      <c r="L5896" s="444">
        <f t="shared" ca="1" si="199"/>
        <v>-3.4517450105678276E+16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-3.4517450105678276E+16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-143822708773659.5</v>
      </c>
      <c r="L5897" s="444">
        <f t="shared" ca="1" si="199"/>
        <v>-3.4661272814451936E+16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-3.4661272814451936E+16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-144421970060216.41</v>
      </c>
      <c r="L5898" s="444">
        <f t="shared" ca="1" si="199"/>
        <v>-3.4805694784512152E+16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-3.4805694784512152E+16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-145023728268800.63</v>
      </c>
      <c r="L5899" s="444">
        <f t="shared" ca="1" si="199"/>
        <v>-3.4950718512780952E+16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-3.4950718512780952E+16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-145627993803253.97</v>
      </c>
      <c r="L5900" s="444">
        <f t="shared" ca="1" si="199"/>
        <v>-3.5096346506584204E+16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-3.5096346506584204E+16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-146234777110767.5</v>
      </c>
      <c r="L5901" s="444">
        <f t="shared" ca="1" si="199"/>
        <v>-3.5242581283694972E+16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-3.5242581283694972E+16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-146844088682062.38</v>
      </c>
      <c r="L5902" s="444">
        <f t="shared" ca="1" si="199"/>
        <v>-3.5389425372377036E+16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-3.5389425372377036E+16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-147455939051570.97</v>
      </c>
      <c r="L5903" s="444">
        <f t="shared" ca="1" si="199"/>
        <v>-3.5536881311428608E+16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-3.5536881311428608E+16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-148070338797619.22</v>
      </c>
      <c r="L5904" s="444">
        <f t="shared" ca="1" si="199"/>
        <v>-3.5684951650226228E+16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-3.5684951650226228E+16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-148687298542609.28</v>
      </c>
      <c r="L5905" s="444">
        <f t="shared" ca="1" si="199"/>
        <v>-3.5833638948768836E+16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-3.5833638948768836E+16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-149306828953203.47</v>
      </c>
      <c r="L5906" s="444">
        <f t="shared" ca="1" si="199"/>
        <v>-3.598294577772204E+16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-3.598294577772204E+16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-149928940740508.5</v>
      </c>
      <c r="L5907" s="444">
        <f t="shared" ca="1" si="199"/>
        <v>-3.6132874718462552E+16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-3.6132874718462552E+16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-150553644660260.63</v>
      </c>
      <c r="L5908" s="444">
        <f t="shared" ca="1" si="199"/>
        <v>-3.6283428363122816E+16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-3.6283428363122816E+16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-151180951513011.72</v>
      </c>
      <c r="L5909" s="444">
        <f t="shared" ca="1" si="199"/>
        <v>-3.6434609314635824E+16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-3.6434609314635824E+16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-151810872144315.94</v>
      </c>
      <c r="L5910" s="444">
        <f t="shared" ca="1" si="199"/>
        <v>-3.6586420186780136E+16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-3.6586420186780136E+16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-152443417444917.22</v>
      </c>
      <c r="L5911" s="444">
        <f t="shared" ca="1" si="199"/>
        <v>-3.6738863604225056E+16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-3.6738863604225056E+16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-153078598350937.72</v>
      </c>
      <c r="L5912" s="444">
        <f t="shared" ca="1" si="199"/>
        <v>-3.6891942202575992E+16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-3.6891942202575992E+16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-153716425844066.63</v>
      </c>
      <c r="L5913" s="444">
        <f t="shared" ca="1" si="199"/>
        <v>-3.7045658628420056E+16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-3.7045658628420056E+16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-154356910951750.22</v>
      </c>
      <c r="L5914" s="444">
        <f t="shared" ca="1" si="199"/>
        <v>-3.7200015539371808E+16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-3.7200015539371808E+16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-155000064747382.53</v>
      </c>
      <c r="L5915" s="444">
        <f t="shared" ca="1" si="199"/>
        <v>-3.7355015604119192E+16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-3.7355015604119192E+16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-155645898350496.63</v>
      </c>
      <c r="L5916" s="444">
        <f t="shared" ca="1" si="199"/>
        <v>-3.7510661502469688E+16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-3.7510661502469688E+16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-156294422926957.03</v>
      </c>
      <c r="L5917" s="444">
        <f t="shared" ca="1" si="199"/>
        <v>-3.7666955925396648E+16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-3.7666955925396648E+16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-156945649689152.69</v>
      </c>
      <c r="L5918" s="444">
        <f t="shared" ca="1" si="199"/>
        <v>-3.78239015750858E+16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-3.78239015750858E+16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-157599589896190.84</v>
      </c>
      <c r="L5919" s="444">
        <f t="shared" ca="1" si="199"/>
        <v>-3.7981501164981992E+16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-3.7981501164981992E+16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-158256254854091.63</v>
      </c>
      <c r="L5920" s="444">
        <f t="shared" ca="1" si="199"/>
        <v>-3.813975741983608E+16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-3.813975741983608E+16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-158915655915983.66</v>
      </c>
      <c r="L5921" s="444">
        <f t="shared" ca="1" si="199"/>
        <v>-3.8298673075752064E+16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-3.8298673075752064E+16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-159577804482300.25</v>
      </c>
      <c r="L5922" s="444">
        <f t="shared" ca="1" si="199"/>
        <v>-3.8458250880234368E+16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-3.8458250880234368E+16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-160242712000976.53</v>
      </c>
      <c r="L5923" s="444">
        <f t="shared" ca="1" si="199"/>
        <v>-3.8618493592235344E+16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-3.8618493592235344E+16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-160910389967647.25</v>
      </c>
      <c r="L5924" s="444">
        <f t="shared" ca="1" si="199"/>
        <v>-3.8779403982202992E+16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-3.8779403982202992E+16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-161580849925845.81</v>
      </c>
      <c r="L5925" s="444">
        <f t="shared" ca="1" si="199"/>
        <v>-3.894098483212884E+16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-3.894098483212884E+16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-162254103467203.5</v>
      </c>
      <c r="L5926" s="444">
        <f t="shared" ca="1" si="199"/>
        <v>-3.910323893559604E+16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-3.910323893559604E+16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-162930162231650.16</v>
      </c>
      <c r="L5927" s="444">
        <f t="shared" ca="1" si="199"/>
        <v>-3.9266169097827688E+16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-3.9266169097827688E+16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-163609037907615.38</v>
      </c>
      <c r="L5928" s="444">
        <f t="shared" ca="1" si="199"/>
        <v>-3.9429778135735304E+16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-3.9429778135735304E+16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-164290742232230.44</v>
      </c>
      <c r="L5929" s="444">
        <f t="shared" ca="1" si="199"/>
        <v>-3.9594068877967536E+16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-3.9594068877967536E+16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-164975286991531.41</v>
      </c>
      <c r="L5930" s="444">
        <f t="shared" ca="1" si="199"/>
        <v>-3.9759044164959064E+16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-3.9759044164959064E+16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-165662684020662.75</v>
      </c>
      <c r="L5931" s="444">
        <f t="shared" ca="1" si="199"/>
        <v>-3.9924706848979728E+16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-3.9924706848979728E+16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-166352945204082.19</v>
      </c>
      <c r="L5932" s="444">
        <f t="shared" ca="1" si="199"/>
        <v>-4.0091059794183808E+16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-4.0091059794183808E+16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-167046082475765.88</v>
      </c>
      <c r="L5933" s="444">
        <f t="shared" ca="1" si="199"/>
        <v>-4.0258105876659576E+16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-4.0258105876659576E+16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-167742107819414.91</v>
      </c>
      <c r="L5934" s="444">
        <f t="shared" ca="1" si="199"/>
        <v>-4.0425847984478992E+16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-4.0425847984478992E+16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-168441033268662.47</v>
      </c>
      <c r="L5935" s="444">
        <f t="shared" ca="1" si="199"/>
        <v>-4.0594289017747656E+16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-4.0594289017747656E+16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-169142870907281.91</v>
      </c>
      <c r="L5936" s="444">
        <f t="shared" ca="1" si="199"/>
        <v>-4.0763431888654936E+16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-4.0763431888654936E+16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-169847632869395.56</v>
      </c>
      <c r="L5937" s="444">
        <f t="shared" ca="1" si="199"/>
        <v>-4.0933279521524328E+16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-4.0933279521524328E+16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-170555331339684.69</v>
      </c>
      <c r="L5938" s="444">
        <f t="shared" ca="1" si="199"/>
        <v>-4.1103834852864016E+16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-4.1103834852864016E+16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-171265978553600.06</v>
      </c>
      <c r="L5939" s="444">
        <f t="shared" ca="1" si="199"/>
        <v>-4.1275100831417616E+16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-4.1275100831417616E+16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-171979586797573.41</v>
      </c>
      <c r="L5940" s="444">
        <f t="shared" ca="1" si="199"/>
        <v>-4.1447080418215192E+16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-4.1447080418215192E+16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-172696168409229.97</v>
      </c>
      <c r="L5941" s="444">
        <f t="shared" ca="1" si="199"/>
        <v>-4.1619776586624424E+16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-4.1619776586624424E+16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-173415735777601.75</v>
      </c>
      <c r="L5942" s="444">
        <f t="shared" ca="1" si="199"/>
        <v>-4.1793192322402024E+16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-4.1793192322402024E+16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-174138301343341.75</v>
      </c>
      <c r="L5943" s="444">
        <f t="shared" ca="1" si="199"/>
        <v>-4.1967330623745368E+16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-4.1967330623745368E+16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-174863877598939.03</v>
      </c>
      <c r="L5944" s="444">
        <f t="shared" ca="1" si="199"/>
        <v>-4.2142194501344304E+16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-4.2142194501344304E+16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-175592477088934.59</v>
      </c>
      <c r="L5945" s="444">
        <f t="shared" ca="1" si="199"/>
        <v>-4.231778697843324E+16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-4.231778697843324E+16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-176324112410138.5</v>
      </c>
      <c r="L5946" s="444">
        <f t="shared" ca="1" si="199"/>
        <v>-4.2494111090843376E+16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-4.2494111090843376E+16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-177058796211847.41</v>
      </c>
      <c r="L5947" s="444">
        <f t="shared" ca="1" si="199"/>
        <v>-4.2671169887055224E+16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-4.2671169887055224E+16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-177796541196063.44</v>
      </c>
      <c r="L5948" s="444">
        <f t="shared" ca="1" si="199"/>
        <v>-4.2848966428251288E+16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-4.2848966428251288E+16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-178537360117713.69</v>
      </c>
      <c r="L5949" s="444">
        <f t="shared" ca="1" si="199"/>
        <v>-4.3027503788369E+16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-4.3027503788369E+16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-179281265784870.84</v>
      </c>
      <c r="L5950" s="444">
        <f t="shared" ca="1" si="199"/>
        <v>-4.3206785054153872E+16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-4.3206785054153872E+16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-180028271058974.47</v>
      </c>
      <c r="L5951" s="444">
        <f t="shared" ca="1" si="199"/>
        <v>-4.3386813325212848E+16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-4.3386813325212848E+16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-180778388855053.53</v>
      </c>
      <c r="L5952" s="444">
        <f t="shared" ca="1" si="199"/>
        <v>-4.3567591714067904E+16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-4.3567591714067904E+16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-181531632141949.59</v>
      </c>
      <c r="L5953" s="444">
        <f t="shared" ca="1" si="199"/>
        <v>-4.3749123346209856E+16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-4.3749123346209856E+16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-182288013942541.06</v>
      </c>
      <c r="L5954" s="444">
        <f t="shared" ca="1" si="199"/>
        <v>-4.39314113601524E+16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-4.39314113601524E+16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-183047547333968.34</v>
      </c>
      <c r="L5955" s="444">
        <f t="shared" ca="1" si="199"/>
        <v>-4.4114458907486368E+16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-4.4114458907486368E+16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-183810245447859.88</v>
      </c>
      <c r="L5956" s="444">
        <f t="shared" ca="1" si="199"/>
        <v>-4.4298269152934224E+16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-4.4298269152934224E+16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-184576121470559.25</v>
      </c>
      <c r="L5957" s="444">
        <f t="shared" ca="1" si="199"/>
        <v>-4.4482845274404784E+16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-4.4482845274404784E+16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-185345188643353.25</v>
      </c>
      <c r="L5958" s="444">
        <f t="shared" ca="1" si="199"/>
        <v>-4.4668190463048136E+16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-4.4668190463048136E+16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-186117460262700.56</v>
      </c>
      <c r="L5959" s="444">
        <f t="shared" ca="1" si="199"/>
        <v>-4.485430792331084E+16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-4.485430792331084E+16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-186892949680461.84</v>
      </c>
      <c r="L5960" s="444">
        <f t="shared" ca="1" si="199"/>
        <v>-4.5041200872991304E+16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-4.5041200872991304E+16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-187671670304130.44</v>
      </c>
      <c r="L5961" s="444">
        <f t="shared" ca="1" si="199"/>
        <v>-4.5228872543295432E+16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-4.5228872543295432E+16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-188453635597064.31</v>
      </c>
      <c r="L5962" s="444">
        <f t="shared" ca="1" si="199"/>
        <v>-4.5417326178892496E+16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-4.5417326178892496E+16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-189238859078718.72</v>
      </c>
      <c r="L5963" s="444">
        <f t="shared" ca="1" si="199"/>
        <v>-4.5606565037971216E+16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-4.5606565037971216E+16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-190027354324880.06</v>
      </c>
      <c r="L5964" s="444">
        <f t="shared" ca="1" si="199"/>
        <v>-4.5796592392296096E+16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-4.5796592392296096E+16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-190819134967900.41</v>
      </c>
      <c r="L5965" s="444">
        <f t="shared" ca="1" si="199"/>
        <v>-4.5987411527264E+16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-4.5987411527264E+16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-191614214696933.34</v>
      </c>
      <c r="L5966" s="444">
        <f t="shared" ca="1" si="199"/>
        <v>-4.6179025741960936E+16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-4.6179025741960936E+16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-192412607258170.56</v>
      </c>
      <c r="L5967" s="444">
        <f t="shared" ca="1" si="199"/>
        <v>-4.6371438349219104E+16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-4.6371438349219104E+16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-193214326455079.59</v>
      </c>
      <c r="L5968" s="444">
        <f t="shared" ca="1" si="199"/>
        <v>-4.6564652675674184E+16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-4.6564652675674184E+16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-194019386148642.44</v>
      </c>
      <c r="L5969" s="444">
        <f t="shared" ca="1" si="199"/>
        <v>-4.6758672061822824E+16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-4.6758672061822824E+16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-194827800257595.09</v>
      </c>
      <c r="L5970" s="444">
        <f t="shared" ca="1" si="199"/>
        <v>-4.6953499862080416E+16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-4.6953499862080416E+16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-195639582758668.41</v>
      </c>
      <c r="L5971" s="444">
        <f t="shared" ca="1" si="199"/>
        <v>-4.7149139444839088E+16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-4.7149139444839088E+16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-196454747686829.53</v>
      </c>
      <c r="L5972" s="444">
        <f t="shared" ca="1" si="199"/>
        <v>-4.734559419252592E+16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-4.734559419252592E+16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-197273309135524.66</v>
      </c>
      <c r="L5973" s="444">
        <f t="shared" ca="1" si="199"/>
        <v>-4.7542867501661448E+16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-4.7542867501661448E+16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-198095281256922.69</v>
      </c>
      <c r="L5974" s="444">
        <f t="shared" ca="1" si="199"/>
        <v>-4.7740962782918368E+16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-4.7740962782918368E+16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-198920678262159.88</v>
      </c>
      <c r="L5975" s="444">
        <f t="shared" ca="1" si="199"/>
        <v>-4.7939883461180528E+16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-4.7939883461180528E+16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-199749514421585.53</v>
      </c>
      <c r="L5976" s="444">
        <f t="shared" ca="1" si="199"/>
        <v>-4.8139632975602112E+16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-4.8139632975602112E+16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-200581804065008.81</v>
      </c>
      <c r="L5977" s="444">
        <f t="shared" ca="1" si="199"/>
        <v>-4.834021477966712E+16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-4.834021477966712E+16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-201417561581946.34</v>
      </c>
      <c r="L5978" s="444">
        <f t="shared" ca="1" si="199"/>
        <v>-4.8541632341249064E+16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-4.8541632341249064E+16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-202256801421871.09</v>
      </c>
      <c r="L5979" s="444">
        <f t="shared" ca="1" si="199"/>
        <v>-4.8743889142670936E+16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-4.8743889142670936E+16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-203099538094462.22</v>
      </c>
      <c r="L5980" s="444">
        <f t="shared" ca="1" si="199"/>
        <v>-4.89469886807654E+16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-4.89469886807654E+16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-203945786169855.84</v>
      </c>
      <c r="L5981" s="444">
        <f t="shared" ca="1" si="199"/>
        <v>-4.9150934466935256E+16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-4.9150934466935256E+16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-204795560278896.91</v>
      </c>
      <c r="L5982" s="444">
        <f t="shared" ca="1" si="199"/>
        <v>-4.9355730027214152E+16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-4.9355730027214152E+16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-205648875113392.31</v>
      </c>
      <c r="L5983" s="444">
        <f t="shared" ca="1" si="199"/>
        <v>-4.9561378902327544E+16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-4.9561378902327544E+16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-206505745426364.75</v>
      </c>
      <c r="L5984" s="444">
        <f t="shared" ca="1" si="199"/>
        <v>-4.9767884647753912E+16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-4.9767884647753912E+16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-207366186032307.97</v>
      </c>
      <c r="L5985" s="444">
        <f t="shared" ca="1" si="199"/>
        <v>-4.9975250833786216E+16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-4.9975250833786216E+16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-208230211807442.56</v>
      </c>
      <c r="L5986" s="444">
        <f t="shared" ca="1" si="199"/>
        <v>-5.0183481045593656E+16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-5.0183481045593656E+16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-209097837689973.56</v>
      </c>
      <c r="L5987" s="444">
        <f t="shared" ca="1" si="199"/>
        <v>-5.0392578883283632E+16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-5.0392578883283632E+16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-209969078680348.47</v>
      </c>
      <c r="L5988" s="444">
        <f t="shared" ca="1" si="199"/>
        <v>-5.0602547961963984E+16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-5.0602547961963984E+16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-210843949841516.59</v>
      </c>
      <c r="L5989" s="444">
        <f t="shared" ca="1" si="199"/>
        <v>-5.0813391911805504E+16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-5.0813391911805504E+16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-211722466299189.59</v>
      </c>
      <c r="L5990" s="444">
        <f t="shared" ca="1" si="199"/>
        <v>-5.1025114378104696E+16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-5.1025114378104696E+16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-212604643242102.91</v>
      </c>
      <c r="L5991" s="444">
        <f t="shared" ca="1" si="199"/>
        <v>-5.12377190213468E+16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-5.12377190213468E+16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-213490495922278.34</v>
      </c>
      <c r="L5992" s="444">
        <f t="shared" ca="1" si="199"/>
        <v>-5.145120951726908E+16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-5.145120951726908E+16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-214380039655287.84</v>
      </c>
      <c r="L5993" s="444">
        <f t="shared" ca="1" si="199"/>
        <v>-5.1665589556924368E+16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-5.1665589556924368E+16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-215273289820518.19</v>
      </c>
      <c r="L5994" s="444">
        <f t="shared" ca="1" si="199"/>
        <v>-5.1880862846744888E+16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-5.1880862846744888E+16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-216170261861437.03</v>
      </c>
      <c r="L5995" s="444">
        <f t="shared" ca="1" si="199"/>
        <v>-5.2097033108606328E+16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-5.2097033108606328E+16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-217070971285859.69</v>
      </c>
      <c r="L5996" s="444">
        <f t="shared" ca="1" si="199"/>
        <v>-5.2314104079892184E+16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-5.2314104079892184E+16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-217975433666217.44</v>
      </c>
      <c r="L5997" s="444">
        <f t="shared" ca="1" si="199"/>
        <v>-5.25320795135584E+16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-5.25320795135584E+16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-218883664639826.66</v>
      </c>
      <c r="L5998" s="444">
        <f t="shared" ca="1" si="199"/>
        <v>-5.2750963178198224E+16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-5.2750963178198224E+16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-219795679909159.25</v>
      </c>
      <c r="L5999" s="444">
        <f t="shared" ca="1" si="199"/>
        <v>-5.2970758858107384E+16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-5.2970758858107384E+16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-220711495242114.09</v>
      </c>
      <c r="L6000" s="444">
        <f t="shared" ca="1" si="199"/>
        <v>-5.3191470353349496E+16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-5.3191470353349496E+16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-221631126472289.56</v>
      </c>
      <c r="L6001" s="444">
        <f t="shared" ca="1" si="199"/>
        <v>-5.3413101479821784E+16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-5.3413101479821784E+16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-222554589499257.44</v>
      </c>
      <c r="L6002" s="444">
        <f t="shared" ca="1" si="199"/>
        <v>-5.363565606932104E+16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-5.363565606932104E+16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-223481900288837.66</v>
      </c>
      <c r="L6003" s="444">
        <f t="shared" ca="1" si="199"/>
        <v>-5.385913796960988E+16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-5.385913796960988E+16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-224413074873374.5</v>
      </c>
      <c r="L6004" s="444">
        <f t="shared" ca="1" si="199"/>
        <v>-5.4083551044483256E+16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-5.4083551044483256E+16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-225348129352013.56</v>
      </c>
      <c r="L6005" s="444">
        <f t="shared" ca="1" si="199"/>
        <v>-5.4308899173835272E+16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-5.4308899173835272E+16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-226287079890980.28</v>
      </c>
      <c r="L6006" s="444">
        <f t="shared" ca="1" si="199"/>
        <v>-5.4535186253726256E+16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-5.4535186253726256E+16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-227229942723859.41</v>
      </c>
      <c r="L6007" s="444">
        <f t="shared" ca="1" si="199"/>
        <v>-5.4762416196450112E+16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-5.4762416196450112E+16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-228176734151875.47</v>
      </c>
      <c r="L6008" s="444">
        <f t="shared" ca="1" si="199"/>
        <v>-5.4990592930601984E+16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-5.4990592930601984E+16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-229127470544174.94</v>
      </c>
      <c r="L6009" s="444">
        <f t="shared" ca="1" si="199"/>
        <v>-5.521972040114616E+16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-5.521972040114616E+16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-230082168338109</v>
      </c>
      <c r="L6010" s="444">
        <f t="shared" ca="1" si="199"/>
        <v>-5.5449802569484272E+16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-5.5449802569484272E+16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-231040844039517.78</v>
      </c>
      <c r="L6011" s="444">
        <f t="shared" ca="1" si="199"/>
        <v>-5.5680843413523792E+16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-5.5680843413523792E+16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-232003514223015.78</v>
      </c>
      <c r="L6012" s="444">
        <f t="shared" ca="1" si="199"/>
        <v>-5.5912846927746808E+16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-5.5912846927746808E+16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-232970195532278.38</v>
      </c>
      <c r="L6013" s="444">
        <f t="shared" ca="1" si="199"/>
        <v>-5.6145817123279088E+16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-5.6145817123279088E+16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-233940904680329.53</v>
      </c>
      <c r="L6014" s="444">
        <f t="shared" ca="1" si="199"/>
        <v>-5.6379758027959416E+16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-5.6379758027959416E+16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-234915658449830.91</v>
      </c>
      <c r="L6015" s="444">
        <f t="shared" ca="1" si="199"/>
        <v>-5.6614673686409248E+16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-5.6614673686409248E+16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-235894473693371.84</v>
      </c>
      <c r="L6016" s="444">
        <f t="shared" ca="1" si="199"/>
        <v>-5.6850568160102616E+16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-5.6850568160102616E+16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-236877367333760.91</v>
      </c>
      <c r="L6017" s="444">
        <f t="shared" ca="1" si="199"/>
        <v>-5.7087445527436376E+16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-5.7087445527436376E+16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-237864356364318.19</v>
      </c>
      <c r="L6018" s="444">
        <f t="shared" ca="1" si="199"/>
        <v>-5.7325309883800696E+16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-5.7325309883800696E+16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-238855457849169.53</v>
      </c>
      <c r="L6019" s="444">
        <f t="shared" ca="1" si="199"/>
        <v>-5.7564165341649864E+16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-5.7564165341649864E+16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-239850688923541.06</v>
      </c>
      <c r="L6020" s="444">
        <f t="shared" ca="1" si="199"/>
        <v>-5.7804016030573408E+16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-5.7804016030573408E+16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-240850066794055.91</v>
      </c>
      <c r="L6021" s="444">
        <f t="shared" ca="1" si="199"/>
        <v>-5.8044866097367464E+16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-5.8044866097367464E+16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-241853608739031.06</v>
      </c>
      <c r="L6022" s="444">
        <f t="shared" ca="1" si="199"/>
        <v>-5.8286719706106496E+16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-5.8286719706106496E+16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-242861332108777.06</v>
      </c>
      <c r="L6023" s="444">
        <f t="shared" ca="1" si="199"/>
        <v>-5.8529581038215272E+16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-5.8529581038215272E+16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-243873254325896.94</v>
      </c>
      <c r="L6024" s="444">
        <f t="shared" ca="1" si="199"/>
        <v>-5.8773454292541168E+16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-5.8773454292541168E+16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-244889392885588.19</v>
      </c>
      <c r="L6025" s="444">
        <f t="shared" ca="1" si="199"/>
        <v>-5.901834368542676E+16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-5.901834368542676E+16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-245909765355944.84</v>
      </c>
      <c r="L6026" s="444">
        <f t="shared" ca="1" si="199"/>
        <v>-5.9264253450782704E+16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-5.9264253450782704E+16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-246934389378261.25</v>
      </c>
      <c r="L6027" s="444">
        <f t="shared" ca="1" si="199"/>
        <v>-5.9511187840160968E+16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-5.9511187840160968E+16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-247963282667337.34</v>
      </c>
      <c r="L6028" s="444">
        <f t="shared" ca="1" si="199"/>
        <v>-5.9759151122828304E+16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-5.9759151122828304E+16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-248996463011784.59</v>
      </c>
      <c r="L6029" s="444">
        <f t="shared" ca="1" si="199"/>
        <v>-6.0008147585840088E+16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-6.0008147585840088E+16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-250033948274333.69</v>
      </c>
      <c r="L6030" s="444">
        <f t="shared" ca="1" si="199"/>
        <v>-6.0258181534114424E+16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-6.0258181534114424E+16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-251075756392143.41</v>
      </c>
      <c r="L6031" s="444">
        <f t="shared" ca="1" si="199"/>
        <v>-6.0509257290506568E+16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-6.0509257290506568E+16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-252121905377110.66</v>
      </c>
      <c r="L6032" s="444">
        <f t="shared" ca="1" si="199"/>
        <v>-6.076137919588368E+16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-6.076137919588368E+16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-253172413316182</v>
      </c>
      <c r="L6033" s="444">
        <f t="shared" ca="1" si="199"/>
        <v>-6.1014551609199864E+16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-6.1014551609199864E+16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-254227298371666.09</v>
      </c>
      <c r="L6034" s="444">
        <f t="shared" ca="1" si="199"/>
        <v>-6.1268778907571528E+16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-6.1268778907571528E+16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-255286578781548.03</v>
      </c>
      <c r="L6035" s="444">
        <f t="shared" ca="1" si="199"/>
        <v>-6.152406548635308E+16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-6.152406548635308E+16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-256350272859804.5</v>
      </c>
      <c r="L6036" s="444">
        <f t="shared" ca="1" si="199"/>
        <v>-6.1780415759212888E+16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-6.1780415759212888E+16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-257418398996720.34</v>
      </c>
      <c r="L6037" s="444">
        <f t="shared" ca="1" si="199"/>
        <v>-6.2037834158209608E+16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-6.2037834158209608E+16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-258490975659206.66</v>
      </c>
      <c r="L6038" s="444">
        <f t="shared" ca="1" si="199"/>
        <v>-6.2296325133868816E+16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-6.2296325133868816E+16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-259568021391120.03</v>
      </c>
      <c r="L6039" s="444">
        <f t="shared" ca="1" si="199"/>
        <v>-6.2555893155259936E+16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-6.2555893155259936E+16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-260649554813583.03</v>
      </c>
      <c r="L6040" s="444">
        <f t="shared" ca="1" si="199"/>
        <v>-6.281654271007352E+16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-6.281654271007352E+16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-261735594625306.38</v>
      </c>
      <c r="L6041" s="444">
        <f t="shared" ca="1" si="199"/>
        <v>-6.3078278304698824E+16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-6.3078278304698824E+16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-262826159602911.72</v>
      </c>
      <c r="L6042" s="444">
        <f t="shared" ca="1" si="199"/>
        <v>-6.3341104464301736E+16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-6.3341104464301736E+16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-263921268601257.22</v>
      </c>
      <c r="L6043" s="444">
        <f t="shared" ca="1" si="199"/>
        <v>-6.3605025732902992E+16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-6.3605025732902992E+16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-265020940553762.47</v>
      </c>
      <c r="L6044" s="444">
        <f t="shared" ca="1" si="199"/>
        <v>-6.3870046673456752E+16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-6.3870046673456752E+16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-266125194472736.5</v>
      </c>
      <c r="L6045" s="444">
        <f t="shared" ca="1" si="199"/>
        <v>-6.4136171867929488E+16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-6.4136171867929488E+16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-267234049449706.19</v>
      </c>
      <c r="L6046" s="444">
        <f t="shared" ca="1" si="199"/>
        <v>-6.4403405917379192E+16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-6.4403405917379192E+16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-268347524655746.59</v>
      </c>
      <c r="L6047" s="444">
        <f t="shared" ca="1" si="199"/>
        <v>-6.4671753442034936E+16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-6.4671753442034936E+16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-269465639341812.25</v>
      </c>
      <c r="L6048" s="444">
        <f t="shared" ca="1" si="199"/>
        <v>-6.4941219081376752E+16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-6.4941219081376752E+16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-270588412839069.78</v>
      </c>
      <c r="L6049" s="444">
        <f t="shared" ca="1" si="199"/>
        <v>-6.5211807494215824E+16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-6.5211807494215824E+16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-271715864559232.59</v>
      </c>
      <c r="L6050" s="444">
        <f t="shared" ca="1" si="199"/>
        <v>-6.5483523358775056E+16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-6.5483523358775056E+16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-272848013994896.06</v>
      </c>
      <c r="L6051" s="444">
        <f t="shared" ca="1" si="199"/>
        <v>-6.5756371372769952E+16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-6.5756371372769952E+16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-273984880719874.84</v>
      </c>
      <c r="L6052" s="444">
        <f t="shared" ca="1" si="199"/>
        <v>-6.6030356253489824E+16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-6.6030356253489824E+16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-275126484389540.97</v>
      </c>
      <c r="L6053" s="444">
        <f t="shared" ca="1" si="199"/>
        <v>-6.6305482737879368E+16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-6.6305482737879368E+16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-276272844741164.06</v>
      </c>
      <c r="L6054" s="444">
        <f t="shared" ca="1" si="199"/>
        <v>-6.6581755582620536E+16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-6.6581755582620536E+16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-277423981594252.19</v>
      </c>
      <c r="L6055" s="444">
        <f t="shared" ca="1" si="199"/>
        <v>-6.6859179564214792E+16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-6.6859179564214792E+16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-278579914850894.97</v>
      </c>
      <c r="L6056" s="444">
        <f t="shared" ca="1" si="199"/>
        <v>-6.7137759479065688E+16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-6.7137759479065688E+16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-279740664496107.06</v>
      </c>
      <c r="L6057" s="444">
        <f t="shared" ca="1" si="199"/>
        <v>-6.7417500143561792E+16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-6.7417500143561792E+16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-280906250598174.16</v>
      </c>
      <c r="L6058" s="444">
        <f t="shared" ca="1" si="199"/>
        <v>-6.7698406394159968E+16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-6.7698406394159968E+16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-282076693308999.88</v>
      </c>
      <c r="L6059" s="444">
        <f t="shared" ca="1" si="199"/>
        <v>-6.7980483087468968E+16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-6.7980483087468968E+16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-283252012864454</v>
      </c>
      <c r="L6060" s="444">
        <f t="shared" ca="1" si="199"/>
        <v>-6.8263735100333424E+16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-6.8263735100333424E+16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-284432229584722.56</v>
      </c>
      <c r="L6061" s="444">
        <f t="shared" ca="1" si="199"/>
        <v>-6.8548167329918144E+16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-6.8548167329918144E+16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-285617363874658.94</v>
      </c>
      <c r="L6062" s="444">
        <f t="shared" ca="1" si="199"/>
        <v>-6.88337846937928E+16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-6.88337846937928E+16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-286807436224136.69</v>
      </c>
      <c r="L6063" s="444">
        <f t="shared" ca="1" si="199"/>
        <v>-6.9120592130016936E+16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-6.9120592130016936E+16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-288002467208403.94</v>
      </c>
      <c r="L6064" s="444">
        <f t="shared" ca="1" si="199"/>
        <v>-6.9408594597225336E+16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-6.9408594597225336E+16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-289202477488438.88</v>
      </c>
      <c r="L6065" s="444">
        <f t="shared" ca="1" si="199"/>
        <v>-6.9697797074713776E+16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-6.9697797074713776E+16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-290407487811307.38</v>
      </c>
      <c r="L6066" s="444">
        <f t="shared" ca="1" si="199"/>
        <v>-6.998820456252508E+16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-6.998820456252508E+16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-291617519010521.13</v>
      </c>
      <c r="L6067" s="444">
        <f t="shared" ca="1" si="199"/>
        <v>-7.02798220815356E+16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-7.02798220815356E+16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-292832592006398.31</v>
      </c>
      <c r="L6068" s="444">
        <f t="shared" ca="1" si="199"/>
        <v>-7.0572654673542E+16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-7.0572654673542E+16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-294052727806425</v>
      </c>
      <c r="L6069" s="444">
        <f t="shared" ca="1" si="199"/>
        <v>-7.0866707401348424E+16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-7.0866707401348424E+16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-295277947505618.44</v>
      </c>
      <c r="L6070" s="444">
        <f t="shared" ca="1" si="199"/>
        <v>-7.116198534885404E+16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-7.116198534885404E+16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-296508272286891.81</v>
      </c>
      <c r="L6071" s="444">
        <f t="shared" ca="1" si="199"/>
        <v>-7.1458493621140928E+16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-7.1458493621140928E+16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-297743723421420.5</v>
      </c>
      <c r="L6072" s="444">
        <f t="shared" ca="1" si="199"/>
        <v>-7.1756237344562352E+16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-7.1756237344562352E+16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-298984322269009.81</v>
      </c>
      <c r="L6073" s="444">
        <f t="shared" ca="1" si="199"/>
        <v>-7.205522166683136E+16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-7.205522166683136E+16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-300230090278464</v>
      </c>
      <c r="L6074" s="444">
        <f t="shared" ca="1" si="199"/>
        <v>-7.2355451757109824E+16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-7.2355451757109824E+16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-301481048987957.63</v>
      </c>
      <c r="L6075" s="444">
        <f t="shared" ca="1" si="199"/>
        <v>-7.2656932806097776E+16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-7.2656932806097776E+16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-302737220025407.38</v>
      </c>
      <c r="L6076" s="444">
        <f t="shared" ca="1" si="199"/>
        <v>-7.2959670026123184E+16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-7.2959670026123184E+16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-303998625108846.63</v>
      </c>
      <c r="L6077" s="444">
        <f t="shared" ca="1" si="199"/>
        <v>-7.3263668651232032E+16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-7.3263668651232032E+16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-305265286046800.13</v>
      </c>
      <c r="L6078" s="444">
        <f t="shared" ca="1" si="199"/>
        <v>-7.3568933937278832E+16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-7.3568933937278832E+16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-306537224738661.81</v>
      </c>
      <c r="L6079" s="444">
        <f t="shared" ca="1" si="199"/>
        <v>-7.3875471162017488E+16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-7.3875471162017488E+16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-307814463175072.88</v>
      </c>
      <c r="L6080" s="444">
        <f t="shared" ca="1" si="199"/>
        <v>-7.418328562519256E+16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-7.418328562519256E+16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-309097023438302.31</v>
      </c>
      <c r="L6081" s="444">
        <f t="shared" ca="1" si="199"/>
        <v>-7.4492382648630864E+16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-7.4492382648630864E+16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-310384927702628.63</v>
      </c>
      <c r="L6082" s="444">
        <f t="shared" ca="1" si="199"/>
        <v>-7.4802767576333488E+16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-7.4802767576333488E+16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-311678198234722.88</v>
      </c>
      <c r="L6083" s="444">
        <f t="shared" ca="1" si="199"/>
        <v>-7.5114445774568208E+16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-7.5114445774568208E+16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-312976857394034.19</v>
      </c>
      <c r="L6084" s="444">
        <f t="shared" ca="1" si="199"/>
        <v>-7.542742263196224E+16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-7.542742263196224E+16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-314280927633176</v>
      </c>
      <c r="L6085" s="444">
        <f t="shared" ca="1" si="199"/>
        <v>-7.5741703559595424E+16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-7.5741703559595424E+16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-315590431498314.25</v>
      </c>
      <c r="L6086" s="444">
        <f t="shared" ca="1" si="199"/>
        <v>-7.6057293991093744E+16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-7.6057293991093744E+16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-316905391629557.25</v>
      </c>
      <c r="L6087" s="444">
        <f t="shared" ca="1" si="199"/>
        <v>-7.6374199382723296E+16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-7.6374199382723296E+16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-318225830761347.06</v>
      </c>
      <c r="L6088" s="444">
        <f t="shared" ca="1" si="199"/>
        <v>-7.669242521348464E+16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-7.669242521348464E+16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-319551771722852.69</v>
      </c>
      <c r="L6089" s="444">
        <f t="shared" ca="1" si="199"/>
        <v>-7.7011976985207488E+16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-7.7011976985207488E+16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-320883237438364.5</v>
      </c>
      <c r="L6090" s="444">
        <f t="shared" ca="1" si="199"/>
        <v>-7.7332860222645856E+16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-7.7332860222645856E+16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-322220250927691.06</v>
      </c>
      <c r="L6091" s="444">
        <f t="shared" ca="1" si="199"/>
        <v>-7.7655080473573552E+16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-7.7655080473573552E+16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-323562835306556.44</v>
      </c>
      <c r="L6092" s="444">
        <f t="shared" ca="1" si="199"/>
        <v>-7.7978643308880112E+16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-7.7978643308880112E+16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-324911013787000.44</v>
      </c>
      <c r="L6093" s="444">
        <f t="shared" ca="1" si="199"/>
        <v>-7.830355432266712E+16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-7.830355432266712E+16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-326264809677779.69</v>
      </c>
      <c r="L6094" s="444">
        <f t="shared" ca="1" si="199"/>
        <v>-7.8629819132344896E+16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-7.8629819132344896E+16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-327624246384770.38</v>
      </c>
      <c r="L6095" s="444">
        <f t="shared" ca="1" si="199"/>
        <v>-7.8957443378729664E+16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-7.8957443378729664E+16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-328989347411373.63</v>
      </c>
      <c r="L6096" s="444">
        <f t="shared" ca="1" si="199"/>
        <v>-7.928643272614104E+16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-7.928643272614104E+16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-330360136358921</v>
      </c>
      <c r="L6097" s="444">
        <f t="shared" ca="1" si="199"/>
        <v>-7.9616792862499968E+16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-7.9616792862499968E+16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-331736636927083.19</v>
      </c>
      <c r="L6098" s="444">
        <f t="shared" ca="1" si="199"/>
        <v>-7.9948529499427056E+16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-7.9948529499427056E+16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-333118872914279.38</v>
      </c>
      <c r="L6099" s="444">
        <f t="shared" ca="1" si="199"/>
        <v>-8.0281648372341328E+16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-8.0281648372341328E+16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-334506868218088.88</v>
      </c>
      <c r="L6100" s="444">
        <f t="shared" ca="1" si="199"/>
        <v>-8.0616155240559424E+16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-8.0616155240559424E+16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-335900646835664.25</v>
      </c>
      <c r="L6101" s="444">
        <f t="shared" ca="1" si="199"/>
        <v>-8.0952055887395088E+16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-8.0952055887395088E+16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-337300232864146.19</v>
      </c>
      <c r="L6102" s="444">
        <f t="shared" ca="1" si="199"/>
        <v>-8.1289356120259232E+16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-8.1289356120259232E+16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-338705650501080.13</v>
      </c>
      <c r="L6103" s="444">
        <f t="shared" ca="1" si="199"/>
        <v>-8.162806177076032E+16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-8.162806177076032E+16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-340116924044834.69</v>
      </c>
      <c r="L6104" s="444">
        <f t="shared" ca="1" si="199"/>
        <v>-8.1968178694805152E+16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-8.1968178694805152E+16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-341534077895021.44</v>
      </c>
      <c r="L6105" s="444">
        <f t="shared" ca="1" si="199"/>
        <v>-8.2309712772700176E+16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-8.2309712772700176E+16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-342957136552917.38</v>
      </c>
      <c r="L6106" s="444">
        <f t="shared" ca="1" si="199"/>
        <v>-8.2652669909253088E+16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-8.2652669909253088E+16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-344386124621887.88</v>
      </c>
      <c r="L6107" s="444">
        <f t="shared" ca="1" si="199"/>
        <v>-8.2997056033874976E+16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-8.2997056033874976E+16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-345821066807812.38</v>
      </c>
      <c r="L6108" s="444">
        <f t="shared" ca="1" si="199"/>
        <v>-8.3342877100682784E+16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-8.3342877100682784E+16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-347261987919511.63</v>
      </c>
      <c r="L6109" s="444">
        <f t="shared" ca="1" si="199"/>
        <v>-8.3690139088602288E+16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-8.3690139088602288E+16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-348708912869176.19</v>
      </c>
      <c r="L6110" s="444">
        <f t="shared" ca="1" si="199"/>
        <v>-8.4038848001471472E+16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-8.4038848001471472E+16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-350161866672797.81</v>
      </c>
      <c r="L6111" s="444">
        <f t="shared" ca="1" si="199"/>
        <v>-8.4389009868144272E+16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-8.4389009868144272E+16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-351620874450601.13</v>
      </c>
      <c r="L6112" s="444">
        <f t="shared" ca="1" si="199"/>
        <v>-8.474063074259488E+16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-8.474063074259488E+16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-353085961427478.69</v>
      </c>
      <c r="L6113" s="444">
        <f t="shared" ca="1" si="199"/>
        <v>-8.5093716704022352E+16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-8.5093716704022352E+16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-354557152933426.44</v>
      </c>
      <c r="L6114" s="444">
        <f t="shared" ca="1" si="199"/>
        <v>-8.5448273856955776E+16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-8.5448273856955776E+16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-356034474403982.38</v>
      </c>
      <c r="L6115" s="444">
        <f t="shared" ca="1" si="199"/>
        <v>-8.580430833135976E+16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-8.580430833135976E+16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-357517951380665.69</v>
      </c>
      <c r="L6116" s="444">
        <f t="shared" ca="1" si="199"/>
        <v>-8.6161826282740432E+16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-8.6161826282740432E+16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-359007609511418.44</v>
      </c>
      <c r="L6117" s="444">
        <f t="shared" ca="1" si="199"/>
        <v>-8.6520833892251856E+16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-8.6520833892251856E+16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-360503474551049.38</v>
      </c>
      <c r="L6118" s="444">
        <f t="shared" ca="1" si="199"/>
        <v>-8.6881337366802912E+16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-8.6881337366802912E+16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-362005572361678.81</v>
      </c>
      <c r="L6119" s="444">
        <f t="shared" ca="1" si="199"/>
        <v>-8.7243342939164592E+16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-8.7243342939164592E+16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-363513928913185.81</v>
      </c>
      <c r="L6120" s="444">
        <f t="shared" ca="1" si="199"/>
        <v>-8.7606856868077776E+16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-8.7606856868077776E+16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-365028570283657.38</v>
      </c>
      <c r="L6121" s="444">
        <f t="shared" ca="1" si="199"/>
        <v>-8.797188543836144E+16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-8.797188543836144E+16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-366549522659839.31</v>
      </c>
      <c r="L6122" s="444">
        <f t="shared" ca="1" si="199"/>
        <v>-8.833843496102128E+16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-8.833843496102128E+16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-368076812337588.69</v>
      </c>
      <c r="L6123" s="444">
        <f t="shared" ca="1" si="199"/>
        <v>-8.8706511773358864E+16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-8.8706511773358864E+16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-369610465722328.63</v>
      </c>
      <c r="L6124" s="444">
        <f t="shared" ca="1" si="199"/>
        <v>-8.90761222390812E+16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-8.90761222390812E+16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-371150509329505</v>
      </c>
      <c r="L6125" s="444">
        <f t="shared" ca="1" si="199"/>
        <v>-8.9447272748410704E+16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-8.9447272748410704E+16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-372696969785044.63</v>
      </c>
      <c r="L6126" s="444">
        <f t="shared" ca="1" si="199"/>
        <v>-8.9819969718195744E+16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-8.9819969718195744E+16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-374249873825815.63</v>
      </c>
      <c r="L6127" s="444">
        <f t="shared" ca="1" si="199"/>
        <v>-9.0194219592021552E+16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-9.0194219592021552E+16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-375809248300089.81</v>
      </c>
      <c r="L6128" s="444">
        <f t="shared" ref="L6128:L6250" ca="1" si="204">I6128-J6128+K6128</f>
        <v>-9.0570028840321648E+16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-9.0570028840321648E+16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-377375120168006.88</v>
      </c>
      <c r="L6129" s="444">
        <f t="shared" ca="1" si="204"/>
        <v>-9.0947403960489648E+16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-9.0947403960489648E+16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-378947516502040.19</v>
      </c>
      <c r="L6130" s="444">
        <f t="shared" ca="1" si="204"/>
        <v>-9.1326351476991696E+16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-9.1326351476991696E+16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-380526464487465.38</v>
      </c>
      <c r="L6131" s="444">
        <f t="shared" ca="1" si="204"/>
        <v>-9.1706877941479168E+16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-9.1706877941479168E+16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-382111991422829.88</v>
      </c>
      <c r="L6132" s="444">
        <f t="shared" ca="1" si="204"/>
        <v>-9.2088989932902E+16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-9.2088989932902E+16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-383704124720425</v>
      </c>
      <c r="L6133" s="444">
        <f t="shared" ca="1" si="204"/>
        <v>-9.2472694057622432E+16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-9.2472694057622432E+16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-385302891906760.13</v>
      </c>
      <c r="L6134" s="444">
        <f t="shared" ca="1" si="204"/>
        <v>-9.28579969495292E+16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-9.28579969495292E+16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-386908320623038.31</v>
      </c>
      <c r="L6135" s="444">
        <f t="shared" ca="1" si="204"/>
        <v>-9.324490527015224E+16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-9.324490527015224E+16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-388520438625634.31</v>
      </c>
      <c r="L6136" s="444">
        <f t="shared" ca="1" si="204"/>
        <v>-9.3633425708777872E+16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-9.3633425708777872E+16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-390139273786574.44</v>
      </c>
      <c r="L6137" s="444">
        <f t="shared" ca="1" si="204"/>
        <v>-9.4023564982564448E+16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-9.4023564982564448E+16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-391764854094018.5</v>
      </c>
      <c r="L6138" s="444">
        <f t="shared" ca="1" si="204"/>
        <v>-9.4415329836658464E+16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-9.4415329836658464E+16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-393397207652743.63</v>
      </c>
      <c r="L6139" s="444">
        <f t="shared" ca="1" si="204"/>
        <v>-9.48087270443112E+16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-9.48087270443112E+16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-395036362684630</v>
      </c>
      <c r="L6140" s="444">
        <f t="shared" ca="1" si="204"/>
        <v>-9.5203763406995824E+16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-9.5203763406995824E+16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-396682347529149.25</v>
      </c>
      <c r="L6141" s="444">
        <f t="shared" ca="1" si="204"/>
        <v>-9.5600445754524976E+16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-9.5600445754524976E+16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-398335190643854.06</v>
      </c>
      <c r="L6142" s="444">
        <f t="shared" ca="1" si="204"/>
        <v>-9.5998780945168832E+16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-9.5998780945168832E+16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-399994920604870.13</v>
      </c>
      <c r="L6143" s="444">
        <f t="shared" ca="1" si="204"/>
        <v>-9.6398775865773696E+16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-9.6398775865773696E+16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-401661566107390.38</v>
      </c>
      <c r="L6144" s="444">
        <f t="shared" ca="1" si="204"/>
        <v>-9.6800437431881088E+16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-9.6800437431881088E+16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-403335155966171.19</v>
      </c>
      <c r="L6145" s="444">
        <f t="shared" ca="1" si="204"/>
        <v>-9.7203772587847264E+16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-9.7203772587847264E+16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-405015719116030.25</v>
      </c>
      <c r="L6146" s="444">
        <f t="shared" ca="1" si="204"/>
        <v>-9.7608788306963296E+16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-9.7608788306963296E+16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-406703284612347.06</v>
      </c>
      <c r="L6147" s="444">
        <f t="shared" ca="1" si="204"/>
        <v>-9.8015491591575648E+16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-9.8015491591575648E+16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-408397881631565.19</v>
      </c>
      <c r="L6148" s="444">
        <f t="shared" ca="1" si="204"/>
        <v>-9.8423889473207216E+16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-9.8423889473207216E+16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-410099539471696.75</v>
      </c>
      <c r="L6149" s="444">
        <f t="shared" ca="1" si="204"/>
        <v>-9.8833989012678912E+16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-9.8833989012678912E+16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-411808287552828.81</v>
      </c>
      <c r="L6150" s="444">
        <f t="shared" ca="1" si="204"/>
        <v>-9.9245797300231744E+16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-9.9245797300231744E+16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-413524155417632.25</v>
      </c>
      <c r="L6151" s="444">
        <f t="shared" ca="1" si="204"/>
        <v>-9.9659321455649376E+16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-9.9659321455649376E+16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-415247172731872.38</v>
      </c>
      <c r="L6152" s="444">
        <f t="shared" ca="1" si="204"/>
        <v>-1.0007456862838125E+17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-1.0007456862838125E+17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-416977369284921.88</v>
      </c>
      <c r="L6153" s="444">
        <f t="shared" ca="1" si="204"/>
        <v>-1.0049154599766618E+17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-1.0049154599766618E+17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-418714774990275.75</v>
      </c>
      <c r="L6154" s="444">
        <f t="shared" ca="1" si="204"/>
        <v>-1.0091026077265645E+17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-1.0091026077265645E+17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-420459419886068.5</v>
      </c>
      <c r="L6155" s="444">
        <f t="shared" ca="1" si="204"/>
        <v>-1.0133072019254251E+17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-1.0133072019254251E+17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-422211334135593.81</v>
      </c>
      <c r="L6156" s="444">
        <f t="shared" ca="1" si="204"/>
        <v>-1.0175293152667811E+17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-1.0175293152667811E+17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-423970548027825.44</v>
      </c>
      <c r="L6157" s="444">
        <f t="shared" ca="1" si="204"/>
        <v>-1.0217690207470594E+17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-1.0217690207470594E+17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-425737091977941.38</v>
      </c>
      <c r="L6158" s="444">
        <f t="shared" ca="1" si="204"/>
        <v>-1.0260263916668387E+17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-1.0260263916668387E+17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-427510996527849.44</v>
      </c>
      <c r="L6159" s="444">
        <f t="shared" ca="1" si="204"/>
        <v>-1.0303015016321173E+17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-1.0303015016321173E+17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-429292292346715.5</v>
      </c>
      <c r="L6160" s="444">
        <f t="shared" ca="1" si="204"/>
        <v>-1.0345944245555845E+17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-1.0345944245555845E+17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-431081010231493.5</v>
      </c>
      <c r="L6161" s="444">
        <f t="shared" ca="1" si="204"/>
        <v>-1.0389052346578994E+17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-1.0389052346578994E+17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-432877181107458.06</v>
      </c>
      <c r="L6162" s="444">
        <f t="shared" ca="1" si="204"/>
        <v>-1.0432340064689739E+17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-1.0432340064689739E+17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-434680836028739.13</v>
      </c>
      <c r="L6163" s="444">
        <f t="shared" ca="1" si="204"/>
        <v>-1.0475808148292613E+17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-1.0475808148292613E+17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-436492006178858.88</v>
      </c>
      <c r="L6164" s="444">
        <f t="shared" ca="1" si="204"/>
        <v>-1.0519457348910499E+17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-1.0519457348910499E+17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-438310722871270.81</v>
      </c>
      <c r="L6165" s="444">
        <f t="shared" ca="1" si="204"/>
        <v>-1.0563288421197626E+17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-1.0563288421197626E+17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-440137017549901.06</v>
      </c>
      <c r="L6166" s="444">
        <f t="shared" ca="1" si="204"/>
        <v>-1.0607302122952616E+17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-1.0607302122952616E+17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-441970921789692.31</v>
      </c>
      <c r="L6167" s="444">
        <f t="shared" ca="1" si="204"/>
        <v>-1.0651499215131586E+17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-1.0651499215131586E+17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-443812467297149.38</v>
      </c>
      <c r="L6168" s="444">
        <f t="shared" ca="1" si="204"/>
        <v>-1.0695880461861301E+17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-1.0695880461861301E+17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-445661685910887.5</v>
      </c>
      <c r="L6169" s="444">
        <f t="shared" ca="1" si="204"/>
        <v>-1.0740446630452389E+17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-1.0740446630452389E+17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-447518609602182.88</v>
      </c>
      <c r="L6170" s="444">
        <f t="shared" ca="1" si="204"/>
        <v>-1.0785198491412606E+17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-1.0785198491412606E+17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-449383270475525.25</v>
      </c>
      <c r="L6171" s="444">
        <f t="shared" ca="1" si="204"/>
        <v>-1.0830136818460158E+17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-1.0830136818460158E+17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-451255700769173.25</v>
      </c>
      <c r="L6172" s="444">
        <f t="shared" ca="1" si="204"/>
        <v>-1.0875262388537075E+17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-1.0875262388537075E+17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-453135932855711.44</v>
      </c>
      <c r="L6173" s="444">
        <f t="shared" ca="1" si="204"/>
        <v>-1.0920575981822646E+17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-1.0920575981822646E+17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-455023999242610.25</v>
      </c>
      <c r="L6174" s="444">
        <f t="shared" ca="1" si="204"/>
        <v>-1.0966078381746907E+17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-1.0966078381746907E+17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-456919932572787.81</v>
      </c>
      <c r="L6175" s="444">
        <f t="shared" ca="1" si="204"/>
        <v>-1.1011770375004186E+17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-1.1011770375004186E+17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-458823765625174.38</v>
      </c>
      <c r="L6176" s="444">
        <f t="shared" ca="1" si="204"/>
        <v>-1.1057652751566702E+17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-1.1057652751566702E+17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-460735531315279.25</v>
      </c>
      <c r="L6177" s="444">
        <f t="shared" ca="1" si="204"/>
        <v>-1.110372630469823E+17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-1.110372630469823E+17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-462655262695759.56</v>
      </c>
      <c r="L6178" s="444">
        <f t="shared" ca="1" si="204"/>
        <v>-1.1149991830967806E+17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-1.1149991830967806E+17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-464582992956991.94</v>
      </c>
      <c r="L6179" s="444">
        <f t="shared" ca="1" si="204"/>
        <v>-1.1196450130263506E+17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-1.1196450130263506E+17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-466518755427646.06</v>
      </c>
      <c r="L6180" s="444">
        <f t="shared" ca="1" si="204"/>
        <v>-1.124310200580627E+17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-1.124310200580627E+17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-468462583575261.25</v>
      </c>
      <c r="L6181" s="444">
        <f t="shared" ca="1" si="204"/>
        <v>-1.1289948264163797E+17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-1.1289948264163797E+17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-470414511006824.88</v>
      </c>
      <c r="L6182" s="444">
        <f t="shared" ca="1" si="204"/>
        <v>-1.133698971526448E+17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-1.133698971526448E+17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-472374571469353.25</v>
      </c>
      <c r="L6183" s="444">
        <f t="shared" ca="1" si="204"/>
        <v>-1.1384227172411416E+17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-1.1384227172411416E+17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-474342798850475.69</v>
      </c>
      <c r="L6184" s="444">
        <f t="shared" ca="1" si="204"/>
        <v>-1.1431661452296464E+17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-1.1431661452296464E+17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-476319227179019.25</v>
      </c>
      <c r="L6185" s="444">
        <f t="shared" ca="1" si="204"/>
        <v>-1.1479293375014366E+17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-1.1479293375014366E+17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-478303890625598.5</v>
      </c>
      <c r="L6186" s="444">
        <f t="shared" ca="1" si="204"/>
        <v>-1.1527123764076926E+17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-1.1527123764076926E+17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-480296823503205.25</v>
      </c>
      <c r="L6187" s="444">
        <f t="shared" ca="1" si="204"/>
        <v>-1.1575153446427246E+17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-1.1575153446427246E+17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-482298060267802</v>
      </c>
      <c r="L6188" s="444">
        <f t="shared" ca="1" si="204"/>
        <v>-1.1623383252454027E+17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-1.1623383252454027E+17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-484307635518917.81</v>
      </c>
      <c r="L6189" s="444">
        <f t="shared" ca="1" si="204"/>
        <v>-1.1671814016005918E+17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-1.1671814016005918E+17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-486325584000246.69</v>
      </c>
      <c r="L6190" s="444">
        <f t="shared" ca="1" si="204"/>
        <v>-1.1720446574405942E+17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-1.1720446574405942E+17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-488351940600247.56</v>
      </c>
      <c r="L6191" s="444">
        <f t="shared" ca="1" si="204"/>
        <v>-1.1769281768465966E+17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-1.1769281768465966E+17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-490386740352748.69</v>
      </c>
      <c r="L6192" s="444">
        <f t="shared" ca="1" si="204"/>
        <v>-1.1818320442501242E+17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-1.1818320442501242E+17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-492430018437551.75</v>
      </c>
      <c r="L6193" s="444">
        <f t="shared" ca="1" si="204"/>
        <v>-1.1867563444344997E+17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-1.1867563444344997E+17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-494481810181041.44</v>
      </c>
      <c r="L6194" s="444">
        <f t="shared" ca="1" si="204"/>
        <v>-1.1917011625363101E+17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-1.1917011625363101E+17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-496542151056795.81</v>
      </c>
      <c r="L6195" s="444">
        <f t="shared" ca="1" si="204"/>
        <v>-1.1966665840468781E+17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-1.1966665840468781E+17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-498611076686199.19</v>
      </c>
      <c r="L6196" s="444">
        <f t="shared" ca="1" si="204"/>
        <v>-1.20165269481374E+17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-1.20165269481374E+17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-500688622839058.38</v>
      </c>
      <c r="L6197" s="444">
        <f t="shared" ca="1" si="204"/>
        <v>-1.2066595810421306E+17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-1.2066595810421306E+17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-502774825434221.06</v>
      </c>
      <c r="L6198" s="444">
        <f t="shared" ca="1" si="204"/>
        <v>-1.2116873292964728E+17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-1.2116873292964728E+17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-504869720540197</v>
      </c>
      <c r="L6199" s="444">
        <f t="shared" ca="1" si="204"/>
        <v>-1.2167360265018747E+17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-1.2167360265018747E+17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-506973344375781.13</v>
      </c>
      <c r="L6200" s="444">
        <f t="shared" ca="1" si="204"/>
        <v>-1.2218057599456325E+17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-1.2218057599456325E+17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-509085733310680.19</v>
      </c>
      <c r="L6201" s="444">
        <f t="shared" ca="1" si="204"/>
        <v>-1.2268966172787394E+17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-1.2268966172787394E+17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-511206923866141.38</v>
      </c>
      <c r="L6202" s="444">
        <f t="shared" ca="1" si="204"/>
        <v>-1.2320086865174008E+17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-1.2320086865174008E+17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-513336952715583.69</v>
      </c>
      <c r="L6203" s="444">
        <f t="shared" ca="1" si="204"/>
        <v>-1.2371420560445566E+17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-1.2371420560445566E+17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-515475856685231.94</v>
      </c>
      <c r="L6204" s="444">
        <f t="shared" ca="1" si="204"/>
        <v>-1.242296814611409E+17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-1.242296814611409E+17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-517623672754753.81</v>
      </c>
      <c r="L6205" s="444">
        <f t="shared" ca="1" si="204"/>
        <v>-1.2474730513389565E+17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-1.2474730513389565E+17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-519780438057898.5</v>
      </c>
      <c r="L6206" s="444">
        <f t="shared" ca="1" si="204"/>
        <v>-1.2526708557195355E+17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-1.2526708557195355E+17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-521946189883139.75</v>
      </c>
      <c r="L6207" s="444">
        <f t="shared" ca="1" si="204"/>
        <v>-1.2578903176183669E+17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-1.2578903176183669E+17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-524120965674319.5</v>
      </c>
      <c r="L6208" s="444">
        <f t="shared" ca="1" si="204"/>
        <v>-1.2631315272751101E+17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-1.2631315272751101E+17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-526304803031295.94</v>
      </c>
      <c r="L6209" s="444">
        <f t="shared" ca="1" si="204"/>
        <v>-1.268394575305423E+17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-1.268394575305423E+17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-528497739710592.88</v>
      </c>
      <c r="L6210" s="444">
        <f t="shared" ca="1" si="204"/>
        <v>-1.273679552702529E+17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-1.273679552702529E+17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-530699813626053.81</v>
      </c>
      <c r="L6211" s="444">
        <f t="shared" ca="1" si="204"/>
        <v>-1.2789865508387894E+17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-1.2789865508387894E+17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-532911062849495.5</v>
      </c>
      <c r="L6212" s="444">
        <f t="shared" ca="1" si="204"/>
        <v>-1.2843156614672843E+17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-1.2843156614672843E+17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-535131525611368.44</v>
      </c>
      <c r="L6213" s="444">
        <f t="shared" ca="1" si="204"/>
        <v>-1.2896669767233981E+17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-1.2896669767233981E+17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-537361240301415.81</v>
      </c>
      <c r="L6214" s="444">
        <f t="shared" ca="1" si="204"/>
        <v>-1.2950405891264122E+17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-1.2950405891264122E+17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-539600245469338.38</v>
      </c>
      <c r="L6215" s="444">
        <f t="shared" ca="1" si="204"/>
        <v>-1.3004365915811056E+17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-1.3004365915811056E+17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-541848579825460.56</v>
      </c>
      <c r="L6216" s="444">
        <f t="shared" ca="1" si="204"/>
        <v>-1.3058550773793602E+17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-1.3058550773793602E+17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-544106282241400</v>
      </c>
      <c r="L6217" s="444">
        <f t="shared" ca="1" si="204"/>
        <v>-1.3112961402017741E+17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-1.3112961402017741E+17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-546373391750739.25</v>
      </c>
      <c r="L6218" s="444">
        <f t="shared" ca="1" si="204"/>
        <v>-1.3167598741192814E+17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-1.3167598741192814E+17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-548649947549700.5</v>
      </c>
      <c r="L6219" s="444">
        <f t="shared" ca="1" si="204"/>
        <v>-1.3222463735947784E+17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-1.3222463735947784E+17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-550935988997824.31</v>
      </c>
      <c r="L6220" s="444">
        <f t="shared" ca="1" si="204"/>
        <v>-1.3277557334847566E+17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-1.3277557334847566E+17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-553231555618648.56</v>
      </c>
      <c r="L6221" s="444">
        <f t="shared" ca="1" si="204"/>
        <v>-1.3332880490409432E+17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-1.3332880490409432E+17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-555536687100393</v>
      </c>
      <c r="L6222" s="444">
        <f t="shared" ca="1" si="204"/>
        <v>-1.3388434159119472E+17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-1.3388434159119472E+17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-557851423296644.69</v>
      </c>
      <c r="L6223" s="444">
        <f t="shared" ca="1" si="204"/>
        <v>-1.3444219301449136E+17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-1.3444219301449136E+17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-560175804227047.31</v>
      </c>
      <c r="L6224" s="444">
        <f t="shared" ca="1" si="204"/>
        <v>-1.350023688187184E+17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-1.350023688187184E+17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-562509870077993.31</v>
      </c>
      <c r="L6225" s="444">
        <f t="shared" ca="1" si="204"/>
        <v>-1.355648786887964E+17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-1.355648786887964E+17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-564853661203318.38</v>
      </c>
      <c r="L6226" s="444">
        <f t="shared" ca="1" si="204"/>
        <v>-1.3612973234999971E+17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-1.3612973234999971E+17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-567207218124998.75</v>
      </c>
      <c r="L6227" s="444">
        <f t="shared" ca="1" si="204"/>
        <v>-1.366969395681247E+17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-1.366969395681247E+17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-569570581533852.88</v>
      </c>
      <c r="L6228" s="444">
        <f t="shared" ca="1" si="204"/>
        <v>-1.3726651014965856E+17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-1.3726651014965856E+17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-571943792290244</v>
      </c>
      <c r="L6229" s="444">
        <f t="shared" ca="1" si="204"/>
        <v>-1.378384539419488E+17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-1.378384539419488E+17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-574326891424786.63</v>
      </c>
      <c r="L6230" s="444">
        <f t="shared" ca="1" si="204"/>
        <v>-1.3841278083337358E+17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-1.3841278083337358E+17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-576719920139056.63</v>
      </c>
      <c r="L6231" s="444">
        <f t="shared" ca="1" si="204"/>
        <v>-1.3898950075351264E+17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-1.3898950075351264E+17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-579122919806302.63</v>
      </c>
      <c r="L6232" s="444">
        <f t="shared" ca="1" si="204"/>
        <v>-1.3956862367331894E+17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-1.3956862367331894E+17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-581535931972162.25</v>
      </c>
      <c r="L6233" s="444">
        <f t="shared" ca="1" si="204"/>
        <v>-1.401501596052911E+17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-1.401501596052911E+17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-583958998355379.5</v>
      </c>
      <c r="L6234" s="444">
        <f t="shared" ca="1" si="204"/>
        <v>-1.4073411860364648E+17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-1.4073411860364648E+17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-586392160848527</v>
      </c>
      <c r="L6235" s="444">
        <f t="shared" ca="1" si="204"/>
        <v>-1.4132051076449501E+17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-1.4132051076449501E+17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-588835461518729.25</v>
      </c>
      <c r="L6236" s="444">
        <f t="shared" ca="1" si="204"/>
        <v>-1.4190934622601374E+17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-1.4190934622601374E+17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-591288942608390.63</v>
      </c>
      <c r="L6237" s="444">
        <f t="shared" ca="1" si="204"/>
        <v>-1.4250063516862213E+17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-1.4250063516862213E+17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-593752646535925.63</v>
      </c>
      <c r="L6238" s="444">
        <f t="shared" ca="1" si="204"/>
        <v>-1.4309438781515805E+17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-1.4309438781515805E+17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-596226615896491.88</v>
      </c>
      <c r="L6239" s="444">
        <f t="shared" ca="1" si="204"/>
        <v>-1.4369061443105454E+17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-1.4369061443105454E+17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-598710893462727.25</v>
      </c>
      <c r="L6240" s="444">
        <f t="shared" ca="1" si="204"/>
        <v>-1.4428932532451728E+17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-1.4428932532451728E+17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-601205522185488.63</v>
      </c>
      <c r="L6241" s="444">
        <f t="shared" ca="1" si="204"/>
        <v>-1.4489053084670278E+17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-1.4489053084670278E+17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-603710545194594.88</v>
      </c>
      <c r="L6242" s="444">
        <f t="shared" ca="1" si="204"/>
        <v>-1.4549424139189738E+17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-1.4549424139189738E+17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-606226005799572.38</v>
      </c>
      <c r="L6243" s="444">
        <f t="shared" ca="1" si="204"/>
        <v>-1.4610046739769696E+17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-1.4610046739769696E+17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-608751947490404</v>
      </c>
      <c r="L6244" s="444">
        <f t="shared" ca="1" si="204"/>
        <v>-1.4670921934518736E+17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-1.4670921934518736E+17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-611288413938280.63</v>
      </c>
      <c r="L6245" s="444">
        <f t="shared" ca="1" si="204"/>
        <v>-1.4732050775912563E+17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-1.4732050775912563E+17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-613835448996356.75</v>
      </c>
      <c r="L6246" s="444">
        <f t="shared" ca="1" si="204"/>
        <v>-1.4793434320812198E+17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-1.4793434320812198E+17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-616393096700508.25</v>
      </c>
      <c r="L6247" s="444">
        <f t="shared" ca="1" si="204"/>
        <v>-1.485507363048225E+17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-1.485507363048225E+17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-618961401270093.75</v>
      </c>
      <c r="L6248" s="444">
        <f t="shared" ca="1" si="204"/>
        <v>-1.4916969770609258E+17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-1.4916969770609258E+17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-621540407108719</v>
      </c>
      <c r="L6249" s="444">
        <f t="shared" ca="1" si="204"/>
        <v>-1.4979123811320128E+17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-1.4979123811320128E+17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-624130158805005.38</v>
      </c>
      <c r="L6250" s="444">
        <f t="shared" ca="1" si="204"/>
        <v>-1.5041536827200627E+17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2026-10-26T01:57:01Z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