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1A200F8-8FE0-4204-9214-2C28AEB85E61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Log'!$A$1:$G$1191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3" i="7" l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12" i="8"/>
  <c r="B8" i="8"/>
  <c r="B9" i="8"/>
  <c r="B7" i="8"/>
  <c r="B10" i="8"/>
  <c r="B11" i="8"/>
  <c r="B13" i="8"/>
  <c r="B14" i="8"/>
  <c r="B15" i="8"/>
  <c r="B16" i="8"/>
  <c r="B24" i="8"/>
  <c r="B23" i="8"/>
  <c r="B22" i="8"/>
  <c r="B21" i="8"/>
  <c r="B20" i="8"/>
  <c r="B19" i="8"/>
  <c r="B18" i="8"/>
  <c r="B17" i="8"/>
  <c r="J34" i="5" l="1"/>
  <c r="E34" i="5"/>
  <c r="O16" i="5"/>
  <c r="J16" i="5"/>
  <c r="E16" i="5"/>
  <c r="B27" i="8"/>
  <c r="A96" i="11"/>
  <c r="B26" i="8"/>
  <c r="B28" i="8"/>
  <c r="B29" i="8"/>
  <c r="B30" i="8"/>
  <c r="B31" i="8"/>
  <c r="B32" i="8"/>
  <c r="B25" i="8"/>
  <c r="B33" i="8"/>
  <c r="B34" i="8"/>
  <c r="B35" i="8"/>
  <c r="B3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9" i="8"/>
  <c r="B38" i="8"/>
  <c r="B41" i="8"/>
  <c r="B40" i="8"/>
  <c r="B44" i="8"/>
  <c r="B43" i="8"/>
  <c r="B37" i="8"/>
  <c r="F14" i="2"/>
  <c r="F2" i="2" s="1"/>
  <c r="B4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190" i="7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35" i="7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07" i="7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95" i="7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61" i="7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204" i="7" l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54" i="7" l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83" i="7" l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G1" i="7"/>
  <c r="B5" i="2" l="1"/>
  <c r="B7" i="2" s="1"/>
  <c r="F25" i="2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F16" i="2" l="1"/>
  <c r="G16" i="5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<sst xmlns="http://schemas.openxmlformats.org/spreadsheetml/2006/main" count="3580" uniqueCount="958">
  <si>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</si>
  <si>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</si>
  <si>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</si>
  <si>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</si>
  <si>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</si>
  <si>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</si>
  <si>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</si>
  <si>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</si>
  <si>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</si>
  <si>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</si>
  <si>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</si>
  <si>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</si>
  <si>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</si>
  <si>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</si>
  <si>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</si>
  <si>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</si>
  <si>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</si>
  <si>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</si>
  <si>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</si>
  <si>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</si>
  <si>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</si>
  <si>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</si>
  <si>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</si>
  <si>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</si>
  <si>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</si>
  <si>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</si>
  <si>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</si>
  <si>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</si>
  <si>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</si>
  <si>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</si>
  <si>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</si>
  <si>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</si>
  <si>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</si>
  <si>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</si>
  <si>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</si>
  <si>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</si>
  <si>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</si>
  <si>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</si>
  <si>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</si>
  <si>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</si>
  <si>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</si>
  <si>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</si>
  <si>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</si>
  <si>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</si>
  <si>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</si>
  <si>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</si>
  <si>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</si>
  <si>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</si>
  <si>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</si>
  <si>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</si>
  <si>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</si>
  <si>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</si>
  <si>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</si>
  <si>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</si>
  <si>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</si>
  <si>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</si>
  <si>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</si>
  <si>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</si>
  <si>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</si>
  <si>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</si>
  <si>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</si>
  <si>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</si>
  <si>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</si>
  <si>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</si>
  <si>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</si>
  <si>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</si>
  <si>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</si>
  <si>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</si>
  <si>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</si>
  <si>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</si>
  <si>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</si>
  <si>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</si>
  <si>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</si>
  <si>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</si>
  <si>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</si>
  <si>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</si>
  <si>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</si>
  <si>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</si>
  <si>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</si>
  <si>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</si>
  <si>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</si>
  <si>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</si>
  <si>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</si>
  <si>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</si>
  <si>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</si>
  <si>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</si>
  <si>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</si>
  <si>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</si>
  <si>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</si>
  <si>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</si>
  <si>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</si>
  <si>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</si>
  <si>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</si>
  <si>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</si>
  <si>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</si>
  <si>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</si>
  <si>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</si>
  <si>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</si>
  <si>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</si>
  <si>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</si>
  <si>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</si>
  <si>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</si>
  <si>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</si>
  <si>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</si>
  <si>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</si>
  <si>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</si>
  <si>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</si>
  <si>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</si>
  <si>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</si>
  <si>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</si>
  <si>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</si>
  <si>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</si>
  <si>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</si>
  <si>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</si>
  <si>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</si>
  <si>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</si>
  <si>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</si>
  <si>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</si>
  <si>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</si>
  <si>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</si>
  <si>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</si>
  <si>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</si>
  <si>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</si>
  <si>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</si>
  <si>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</si>
  <si>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</si>
  <si>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</si>
  <si>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</si>
  <si>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</si>
  <si>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</si>
  <si>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</si>
  <si>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</si>
  <si>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</si>
  <si>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</si>
  <si>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</si>
  <si>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</si>
  <si>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</si>
  <si>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</si>
  <si>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</si>
  <si>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</si>
  <si>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</si>
  <si>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</si>
  <si>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</si>
  <si>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</si>
  <si>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</si>
  <si>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</si>
  <si>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</si>
  <si>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</si>
  <si>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</si>
  <si>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</si>
  <si>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</si>
  <si>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</si>
  <si>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</si>
  <si>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</si>
  <si>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</si>
  <si>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</si>
  <si>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</si>
  <si>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</si>
  <si>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</si>
  <si>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</si>
  <si>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</si>
  <si>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</si>
  <si>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</si>
  <si>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</si>
  <si>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</si>
  <si>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</si>
  <si>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</si>
  <si>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</si>
  <si>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</si>
  <si>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</si>
  <si>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</si>
  <si>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</si>
  <si>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</si>
  <si>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</si>
  <si>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</si>
  <si>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</si>
  <si>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</si>
  <si>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</si>
  <si>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</si>
  <si>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</si>
  <si>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</si>
  <si>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</si>
  <si>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</si>
  <si>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</si>
  <si>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</si>
  <si>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</si>
  <si>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</si>
  <si>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</si>
  <si>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</si>
  <si>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</si>
  <si>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</si>
  <si>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</si>
  <si>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</si>
  <si>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</si>
  <si>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</si>
  <si>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</si>
  <si>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</si>
  <si>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</si>
  <si>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</si>
  <si>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</si>
  <si>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</si>
  <si>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</si>
  <si>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</si>
  <si>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</si>
  <si>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</si>
  <si>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</si>
  <si>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</si>
  <si>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</si>
  <si>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</si>
  <si>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</si>
  <si>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</si>
  <si>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</si>
  <si>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</si>
  <si>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</si>
  <si>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</si>
  <si>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</si>
  <si>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</si>
  <si>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</si>
  <si>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</si>
  <si>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</si>
  <si>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</si>
  <si>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</si>
  <si>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</si>
  <si>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</si>
  <si>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</si>
  <si>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</si>
  <si>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</si>
  <si>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</si>
  <si>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</si>
  <si>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</si>
  <si>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</si>
  <si>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</si>
  <si>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</si>
  <si>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</si>
  <si>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</si>
  <si>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</si>
  <si>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</si>
  <si>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</si>
  <si>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</si>
  <si>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</si>
  <si>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</si>
  <si>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</si>
  <si>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</si>
  <si>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</si>
  <si>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</si>
  <si>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</si>
  <si>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</si>
  <si>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</si>
  <si>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</si>
  <si>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</si>
  <si>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</si>
  <si>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</si>
  <si>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</si>
  <si>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</si>
  <si>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</si>
  <si>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</si>
  <si>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</si>
  <si>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</si>
  <si>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</si>
  <si>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</si>
  <si>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</si>
  <si>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</si>
  <si>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</si>
  <si>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</si>
  <si>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</si>
  <si>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</si>
  <si>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</si>
  <si>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</si>
  <si>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</si>
  <si>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</si>
  <si>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</si>
  <si>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</si>
  <si>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</si>
  <si>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</si>
  <si>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</si>
  <si>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</si>
  <si>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</si>
  <si>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</si>
  <si>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</si>
  <si>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</si>
  <si>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</si>
  <si>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</si>
  <si>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</si>
  <si>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</si>
  <si>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</si>
  <si>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</si>
  <si>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</si>
  <si>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</si>
  <si>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</si>
  <si>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</si>
  <si>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</si>
  <si>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</si>
  <si>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</si>
  <si>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</si>
  <si>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</si>
  <si>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</si>
  <si>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</si>
  <si>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</si>
  <si>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</si>
  <si>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</si>
  <si>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</si>
  <si>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</si>
  <si>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</si>
  <si>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</si>
  <si>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</si>
  <si>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</si>
  <si>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</si>
  <si>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</si>
  <si>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</si>
  <si>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</si>
  <si>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</si>
  <si>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</si>
  <si>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</si>
  <si>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</si>
  <si>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</si>
  <si>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</si>
  <si>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</si>
  <si>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</si>
  <si>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</si>
  <si>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</si>
  <si>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</si>
  <si>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</si>
  <si>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</si>
  <si>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</si>
  <si>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</si>
  <si>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</si>
  <si>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</si>
  <si>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</si>
  <si>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</si>
  <si>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</si>
  <si>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</si>
  <si>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</si>
  <si>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</si>
  <si>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</si>
  <si>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</si>
  <si>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</si>
  <si>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</si>
  <si>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</si>
  <si>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</si>
  <si>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</si>
  <si>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</si>
  <si>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</si>
  <si>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</si>
  <si>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</si>
  <si>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</si>
  <si>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</si>
  <si>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</si>
  <si>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</si>
  <si>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</si>
  <si>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</si>
  <si>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</si>
  <si>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</si>
  <si>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</si>
  <si>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</si>
  <si>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</si>
  <si>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</si>
  <si>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</si>
  <si>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</si>
  <si>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</si>
  <si>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</si>
  <si>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</si>
  <si>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</si>
  <si>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</si>
  <si>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</si>
  <si>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</si>
  <si>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</si>
  <si>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</si>
  <si>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</si>
  <si>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</si>
  <si>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</si>
  <si>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</si>
  <si>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</si>
  <si>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</si>
  <si>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</si>
  <si>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</si>
  <si>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</si>
  <si>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</si>
  <si>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</si>
  <si>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</si>
  <si>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</si>
  <si>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</si>
  <si>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</si>
  <si>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</si>
  <si>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</si>
  <si>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</si>
  <si>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</si>
  <si>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</si>
  <si>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</si>
  <si>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</si>
  <si>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</si>
  <si>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</si>
  <si>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</si>
  <si>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</si>
  <si>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</si>
  <si>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</si>
  <si>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</si>
  <si>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</si>
  <si>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</si>
  <si>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</si>
  <si>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</si>
  <si>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</si>
  <si>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</si>
  <si>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</si>
  <si>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</si>
  <si>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</si>
  <si>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</si>
  <si>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</si>
  <si>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</si>
  <si>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</si>
  <si>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</si>
  <si>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</si>
  <si>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</si>
  <si>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</si>
  <si>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</si>
  <si>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</si>
  <si>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</si>
  <si>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</si>
  <si>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</si>
  <si>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</si>
  <si>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</si>
  <si>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</si>
  <si>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</si>
  <si>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</si>
  <si>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</si>
  <si>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</si>
  <si>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</si>
  <si>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</si>
  <si>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</si>
  <si>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</si>
  <si>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</si>
  <si>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</si>
  <si>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</si>
  <si>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</si>
  <si>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</si>
  <si>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</si>
  <si>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</si>
  <si>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</si>
  <si>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</si>
  <si>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</si>
  <si>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</si>
  <si>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</si>
  <si>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</si>
  <si>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</si>
  <si>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</si>
  <si>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</si>
  <si>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</si>
  <si>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</si>
  <si>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</si>
  <si>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</si>
  <si>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</si>
  <si>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</si>
  <si>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</si>
  <si>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</si>
  <si>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</si>
  <si>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</si>
  <si>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</si>
  <si>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</si>
  <si>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</si>
  <si>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</si>
  <si>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</si>
  <si>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</si>
  <si>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</si>
  <si>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</si>
  <si>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</si>
  <si>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</si>
  <si>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</si>
  <si>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</si>
  <si>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</si>
  <si>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</si>
  <si>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</si>
  <si>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</si>
  <si>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</si>
  <si>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</si>
  <si>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</si>
  <si>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</si>
  <si>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</si>
  <si>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</si>
  <si>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</si>
  <si>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</si>
  <si>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</si>
  <si>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</si>
  <si>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</si>
  <si>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</si>
  <si>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</si>
  <si>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</si>
  <si>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</si>
  <si>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</si>
  <si>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</si>
  <si>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</si>
  <si>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</si>
  <si>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</si>
  <si>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</si>
  <si>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</si>
  <si>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</si>
  <si>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</si>
  <si>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</si>
  <si>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</si>
  <si>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</si>
  <si>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</si>
  <si>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</si>
  <si>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</si>
  <si>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</si>
  <si>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</si>
  <si>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</si>
  <si>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</si>
  <si>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</si>
  <si>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</si>
  <si>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</si>
  <si>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</si>
  <si>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</si>
  <si>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</si>
  <si>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</si>
  <si>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</si>
  <si>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</si>
  <si>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</si>
  <si>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</si>
  <si>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</si>
  <si>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</si>
  <si>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</si>
  <si>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</si>
  <si>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</si>
  <si>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</si>
  <si>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</si>
  <si>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</si>
  <si>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</si>
  <si>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</si>
  <si>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</si>
  <si>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</si>
  <si>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</si>
  <si>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</si>
  <si>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</si>
  <si>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</si>
  <si>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</si>
  <si>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</si>
  <si>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</si>
  <si>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</si>
  <si>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</si>
  <si>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</si>
  <si>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</si>
  <si>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</si>
  <si>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</si>
  <si>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</si>
  <si>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</si>
  <si>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</si>
  <si>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</si>
  <si>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</si>
  <si>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</si>
  <si>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</si>
  <si>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</si>
  <si>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</si>
  <si>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</si>
  <si>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</si>
  <si>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</si>
  <si>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</si>
  <si>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</si>
  <si>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</si>
  <si>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</si>
  <si>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</si>
  <si>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</si>
  <si>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</si>
  <si>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</si>
  <si>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</si>
  <si>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</si>
  <si>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</si>
  <si>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</si>
  <si>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</si>
  <si>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</si>
  <si>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</si>
  <si>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</si>
  <si>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</si>
  <si>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</si>
  <si>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</si>
  <si>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</si>
  <si>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</si>
  <si>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</si>
  <si>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</si>
  <si>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</si>
  <si>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</si>
  <si>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</si>
  <si>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</si>
  <si>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</si>
  <si>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</si>
  <si>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</si>
  <si>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</si>
  <si>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</si>
  <si>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</si>
  <si>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</si>
  <si>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</si>
  <si>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</si>
  <si>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</si>
  <si>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</si>
  <si>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</si>
  <si>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</si>
  <si>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</si>
  <si>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</si>
  <si>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</si>
  <si>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</si>
  <si>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</si>
  <si>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</si>
  <si>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</si>
  <si>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</si>
  <si>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</si>
  <si>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</si>
  <si>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</si>
  <si>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</si>
  <si>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</si>
  <si>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</si>
  <si>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</si>
  <si>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</si>
  <si>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</si>
  <si>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</si>
  <si>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</si>
  <si>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</si>
  <si>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</si>
  <si>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</si>
  <si>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</si>
  <si>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</si>
  <si>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</si>
  <si>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</si>
  <si>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</si>
  <si>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</si>
  <si>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</si>
  <si>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</si>
  <si>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</si>
  <si>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</si>
  <si>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</si>
  <si>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</si>
  <si>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</si>
  <si>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</si>
  <si>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</si>
  <si>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</si>
  <si>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</si>
  <si>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</si>
  <si>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</si>
  <si>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</si>
  <si>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</si>
  <si>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</si>
  <si>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</si>
  <si>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</si>
  <si>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</si>
  <si>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</si>
  <si>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</si>
  <si>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</si>
  <si>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</si>
  <si>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</si>
  <si>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</si>
  <si>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</si>
  <si>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</si>
  <si>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</si>
  <si>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</si>
  <si>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</si>
  <si>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</si>
  <si>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</si>
  <si>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</si>
  <si>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</si>
  <si>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</si>
  <si>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</si>
  <si>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</si>
  <si>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</si>
  <si>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</si>
  <si>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</si>
  <si>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</si>
  <si>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</si>
  <si>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</si>
  <si>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</si>
  <si>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</si>
  <si>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</si>
  <si>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</si>
  <si>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</si>
  <si>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</si>
  <si>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</si>
  <si>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</si>
  <si>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</si>
  <si>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</si>
  <si>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</si>
  <si>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</si>
  <si>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</si>
  <si>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</si>
  <si>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</si>
  <si>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</si>
  <si>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</si>
  <si>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</si>
  <si>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</si>
  <si>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</si>
  <si>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</si>
  <si>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</si>
  <si>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</si>
  <si>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</si>
  <si>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</si>
  <si>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</si>
  <si>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</si>
  <si>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</si>
  <si>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</si>
  <si>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</si>
  <si>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</si>
  <si>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</si>
  <si>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</si>
  <si>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</si>
  <si>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</si>
  <si>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</si>
  <si>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</si>
  <si>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</si>
  <si>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</si>
  <si>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</si>
  <si>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</si>
  <si>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</si>
  <si>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</si>
  <si>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</si>
  <si>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</si>
  <si>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</si>
  <si>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</si>
  <si>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</si>
  <si>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</si>
  <si>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</si>
  <si>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</si>
  <si>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</si>
  <si>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</si>
  <si>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</si>
  <si>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</si>
  <si>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</si>
  <si>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</si>
  <si>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</si>
  <si>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</si>
  <si>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</si>
  <si>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</si>
  <si>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</si>
  <si>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</si>
  <si>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</si>
  <si>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</si>
  <si>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</si>
  <si>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</si>
  <si>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</si>
  <si>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</si>
  <si>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</si>
  <si>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</si>
  <si>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</si>
  <si>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</si>
  <si>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</si>
  <si>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</si>
  <si>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</si>
  <si>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</si>
  <si>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</si>
  <si>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</si>
  <si>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</si>
  <si>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</si>
  <si>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</si>
  <si>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</si>
  <si>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</si>
  <si>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</si>
  <si>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</si>
  <si>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</si>
  <si>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</si>
  <si>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</si>
  <si>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</si>
  <si>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</si>
  <si>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</si>
  <si>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</si>
  <si>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</si>
  <si>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</si>
  <si>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</si>
  <si>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</si>
  <si>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</si>
  <si>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</si>
  <si>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</si>
  <si>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</si>
  <si>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</si>
  <si>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</si>
  <si>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</si>
  <si>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</si>
  <si>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</si>
  <si>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</si>
  <si>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</si>
  <si>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</si>
  <si>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</si>
  <si>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</si>
  <si>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</si>
  <si>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</si>
  <si>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</si>
  <si>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</si>
  <si>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</si>
  <si>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</si>
  <si>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</si>
  <si>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</si>
  <si>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</si>
  <si>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</si>
  <si>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</si>
  <si>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</si>
  <si>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</si>
  <si>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</si>
  <si>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</si>
  <si>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</si>
  <si>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</si>
  <si>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</si>
  <si>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</si>
  <si>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</si>
  <si>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</si>
  <si>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</si>
  <si>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</si>
  <si>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</si>
  <si>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</si>
  <si>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</si>
  <si>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</si>
  <si>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</si>
  <si>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</si>
  <si>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</si>
  <si>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</si>
  <si>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</si>
  <si>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</si>
  <si>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</si>
  <si>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</si>
  <si>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</si>
  <si>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</si>
  <si>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</si>
  <si>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</si>
  <si>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</si>
  <si>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</si>
  <si>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</si>
  <si>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</si>
  <si>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</si>
  <si>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</si>
  <si>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</si>
  <si>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</si>
  <si>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</si>
  <si>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</si>
  <si>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</si>
  <si>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</si>
  <si>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</si>
  <si>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</si>
  <si>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</si>
  <si>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</si>
  <si>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</si>
  <si>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</si>
  <si>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</si>
  <si>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</si>
  <si>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</si>
  <si>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</si>
  <si>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</si>
  <si>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</si>
  <si>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</si>
  <si>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</si>
  <si>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</si>
  <si>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</si>
  <si>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</si>
  <si>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</si>
  <si>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</si>
  <si>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</si>
  <si>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</si>
  <si>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</si>
  <si>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</si>
  <si>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</si>
  <si>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</si>
  <si>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</si>
  <si>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</si>
  <si>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</si>
  <si>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</si>
  <si>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</si>
  <si>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</si>
  <si>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</si>
  <si>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</si>
  <si>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</si>
  <si>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</si>
  <si>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</si>
  <si>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</si>
  <si>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</si>
  <si>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</si>
  <si>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</si>
  <si>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</si>
  <si>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</si>
  <si>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</si>
  <si>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</si>
  <si>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</si>
  <si>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</si>
  <si>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</si>
  <si>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</si>
  <si>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</si>
  <si>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</si>
  <si>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</si>
  <si>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</si>
  <si>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</si>
  <si>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</si>
  <si>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</si>
  <si>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</si>
  <si>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</si>
  <si>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</si>
  <si>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</si>
  <si>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</si>
  <si>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</si>
  <si>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</si>
  <si>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</si>
  <si>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</si>
  <si>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</si>
  <si>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</si>
  <si>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</si>
  <si>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</si>
  <si>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</si>
  <si>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</si>
  <si>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</si>
  <si>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</si>
  <si>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</si>
  <si>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</si>
  <si>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</si>
  <si>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</si>
  <si>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</si>
  <si>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</si>
  <si>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</si>
  <si>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</si>
  <si>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</si>
  <si>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</si>
  <si>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</si>
  <si>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</si>
  <si>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</si>
  <si>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</si>
  <si>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</si>
  <si>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</si>
  <si>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</si>
  <si>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</si>
  <si>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</si>
  <si>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</si>
  <si>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</si>
  <si>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</si>
  <si>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</si>
  <si>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</si>
  <si>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</si>
  <si>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</si>
  <si>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</si>
  <si>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</si>
  <si>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</si>
  <si>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</si>
  <si>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</si>
  <si>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</si>
  <si>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</si>
  <si>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</si>
  <si>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</si>
  <si>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</si>
  <si>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</si>
  <si>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</si>
  <si>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</si>
  <si>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</si>
  <si>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</si>
  <si>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</si>
  <si>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</si>
  <si>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</si>
  <si>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</si>
  <si>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</si>
  <si>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</si>
  <si>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</si>
  <si>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</si>
  <si>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</si>
  <si>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</si>
  <si>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</si>
  <si>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</si>
  <si>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</si>
  <si>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</si>
  <si>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</si>
  <si>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</si>
  <si>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</si>
  <si>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Brittany, Billy, Maddi</t>
  </si>
  <si>
    <t>Mohican Campground - Steve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</si>
</sst>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4" sqref="D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5" sqref="I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1743084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46209</v>
      </c>
      <c r="E2" s="13" t="s">
        <v>40</v>
      </c>
      <c r="F2" s="16">
        <f>F14</f>
        <v>179625.99</v>
      </c>
      <c r="H2" s="17"/>
      <c r="J2" s="18" t="s">
        <v>41</v>
      </c>
      <c r="K2" s="19">
        <v>0.75</v>
      </c>
      <c r="L2" s="20">
        <f>K5/(K5+K6)</f>
        <v>0.85588931003633806</v>
      </c>
      <c r="N2" s="21" t="s">
        <v>42</v>
      </c>
      <c r="O2" s="22">
        <f>B12-O1</f>
        <v>-12480</v>
      </c>
      <c r="P2" s="11"/>
      <c r="Q2" s="23" t="s">
        <v>43</v>
      </c>
      <c r="R2" s="23">
        <f ca="1">E20*(1+$Q$1)</f>
        <v>1797976.7115</v>
      </c>
    </row>
    <row r="3" spans="1:18" ht="14.4" x14ac:dyDescent="0.3">
      <c r="A3" s="13" t="s">
        <v>44</v>
      </c>
      <c r="B3" s="14">
        <v>0</v>
      </c>
      <c r="C3" s="15">
        <f t="shared" ca="1" si="0"/>
        <v>46209</v>
      </c>
      <c r="E3" s="21" t="s">
        <v>45</v>
      </c>
      <c r="F3" s="22">
        <f ca="1">F1-F2</f>
        <v>1563458.01</v>
      </c>
      <c r="H3" s="17"/>
      <c r="J3" s="18" t="s">
        <v>46</v>
      </c>
      <c r="K3" s="19">
        <v>0.25</v>
      </c>
      <c r="L3" s="20">
        <f>K6/(K5+K6)</f>
        <v>0.14411068996366197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2067673.2182249997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46209</v>
      </c>
      <c r="F4" s="7"/>
      <c r="H4" s="17"/>
      <c r="J4" s="24"/>
      <c r="K4" s="25"/>
      <c r="L4" s="26"/>
      <c r="N4" s="27" t="s">
        <v>50</v>
      </c>
      <c r="O4" s="28">
        <f>B10-O3</f>
        <v>27274.47</v>
      </c>
      <c r="P4" s="11"/>
      <c r="Q4" s="23" t="s">
        <v>51</v>
      </c>
      <c r="R4" s="23">
        <f t="shared" ca="1" si="1"/>
        <v>2377824.2009587493</v>
      </c>
    </row>
    <row r="5" spans="1:18" ht="14.4" x14ac:dyDescent="0.3">
      <c r="A5" s="13" t="s">
        <v>52</v>
      </c>
      <c r="B5" s="14">
        <f ca="1">'Checking Transaction Log'!G1</f>
        <v>8548.1499999999851</v>
      </c>
      <c r="C5" s="15">
        <f t="shared" ca="1" si="0"/>
        <v>46209</v>
      </c>
      <c r="E5" s="553" t="s">
        <v>53</v>
      </c>
      <c r="F5" s="551"/>
      <c r="G5" s="552"/>
      <c r="H5" s="17"/>
      <c r="J5" s="29" t="s">
        <v>54</v>
      </c>
      <c r="K5" s="30">
        <f>B10</f>
        <v>95144.55</v>
      </c>
      <c r="L5" s="20">
        <f ca="1">K5/F3</f>
        <v>6.0855200070259644E-2</v>
      </c>
      <c r="N5" s="5" t="s">
        <v>55</v>
      </c>
      <c r="O5" s="6"/>
      <c r="P5" s="11"/>
      <c r="Q5" s="23" t="s">
        <v>56</v>
      </c>
      <c r="R5" s="23">
        <f t="shared" ca="1" si="1"/>
        <v>2734497.8311025617</v>
      </c>
    </row>
    <row r="6" spans="1:18" ht="14.4" x14ac:dyDescent="0.3">
      <c r="A6" s="13" t="s">
        <v>57</v>
      </c>
      <c r="B6" s="14">
        <f>'Savings Transaction Log'!A3</f>
        <v>8603.7800000000007</v>
      </c>
      <c r="C6" s="15">
        <f t="shared" ca="1" si="0"/>
        <v>46209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16020</v>
      </c>
      <c r="L6" s="20">
        <f ca="1">K6/F3</f>
        <v>1.0246517589557778E-2</v>
      </c>
      <c r="N6" s="21" t="s">
        <v>60</v>
      </c>
      <c r="O6" s="22"/>
      <c r="P6" s="11"/>
      <c r="Q6" s="23" t="s">
        <v>61</v>
      </c>
      <c r="R6" s="23">
        <f t="shared" ca="1" si="1"/>
        <v>3144672.5057679457</v>
      </c>
    </row>
    <row r="7" spans="1:18" ht="14.4" x14ac:dyDescent="0.3">
      <c r="A7" s="21" t="s">
        <v>62</v>
      </c>
      <c r="B7" s="33">
        <f ca="1">SUM(B2:B6)</f>
        <v>17421.929999999986</v>
      </c>
      <c r="C7" s="34">
        <f ca="1">B7/F3</f>
        <v>1.1143203008055193E-2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3616373.3816331374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111164.55</v>
      </c>
      <c r="L8" s="20">
        <f ca="1">K8/F3</f>
        <v>7.1101717659817418E-2</v>
      </c>
      <c r="N8" s="21" t="s">
        <v>69</v>
      </c>
      <c r="O8" s="22">
        <f t="shared" si="2"/>
        <v>14794.470000000001</v>
      </c>
      <c r="P8" s="11"/>
      <c r="Q8" s="23" t="s">
        <v>70</v>
      </c>
      <c r="R8" s="23">
        <f t="shared" ca="1" si="1"/>
        <v>4158829.3888781075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4782653.7972098235</v>
      </c>
    </row>
    <row r="10" spans="1:18" ht="14.4" x14ac:dyDescent="0.3">
      <c r="A10" s="31" t="s">
        <v>74</v>
      </c>
      <c r="B10" s="14">
        <v>95144.55</v>
      </c>
      <c r="C10" s="15">
        <v>46203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-11771.137499999997</v>
      </c>
      <c r="L10" s="40">
        <f t="shared" ref="L10:L11" si="3">K10+K5</f>
        <v>83373.412500000006</v>
      </c>
      <c r="P10" s="11"/>
      <c r="Q10" s="23" t="s">
        <v>75</v>
      </c>
      <c r="R10" s="23">
        <f t="shared" ca="1" si="1"/>
        <v>5500051.8667912968</v>
      </c>
    </row>
    <row r="11" spans="1:18" ht="14.4" x14ac:dyDescent="0.3">
      <c r="A11" s="31" t="s">
        <v>76</v>
      </c>
      <c r="B11" s="14">
        <v>12695.73</v>
      </c>
      <c r="C11" s="15">
        <v>46203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11771.137500000001</v>
      </c>
      <c r="L11" s="45">
        <f t="shared" si="3"/>
        <v>27791.137500000001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6325059.6468099905</v>
      </c>
    </row>
    <row r="12" spans="1:18" ht="14.4" x14ac:dyDescent="0.3">
      <c r="A12" s="47" t="s">
        <v>81</v>
      </c>
      <c r="B12" s="48">
        <v>16020</v>
      </c>
      <c r="C12" s="15">
        <v>46203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1.7775429414954354E-2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179625.99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107840.28</v>
      </c>
      <c r="L15" s="59">
        <f ca="1">K15/F3</f>
        <v>6.8975488507043436E-2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128586.47999999998</v>
      </c>
      <c r="I16" s="7"/>
      <c r="J16" s="18" t="s">
        <v>46</v>
      </c>
      <c r="K16" s="63">
        <f>B12</f>
        <v>16020</v>
      </c>
      <c r="L16" s="20">
        <f ca="1">K16/F3</f>
        <v>1.0246517589557778E-2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1518276.21</v>
      </c>
      <c r="P18" s="11"/>
    </row>
    <row r="19" spans="1:17" ht="14.4" x14ac:dyDescent="0.3">
      <c r="A19" s="68" t="s">
        <v>92</v>
      </c>
      <c r="B19" s="33">
        <f>SUM(B10:B18)</f>
        <v>123860.28</v>
      </c>
      <c r="C19" s="34">
        <f ca="1">B19/F3</f>
        <v>7.9222006096601211E-2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291869.55</v>
      </c>
      <c r="P19" s="73">
        <f t="shared" ref="P19:P32" si="4">O19/$O$18</f>
        <v>0.19223745197193071</v>
      </c>
      <c r="Q19" s="74" t="s">
        <v>97</v>
      </c>
    </row>
    <row r="20" spans="1:17" ht="14.4" x14ac:dyDescent="0.3">
      <c r="B20" s="7"/>
      <c r="C20" s="37"/>
      <c r="E20" s="56">
        <f ca="1">F3</f>
        <v>1563458.01</v>
      </c>
      <c r="F20" s="44">
        <f ca="1">E20-E22</f>
        <v>148455.58000000007</v>
      </c>
      <c r="G20" s="34">
        <f ca="1">(E20-E22)/E22</f>
        <v>0.10491542406750502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269781.34499999997</v>
      </c>
      <c r="P20" s="78">
        <f t="shared" si="4"/>
        <v>0.17768923943028783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0.21827099500000002</v>
      </c>
      <c r="L21" s="11"/>
      <c r="N21" s="27" t="s">
        <v>104</v>
      </c>
      <c r="O21" s="51">
        <f>($B$10+$B$11)*0.25</f>
        <v>26960.07</v>
      </c>
      <c r="P21" s="82">
        <f t="shared" si="4"/>
        <v>1.7757025910324974E-2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440594.61</v>
      </c>
      <c r="C22" s="15">
        <v>46200</v>
      </c>
      <c r="E22" s="56">
        <v>1415002.43</v>
      </c>
      <c r="F22" s="45">
        <f ca="1">((F20/(C2-E21))*365)+E22</f>
        <v>1706326.5520430109</v>
      </c>
      <c r="G22" s="34">
        <f ca="1">(F22-E22)/E22</f>
        <v>0.20588241819698572</v>
      </c>
      <c r="I22" s="7"/>
      <c r="J22" s="81">
        <v>3000000</v>
      </c>
      <c r="K22" s="50">
        <f ca="1">1-($E$20/J22)</f>
        <v>0.47884733000000002</v>
      </c>
      <c r="L22" s="11"/>
      <c r="N22" s="5" t="s">
        <v>108</v>
      </c>
      <c r="O22" s="72">
        <f>($B$22+$B$23)*0.3</f>
        <v>175121.72999999998</v>
      </c>
      <c r="P22" s="73">
        <f t="shared" si="4"/>
        <v>0.11534247118315842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143144.48999999996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0.60913549750000007</v>
      </c>
      <c r="L23" s="11"/>
      <c r="N23" s="13" t="s">
        <v>111</v>
      </c>
      <c r="O23" s="14">
        <f>($B$24+$B$25)*0.3</f>
        <v>161868.80699999997</v>
      </c>
      <c r="P23" s="78">
        <f t="shared" si="4"/>
        <v>0.1066135436581727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413384.18999999994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0.68730839799999999</v>
      </c>
      <c r="L24" s="11"/>
      <c r="N24" s="13" t="s">
        <v>113</v>
      </c>
      <c r="O24" s="14">
        <f t="shared" ref="O24:O25" si="5">($B$10+$B$11)*0.25</f>
        <v>26960.07</v>
      </c>
      <c r="P24" s="78">
        <f t="shared" si="4"/>
        <v>1.7757025910324974E-2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126178.50000000006</v>
      </c>
      <c r="C25" s="15">
        <f>C22</f>
        <v>46200</v>
      </c>
      <c r="E25" s="75" t="s">
        <v>34</v>
      </c>
      <c r="F25" s="76">
        <f ca="1">B7</f>
        <v>17421.929999999986</v>
      </c>
      <c r="G25" s="77">
        <f t="shared" ref="G25:G31" ca="1" si="6">F25/SUM($F$25:$F$31)</f>
        <v>1.0966409153296013E-2</v>
      </c>
      <c r="I25" s="7"/>
      <c r="J25" s="84"/>
      <c r="K25" s="25"/>
      <c r="L25" s="11"/>
      <c r="N25" s="27" t="s">
        <v>116</v>
      </c>
      <c r="O25" s="51">
        <f t="shared" si="5"/>
        <v>26960.07</v>
      </c>
      <c r="P25" s="82">
        <f t="shared" si="4"/>
        <v>1.7757025910324974E-2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1123301.79</v>
      </c>
      <c r="C26" s="34">
        <f ca="1">B26/F3</f>
        <v>0.71847263106221826</v>
      </c>
      <c r="E26" s="80" t="s">
        <v>103</v>
      </c>
      <c r="F26" s="30">
        <f>(B11)</f>
        <v>12695.73</v>
      </c>
      <c r="G26" s="20">
        <f t="shared" ca="1" si="6"/>
        <v>7.991455004111192E-3</v>
      </c>
      <c r="I26" s="7"/>
      <c r="J26" s="49"/>
      <c r="K26" s="25"/>
      <c r="L26" s="11"/>
      <c r="N26" s="5" t="s">
        <v>119</v>
      </c>
      <c r="O26" s="72">
        <f>($B$22+$B$23)*0.2</f>
        <v>116747.82</v>
      </c>
      <c r="P26" s="73">
        <f t="shared" si="4"/>
        <v>7.6894980788772299E-2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95144.55</v>
      </c>
      <c r="G27" s="20">
        <f t="shared" ca="1" si="6"/>
        <v>5.9889694425716955E-2</v>
      </c>
      <c r="I27" s="7"/>
      <c r="J27" s="49"/>
      <c r="K27" s="25"/>
      <c r="L27" s="11"/>
      <c r="N27" s="13" t="s">
        <v>120</v>
      </c>
      <c r="O27" s="14">
        <f>($B$24+$B$25)*0.2</f>
        <v>107912.538</v>
      </c>
      <c r="P27" s="78">
        <f t="shared" si="4"/>
        <v>7.1075695772115144E-2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16020</v>
      </c>
      <c r="G28" s="20">
        <f t="shared" ca="1" si="6"/>
        <v>1.0083950207342256E-2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10784.028</v>
      </c>
      <c r="P28" s="78">
        <f t="shared" si="4"/>
        <v>7.1028103641299894E-3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1123301.79</v>
      </c>
      <c r="G29" s="20">
        <f t="shared" ca="1" si="6"/>
        <v>0.70707361536694302</v>
      </c>
      <c r="H29" s="86"/>
      <c r="I29" s="7"/>
      <c r="J29" s="49"/>
      <c r="K29" s="25"/>
      <c r="L29" s="11"/>
      <c r="N29" s="27" t="s">
        <v>123</v>
      </c>
      <c r="O29" s="51">
        <f t="shared" si="7"/>
        <v>10784.028</v>
      </c>
      <c r="P29" s="82">
        <f t="shared" si="4"/>
        <v>7.1028103641299894E-3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0.17065552361213593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0.17856707377375031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0.173406729356294</v>
      </c>
      <c r="E31" s="85" t="s">
        <v>118</v>
      </c>
      <c r="F31" s="44">
        <f>B39-F8-F7</f>
        <v>52965</v>
      </c>
      <c r="G31" s="34">
        <f t="shared" ca="1" si="6"/>
        <v>3.3339352230454589E-2</v>
      </c>
      <c r="I31" s="7"/>
      <c r="J31" s="49"/>
      <c r="K31" s="25"/>
      <c r="L31" s="11"/>
      <c r="N31" s="27" t="s">
        <v>127</v>
      </c>
      <c r="O31" s="51">
        <f>($B$10+$B$11)*0.05</f>
        <v>5392.0140000000001</v>
      </c>
      <c r="P31" s="82">
        <f t="shared" si="4"/>
        <v>3.5514051820649947E-3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16020</v>
      </c>
      <c r="P32" s="88">
        <f t="shared" si="4"/>
        <v>1.0551439780512664E-2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588610.96499999997</v>
      </c>
      <c r="P35" s="59">
        <f t="shared" ref="P35:P39" si="8">O35/$O$18</f>
        <v>0.38768371731254353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390910.67699999997</v>
      </c>
      <c r="P36" s="20">
        <f t="shared" si="8"/>
        <v>0.25747006666198108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246228.41399999999</v>
      </c>
      <c r="P37" s="20">
        <f t="shared" si="8"/>
        <v>0.1621762972891474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276506.15400000004</v>
      </c>
      <c r="P38" s="20">
        <f t="shared" si="8"/>
        <v>0.18211847895581532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3.3876829221655913E-2</v>
      </c>
      <c r="E39" s="25"/>
      <c r="F39" s="25"/>
      <c r="G39" s="25"/>
      <c r="N39" s="27" t="s">
        <v>46</v>
      </c>
      <c r="O39" s="51">
        <f>O32</f>
        <v>16020</v>
      </c>
      <c r="P39" s="91">
        <f t="shared" si="8"/>
        <v>1.0551439780512664E-2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1518276.21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E21" sqref="E21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100825.92000000001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49598.525000000001</v>
      </c>
      <c r="K2" s="102">
        <f>J2/D2</f>
        <v>0.49192236480460577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42522.675000000003</v>
      </c>
      <c r="Q2" s="102">
        <f>P2/D2</f>
        <v>0.42174348619878693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8704.720000000003</v>
      </c>
      <c r="W2" s="102">
        <f>V2/D2</f>
        <v>8.6334148996607241E-2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0.53560274976910693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7301.26</v>
      </c>
      <c r="K4" s="545">
        <f>J4/$D$2</f>
        <v>7.2414514045594625E-2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6779.85</v>
      </c>
      <c r="Q4" s="545">
        <f t="shared" ref="Q4:Q12" si="3">P4/$D$2</f>
        <v>6.7243125577232513E-2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0.17898482850441627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0.36210549826869914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377.07499999999999</v>
      </c>
      <c r="K5" s="545">
        <f t="shared" ref="K5:K30" si="6">J5/$D$2</f>
        <v>3.7398617339668206E-3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377.07499999999999</v>
      </c>
      <c r="Q5" s="545">
        <f>P5/$D$2</f>
        <v>3.7398617339668206E-3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2.9754253668104387E-3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6.2619413738054644E-2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3893.2299999999996</v>
      </c>
      <c r="K6" s="545">
        <f>J6/$D$2</f>
        <v>3.8613384336091343E-2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4234.8099999999995</v>
      </c>
      <c r="Q6" s="545">
        <f t="shared" si="3"/>
        <v>4.2001203658741708E-2</v>
      </c>
      <c r="S6" s="98" t="s">
        <v>148</v>
      </c>
      <c r="T6" s="103"/>
      <c r="U6" s="100"/>
      <c r="V6" s="104">
        <f>'Budget Breakdown'!T16</f>
        <v>6487.1600000000035</v>
      </c>
      <c r="W6" s="102">
        <f t="shared" si="5"/>
        <v>6.4340201408526726E-2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3.9672338224139188E-2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7.5273104376334957E-2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4806.43</v>
      </c>
      <c r="Q7" s="545">
        <f>P7/$D$2</f>
        <v>4.7670579152662325E-2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-16128.749999999998</v>
      </c>
      <c r="W7" s="116">
        <f t="shared" si="5"/>
        <v>-0.1599663062831462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1.0652022813181371E-3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2.1464321872788263E-2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1.8052104062130057E-2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4547.42</v>
      </c>
      <c r="Q9" s="545">
        <f t="shared" si="3"/>
        <v>4.5101696071803754E-2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6.1366660477781901E-3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6.1366660477781901E-3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8.0467403620021506E-3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1.0636947324656199E-2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8.1029759014348678E-3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9.918084556034797E-3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8.0897848489753423E-3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1.1901701467241755E-2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8.9001915380489439E-3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5.9508507336208773E-3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9.918084556034797E-3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5.5844766901209514E-3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5.9508507336208773E-3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6.6188337284698211E-3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6.973425087517178E-2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5.6987726965446975E-2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6.5772769541800362E-3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8.0787410618221964E-2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6.0348569098104916E-3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4.0643318702174988E-3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1.3342204068160252E-2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2.1413144556479125E-2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1.2592000152341779E-3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1.2592000152341779E-3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2.7617898254734493E-3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8.0787410618221964E-2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4.9640013202954152E-3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1.2659443127322815E-2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2.7617898254734493E-3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14" sqref="T1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6487.159999999998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100825.92</v>
      </c>
      <c r="G16" s="205">
        <f>SUM(G2:G7)</f>
        <v>-1577.1810309599823</v>
      </c>
      <c r="H16" s="208">
        <f>((SUM(F16))-SUM(E16))/SUM(E16)</f>
        <v>-1.5401692088241999E-2</v>
      </c>
      <c r="I16" s="198"/>
      <c r="J16" s="209">
        <f>SUM(J2:J7)</f>
        <v>78000</v>
      </c>
      <c r="K16" s="209">
        <f>SUM(K2:K7)</f>
        <v>75992.45</v>
      </c>
      <c r="L16" s="209">
        <f>SUM(L2:L7)</f>
        <v>2007.5499999999993</v>
      </c>
      <c r="M16" s="212">
        <f>((K16-SUM(J16))/SUM(J16))</f>
        <v>-2.5737820512820551E-2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6487.1600000000035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29511.14</v>
      </c>
      <c r="G34" s="230">
        <f>SUM(G20:G25)</f>
        <v>1688.8599999999988</v>
      </c>
      <c r="H34" s="233">
        <f>((F34-SUM(E34)))/SUM(E34)</f>
        <v>-5.4130128205128226E-2</v>
      </c>
      <c r="I34" s="198"/>
      <c r="J34" s="234">
        <f>SUM(J20:J25)</f>
        <v>34800</v>
      </c>
      <c r="K34" s="234">
        <f>SUM(K20:K25)</f>
        <v>34481.310000000005</v>
      </c>
      <c r="L34" s="234">
        <f>SUM(L20:L25)</f>
        <v>318.68999999999869</v>
      </c>
      <c r="M34" s="237">
        <f>((K34-SUM(J34))/SUM(J34))</f>
        <v>-9.1577586206895122E-3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36" sqref="E3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94338.760000000009</v>
      </c>
      <c r="F3" s="268">
        <f t="shared" si="0"/>
        <v>8064.3410309599813</v>
      </c>
      <c r="G3" s="269">
        <f>1-((E3/SUM(E3:F3)))</f>
        <v>7.8750945525779104E-2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11263.619999999999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1194.1092967741938</v>
      </c>
      <c r="E5" s="289">
        <f>I5+K5+M5+O5+Q5+S5+U5+W5+Y5+AA5+AC5+AE5</f>
        <v>7301.26</v>
      </c>
      <c r="F5" s="289">
        <f t="shared" ref="F5:F12" si="2">J5+L5+N5+P5+R5+T5</f>
        <v>-101.26000000000067</v>
      </c>
      <c r="G5" s="269">
        <f t="shared" ref="G5:G12" si="3">1-((E5/SUM(E5:F5)))</f>
        <v>-1.4063888888888876E-2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1108.8335322580647</v>
      </c>
      <c r="E6" s="289">
        <f t="shared" ref="E6:E12" si="16">Q6+S6+U6+W6+Y6+AA6+AC6+AE6+I6+K6+M6+O6</f>
        <v>6779.85</v>
      </c>
      <c r="F6" s="289">
        <f t="shared" si="2"/>
        <v>420.15000000000077</v>
      </c>
      <c r="G6" s="269">
        <f t="shared" si="3"/>
        <v>5.8354166666666707E-2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123.34001612903226</v>
      </c>
      <c r="E7" s="289">
        <f t="shared" si="16"/>
        <v>754.15</v>
      </c>
      <c r="F7" s="289">
        <f t="shared" si="2"/>
        <v>145.85000000000002</v>
      </c>
      <c r="G7" s="269">
        <f t="shared" si="3"/>
        <v>0.16205555555555562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636.73148709677423</v>
      </c>
      <c r="E8" s="289">
        <f t="shared" si="16"/>
        <v>3893.2299999999996</v>
      </c>
      <c r="F8" s="289">
        <f t="shared" si="2"/>
        <v>-293.23000000000013</v>
      </c>
      <c r="G8" s="269">
        <f t="shared" si="3"/>
        <v>-8.1452777777777818E-2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692.59634516129029</v>
      </c>
      <c r="E9" s="289">
        <f t="shared" si="16"/>
        <v>4234.8099999999995</v>
      </c>
      <c r="F9" s="289">
        <f t="shared" si="2"/>
        <v>-34.81</v>
      </c>
      <c r="G9" s="269">
        <f t="shared" si="3"/>
        <v>-8.2880952380952611E-3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786.08387419354847</v>
      </c>
      <c r="E10" s="289">
        <f t="shared" si="16"/>
        <v>4806.43</v>
      </c>
      <c r="F10" s="289">
        <f t="shared" si="2"/>
        <v>593.5699999999996</v>
      </c>
      <c r="G10" s="269">
        <f t="shared" si="3"/>
        <v>0.10992037037037028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353.94487741935484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743.72320645161301</v>
      </c>
      <c r="E12" s="289">
        <f t="shared" si="16"/>
        <v>4547.42</v>
      </c>
      <c r="F12" s="289">
        <f t="shared" si="2"/>
        <v>-347.42000000000007</v>
      </c>
      <c r="G12" s="269">
        <f t="shared" si="3"/>
        <v>-8.2719047619047581E-2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1241.247212903226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17.565096774193549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297.6776903225807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202.38622258064518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132.69007741935482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133.61739677419357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133.39987741935485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146.76341612903227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175.40237419354841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327.09677419354841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196.25806451612902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196.25806451612902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92.087554838709679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109.14401612903227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1149.9119806451615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108.45874838709679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99.514287096774183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67.020493548387094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343.45161290322585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314.01290322580644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24.532258064516128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24.532258064516128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44.158064516129038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392.51612903225805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367.98387096774201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98.129032258064512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83.409677419354836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225.69677419354838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44.158064516129038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49.064516129032256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2951.444893548387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8832.0446709677417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5971.0894645161297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1032.5889096774195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654.19354838709683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100825.92000000001</v>
      </c>
      <c r="F54" s="297">
        <f>F49+F50+E52</f>
        <v>-8550.2771136199808</v>
      </c>
      <c r="G54" s="246">
        <f>(E54/(E54-F54))-1</f>
        <v>-7.817310657398302E-2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89"/>
  <sheetViews>
    <sheetView tabSelected="1" workbookViewId="0">
      <pane ySplit="4" topLeftCell="A5" activePane="bottomLeft" state="frozen"/>
      <selection pane="bottomLeft" activeCell="J11" sqref="J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(SUM(INDIRECT("g5:g5")))+J2+L2+N2+P2-R2+T2-G1192</f>
        <v>8548.1499999999851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1695.97</v>
      </c>
      <c r="K2" s="304" t="s">
        <v>276</v>
      </c>
      <c r="L2" s="305">
        <f>(SUMIFS(E:E,I:I,"2"))</f>
        <v>227.52999999999997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46207</v>
      </c>
      <c r="D5" s="299" t="s">
        <v>950</v>
      </c>
      <c r="E5" s="522">
        <v>47.95</v>
      </c>
      <c r="F5" s="522"/>
      <c r="G5" s="333">
        <f t="shared" ref="G5:G46" si="0">G6-E5+F5</f>
        <v>6894.6499999999842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46207</v>
      </c>
      <c r="D6" s="299" t="s">
        <v>951</v>
      </c>
      <c r="E6" s="522">
        <v>8.75</v>
      </c>
      <c r="F6" s="522"/>
      <c r="G6" s="333">
        <f t="shared" si="0"/>
        <v>6942.599999999984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/>
      <c r="B7" s="330"/>
      <c r="C7" s="298">
        <v>46206</v>
      </c>
      <c r="D7" s="299" t="s">
        <v>950</v>
      </c>
      <c r="E7" s="522">
        <v>85.56</v>
      </c>
      <c r="F7" s="522"/>
      <c r="G7" s="333">
        <f t="shared" si="0"/>
        <v>6951.349999999984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/>
      <c r="B8" s="330"/>
      <c r="C8" s="298">
        <v>46206</v>
      </c>
      <c r="D8" s="299" t="s">
        <v>952</v>
      </c>
      <c r="E8" s="522">
        <v>25.07</v>
      </c>
      <c r="F8" s="522"/>
      <c r="G8" s="333">
        <f t="shared" si="0"/>
        <v>7036.9099999999844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46206</v>
      </c>
      <c r="D9" s="299" t="s">
        <v>953</v>
      </c>
      <c r="E9" s="522">
        <v>12.77</v>
      </c>
      <c r="F9" s="522"/>
      <c r="G9" s="333">
        <f t="shared" si="0"/>
        <v>7061.9799999999841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/>
      <c r="B10" s="330"/>
      <c r="C10" s="298">
        <v>46206</v>
      </c>
      <c r="D10" s="299" t="s">
        <v>957</v>
      </c>
      <c r="E10" s="522">
        <v>36</v>
      </c>
      <c r="F10" s="522"/>
      <c r="G10" s="333">
        <f t="shared" si="0"/>
        <v>7074.7499999999845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/>
      <c r="B11" s="330"/>
      <c r="C11" s="298">
        <v>46205</v>
      </c>
      <c r="D11" s="299" t="s">
        <v>957</v>
      </c>
      <c r="E11" s="522">
        <v>204</v>
      </c>
      <c r="F11" s="522"/>
      <c r="G11" s="333">
        <f t="shared" si="0"/>
        <v>7110.7499999999845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46205</v>
      </c>
      <c r="D12" s="299" t="s">
        <v>956</v>
      </c>
      <c r="E12" s="522">
        <v>90</v>
      </c>
      <c r="F12" s="522"/>
      <c r="G12" s="333">
        <f t="shared" si="0"/>
        <v>7314.7499999999845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/>
      <c r="B13" s="330"/>
      <c r="C13" s="298">
        <v>46205</v>
      </c>
      <c r="D13" s="299" t="s">
        <v>954</v>
      </c>
      <c r="E13" s="522">
        <v>783</v>
      </c>
      <c r="F13" s="522"/>
      <c r="G13" s="333">
        <f t="shared" si="0"/>
        <v>7404.7499999999845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/>
      <c r="B14" s="330"/>
      <c r="C14" s="298">
        <v>46205</v>
      </c>
      <c r="D14" s="299" t="s">
        <v>375</v>
      </c>
      <c r="E14" s="522">
        <v>6.37</v>
      </c>
      <c r="F14" s="522"/>
      <c r="G14" s="333">
        <f t="shared" si="0"/>
        <v>8187.7499999999845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/>
      <c r="B15" s="330"/>
      <c r="C15" s="298">
        <v>46205</v>
      </c>
      <c r="D15" s="299" t="s">
        <v>389</v>
      </c>
      <c r="E15" s="522">
        <v>21</v>
      </c>
      <c r="F15" s="522"/>
      <c r="G15" s="333">
        <f t="shared" si="0"/>
        <v>8194.1199999999844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/>
      <c r="B16" s="330"/>
      <c r="C16" s="298">
        <v>46205</v>
      </c>
      <c r="D16" s="299" t="s">
        <v>374</v>
      </c>
      <c r="E16" s="522">
        <v>50</v>
      </c>
      <c r="F16" s="522"/>
      <c r="G16" s="333">
        <f t="shared" si="0"/>
        <v>8215.1199999999844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/>
      <c r="B17" s="330"/>
      <c r="C17" s="298">
        <v>46205</v>
      </c>
      <c r="D17" s="299" t="s">
        <v>319</v>
      </c>
      <c r="E17" s="522">
        <v>53.8</v>
      </c>
      <c r="F17" s="522"/>
      <c r="G17" s="333">
        <f t="shared" si="0"/>
        <v>8265.1199999999844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46204</v>
      </c>
      <c r="D18" s="299" t="s">
        <v>309</v>
      </c>
      <c r="E18" s="522">
        <v>4.1900000000000004</v>
      </c>
      <c r="F18" s="522"/>
      <c r="G18" s="333">
        <f t="shared" si="0"/>
        <v>8318.9199999999837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/>
      <c r="B19" s="330"/>
      <c r="C19" s="298">
        <v>46204</v>
      </c>
      <c r="D19" s="299" t="s">
        <v>311</v>
      </c>
      <c r="E19" s="522">
        <v>169.54</v>
      </c>
      <c r="F19" s="522"/>
      <c r="G19" s="333">
        <f t="shared" si="0"/>
        <v>8323.1099999999842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46204</v>
      </c>
      <c r="D20" s="299" t="s">
        <v>955</v>
      </c>
      <c r="E20" s="522">
        <v>64.2</v>
      </c>
      <c r="F20" s="522"/>
      <c r="G20" s="333">
        <f t="shared" si="0"/>
        <v>8492.6499999999851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/>
      <c r="B21" s="330"/>
      <c r="C21" s="298">
        <v>46204</v>
      </c>
      <c r="D21" s="299" t="s">
        <v>319</v>
      </c>
      <c r="E21" s="522">
        <v>150.86000000000001</v>
      </c>
      <c r="F21" s="522"/>
      <c r="G21" s="333">
        <f t="shared" si="0"/>
        <v>8556.8499999999858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46204</v>
      </c>
      <c r="D22" s="299" t="s">
        <v>455</v>
      </c>
      <c r="E22" s="522">
        <v>10.41</v>
      </c>
      <c r="F22" s="522"/>
      <c r="G22" s="333">
        <f t="shared" si="0"/>
        <v>8707.7099999999864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46204</v>
      </c>
      <c r="D23" s="299" t="s">
        <v>306</v>
      </c>
      <c r="E23" s="522">
        <v>98.37</v>
      </c>
      <c r="F23" s="522"/>
      <c r="G23" s="333">
        <f t="shared" si="0"/>
        <v>8718.1199999999862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/>
      <c r="B24" s="330"/>
      <c r="C24" s="298">
        <v>46204</v>
      </c>
      <c r="D24" s="299" t="s">
        <v>397</v>
      </c>
      <c r="E24" s="522">
        <v>54.76</v>
      </c>
      <c r="F24" s="522"/>
      <c r="G24" s="333">
        <f t="shared" si="0"/>
        <v>8816.489999999987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25</v>
      </c>
      <c r="C25" s="298">
        <v>46203</v>
      </c>
      <c r="D25" s="298" t="s">
        <v>204</v>
      </c>
      <c r="E25" s="331">
        <v>350</v>
      </c>
      <c r="F25" s="522"/>
      <c r="G25" s="333">
        <f t="shared" si="0"/>
        <v>8871.2499999999873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26</v>
      </c>
      <c r="C26" s="298">
        <v>46203</v>
      </c>
      <c r="D26" s="298" t="s">
        <v>205</v>
      </c>
      <c r="E26" s="331">
        <v>320</v>
      </c>
      <c r="F26" s="522"/>
      <c r="G26" s="333">
        <f t="shared" si="0"/>
        <v>9221.2499999999873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27</v>
      </c>
      <c r="C27" s="298">
        <v>46203</v>
      </c>
      <c r="D27" s="298" t="s">
        <v>206</v>
      </c>
      <c r="E27" s="331">
        <v>25</v>
      </c>
      <c r="F27" s="522"/>
      <c r="G27" s="333">
        <f t="shared" si="0"/>
        <v>9541.2499999999873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28</v>
      </c>
      <c r="C28" s="298">
        <v>46203</v>
      </c>
      <c r="D28" s="298" t="s">
        <v>207</v>
      </c>
      <c r="E28" s="331">
        <v>25</v>
      </c>
      <c r="F28" s="522"/>
      <c r="G28" s="333">
        <f t="shared" si="0"/>
        <v>9566.2499999999873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29</v>
      </c>
      <c r="C29" s="298">
        <v>46203</v>
      </c>
      <c r="D29" s="298" t="s">
        <v>208</v>
      </c>
      <c r="E29" s="331">
        <v>45</v>
      </c>
      <c r="F29" s="522"/>
      <c r="G29" s="333">
        <f t="shared" si="0"/>
        <v>9591.2499999999873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30</v>
      </c>
      <c r="C30" s="298">
        <v>46203</v>
      </c>
      <c r="D30" s="298" t="s">
        <v>209</v>
      </c>
      <c r="E30" s="331">
        <v>400</v>
      </c>
      <c r="F30" s="522"/>
      <c r="G30" s="333">
        <f t="shared" si="0"/>
        <v>9636.2499999999873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286</v>
      </c>
      <c r="B31" s="330">
        <v>31</v>
      </c>
      <c r="C31" s="298">
        <v>46203</v>
      </c>
      <c r="D31" s="298" t="s">
        <v>210</v>
      </c>
      <c r="E31" s="331">
        <v>375</v>
      </c>
      <c r="F31" s="522"/>
      <c r="G31" s="333">
        <f t="shared" si="0"/>
        <v>10036.249999999987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286</v>
      </c>
      <c r="B32" s="330">
        <v>32</v>
      </c>
      <c r="C32" s="298">
        <v>46203</v>
      </c>
      <c r="D32" s="298" t="s">
        <v>211</v>
      </c>
      <c r="E32" s="331">
        <v>100</v>
      </c>
      <c r="F32" s="522"/>
      <c r="G32" s="333">
        <f t="shared" si="0"/>
        <v>10411.249999999987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286</v>
      </c>
      <c r="B33" s="330">
        <v>33</v>
      </c>
      <c r="C33" s="298">
        <v>46203</v>
      </c>
      <c r="D33" s="298" t="s">
        <v>212</v>
      </c>
      <c r="E33" s="331">
        <v>85</v>
      </c>
      <c r="F33" s="522"/>
      <c r="G33" s="333">
        <f t="shared" si="0"/>
        <v>10511.249999999987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34</v>
      </c>
      <c r="C34" s="298">
        <v>46203</v>
      </c>
      <c r="D34" s="298" t="s">
        <v>213</v>
      </c>
      <c r="E34" s="331">
        <v>230</v>
      </c>
      <c r="F34" s="522"/>
      <c r="G34" s="333">
        <f t="shared" si="0"/>
        <v>10596.249999999987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35</v>
      </c>
      <c r="C35" s="298">
        <v>46203</v>
      </c>
      <c r="D35" s="298" t="s">
        <v>214</v>
      </c>
      <c r="E35" s="331">
        <v>45</v>
      </c>
      <c r="F35" s="522"/>
      <c r="G35" s="333">
        <f t="shared" si="0"/>
        <v>10826.249999999987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10</v>
      </c>
      <c r="C36" s="298">
        <v>46203</v>
      </c>
      <c r="D36" s="298" t="s">
        <v>176</v>
      </c>
      <c r="E36" s="522">
        <v>17.899999999999999</v>
      </c>
      <c r="F36" s="522"/>
      <c r="G36" s="333">
        <f t="shared" si="0"/>
        <v>10871.249999999987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46203</v>
      </c>
      <c r="D37" s="299" t="s">
        <v>423</v>
      </c>
      <c r="E37" s="522">
        <v>185.64</v>
      </c>
      <c r="F37" s="522">
        <v>185.64</v>
      </c>
      <c r="G37" s="333">
        <f t="shared" si="0"/>
        <v>10889.149999999987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46203</v>
      </c>
      <c r="D38" s="299" t="s">
        <v>947</v>
      </c>
      <c r="E38" s="522">
        <v>-20</v>
      </c>
      <c r="F38" s="522"/>
      <c r="G38" s="333">
        <f t="shared" si="0"/>
        <v>10889.149999999987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287</v>
      </c>
      <c r="B39" s="330" t="s">
        <v>287</v>
      </c>
      <c r="C39" s="298">
        <v>46202</v>
      </c>
      <c r="D39" s="299" t="s">
        <v>948</v>
      </c>
      <c r="E39" s="522">
        <v>580</v>
      </c>
      <c r="F39" s="522">
        <v>580</v>
      </c>
      <c r="G39" s="333">
        <f t="shared" si="0"/>
        <v>10869.149999999987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291</v>
      </c>
      <c r="B40" s="330">
        <v>38</v>
      </c>
      <c r="C40" s="298">
        <v>46202</v>
      </c>
      <c r="D40" s="299" t="s">
        <v>293</v>
      </c>
      <c r="E40" s="522"/>
      <c r="F40" s="522">
        <v>4720.8599999999997</v>
      </c>
      <c r="G40" s="333">
        <f t="shared" si="0"/>
        <v>10869.149999999987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287</v>
      </c>
      <c r="B41" s="330" t="s">
        <v>287</v>
      </c>
      <c r="C41" s="298">
        <v>46202</v>
      </c>
      <c r="D41" s="299" t="s">
        <v>942</v>
      </c>
      <c r="E41" s="522">
        <v>180</v>
      </c>
      <c r="F41" s="522">
        <v>180</v>
      </c>
      <c r="G41" s="333">
        <f t="shared" si="0"/>
        <v>6148.2899999999863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20</v>
      </c>
      <c r="C42" s="298">
        <v>46202</v>
      </c>
      <c r="D42" s="299" t="s">
        <v>193</v>
      </c>
      <c r="E42" s="522">
        <v>600</v>
      </c>
      <c r="F42" s="522"/>
      <c r="G42" s="333">
        <f t="shared" si="0"/>
        <v>6148.2899999999863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46202</v>
      </c>
      <c r="D43" s="299" t="s">
        <v>306</v>
      </c>
      <c r="E43" s="522">
        <v>102.13</v>
      </c>
      <c r="F43" s="522"/>
      <c r="G43" s="333">
        <f t="shared" si="0"/>
        <v>6748.2899999999863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4</v>
      </c>
      <c r="C44" s="298">
        <v>46202</v>
      </c>
      <c r="D44" s="299" t="s">
        <v>310</v>
      </c>
      <c r="E44" s="522">
        <v>40.56</v>
      </c>
      <c r="F44" s="522"/>
      <c r="G44" s="333">
        <f t="shared" si="0"/>
        <v>6850.4199999999864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46202</v>
      </c>
      <c r="D45" s="299" t="s">
        <v>310</v>
      </c>
      <c r="E45" s="522">
        <v>6.84</v>
      </c>
      <c r="F45" s="522"/>
      <c r="G45" s="333">
        <f t="shared" si="0"/>
        <v>6890.9799999999868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3</v>
      </c>
      <c r="C46" s="298">
        <v>46202</v>
      </c>
      <c r="D46" s="299" t="s">
        <v>880</v>
      </c>
      <c r="E46" s="522">
        <v>11.98</v>
      </c>
      <c r="F46" s="522"/>
      <c r="G46" s="333">
        <f t="shared" si="0"/>
        <v>6897.819999999987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46201</v>
      </c>
      <c r="D47" s="299" t="s">
        <v>353</v>
      </c>
      <c r="E47" s="522">
        <v>14.99</v>
      </c>
      <c r="F47" s="522"/>
      <c r="G47" s="333">
        <f t="shared" ref="G47:G60" si="1">G48-E47+F47</f>
        <v>6909.7999999999865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46201</v>
      </c>
      <c r="D48" s="299" t="s">
        <v>358</v>
      </c>
      <c r="E48" s="522">
        <v>11.29</v>
      </c>
      <c r="F48" s="522"/>
      <c r="G48" s="333">
        <f t="shared" si="1"/>
        <v>6924.7899999999863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46201</v>
      </c>
      <c r="D49" s="299" t="s">
        <v>319</v>
      </c>
      <c r="E49" s="522">
        <v>158.96</v>
      </c>
      <c r="F49" s="522"/>
      <c r="G49" s="333">
        <f t="shared" si="1"/>
        <v>6936.0799999999863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46201</v>
      </c>
      <c r="D50" s="299" t="s">
        <v>397</v>
      </c>
      <c r="E50" s="522">
        <v>53.24</v>
      </c>
      <c r="F50" s="522"/>
      <c r="G50" s="333">
        <f t="shared" si="1"/>
        <v>7095.0399999999863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46200</v>
      </c>
      <c r="D51" s="299" t="s">
        <v>917</v>
      </c>
      <c r="E51" s="522">
        <v>122.77</v>
      </c>
      <c r="F51" s="522"/>
      <c r="G51" s="333">
        <f t="shared" si="1"/>
        <v>7148.2799999999861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46200</v>
      </c>
      <c r="D52" s="299" t="s">
        <v>831</v>
      </c>
      <c r="E52" s="522">
        <v>77.67</v>
      </c>
      <c r="F52" s="522"/>
      <c r="G52" s="333">
        <f t="shared" si="1"/>
        <v>7271.0499999999865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46200</v>
      </c>
      <c r="D53" s="299" t="s">
        <v>943</v>
      </c>
      <c r="E53" s="522">
        <v>32.99</v>
      </c>
      <c r="F53" s="522"/>
      <c r="G53" s="333">
        <f t="shared" si="1"/>
        <v>7348.7199999999866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46200</v>
      </c>
      <c r="D54" s="299" t="s">
        <v>945</v>
      </c>
      <c r="E54" s="522">
        <v>207.96</v>
      </c>
      <c r="F54" s="522">
        <v>207.96</v>
      </c>
      <c r="G54" s="333">
        <f t="shared" si="1"/>
        <v>7381.7099999999864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46199</v>
      </c>
      <c r="D55" s="299" t="s">
        <v>868</v>
      </c>
      <c r="E55" s="522">
        <v>51.84</v>
      </c>
      <c r="F55" s="522"/>
      <c r="G55" s="333">
        <f t="shared" si="1"/>
        <v>7381.7099999999864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46199</v>
      </c>
      <c r="D56" s="299" t="s">
        <v>296</v>
      </c>
      <c r="E56" s="522">
        <v>10.31</v>
      </c>
      <c r="F56" s="522"/>
      <c r="G56" s="333">
        <f t="shared" si="1"/>
        <v>7433.5499999999865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46199</v>
      </c>
      <c r="D57" s="299" t="s">
        <v>296</v>
      </c>
      <c r="E57" s="522">
        <v>87.14</v>
      </c>
      <c r="F57" s="522"/>
      <c r="G57" s="333">
        <f t="shared" si="1"/>
        <v>7443.8599999999869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46199</v>
      </c>
      <c r="D58" s="299" t="s">
        <v>940</v>
      </c>
      <c r="E58" s="522">
        <v>20</v>
      </c>
      <c r="F58" s="522"/>
      <c r="G58" s="333">
        <f t="shared" si="1"/>
        <v>7530.9999999999873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12</v>
      </c>
      <c r="C59" s="298">
        <v>46198</v>
      </c>
      <c r="D59" s="299" t="s">
        <v>314</v>
      </c>
      <c r="E59" s="522">
        <v>204.48</v>
      </c>
      <c r="F59" s="522"/>
      <c r="G59" s="333">
        <f t="shared" si="1"/>
        <v>7550.9999999999873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291</v>
      </c>
      <c r="B60" s="330">
        <v>39</v>
      </c>
      <c r="C60" s="298">
        <v>46198</v>
      </c>
      <c r="D60" s="299" t="s">
        <v>292</v>
      </c>
      <c r="E60" s="522"/>
      <c r="F60" s="522">
        <v>2763.77</v>
      </c>
      <c r="G60" s="333">
        <f t="shared" si="1"/>
        <v>7755.4799999999868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46198</v>
      </c>
      <c r="D61" s="299" t="s">
        <v>846</v>
      </c>
      <c r="E61" s="522">
        <v>11.2</v>
      </c>
      <c r="F61" s="522"/>
      <c r="G61" s="333">
        <f t="shared" ref="G61:G81" si="2">G62-E61+F61</f>
        <v>4991.7099999999864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46197</v>
      </c>
      <c r="D62" s="299" t="s">
        <v>941</v>
      </c>
      <c r="E62" s="522">
        <v>15.99</v>
      </c>
      <c r="F62" s="522"/>
      <c r="G62" s="333">
        <f t="shared" si="2"/>
        <v>5002.9099999999862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46197</v>
      </c>
      <c r="D63" s="299" t="s">
        <v>340</v>
      </c>
      <c r="E63" s="522">
        <v>47.93</v>
      </c>
      <c r="F63" s="522"/>
      <c r="G63" s="333">
        <f t="shared" si="2"/>
        <v>5018.899999999986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43</v>
      </c>
      <c r="C64" s="298">
        <v>46197</v>
      </c>
      <c r="D64" s="299" t="s">
        <v>201</v>
      </c>
      <c r="E64" s="522">
        <v>42.84</v>
      </c>
      <c r="F64" s="522"/>
      <c r="G64" s="333">
        <f t="shared" si="2"/>
        <v>5066.8299999999863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42</v>
      </c>
      <c r="C65" s="298">
        <v>46197</v>
      </c>
      <c r="D65" s="299" t="s">
        <v>200</v>
      </c>
      <c r="E65" s="522">
        <v>99.4</v>
      </c>
      <c r="F65" s="522"/>
      <c r="G65" s="333">
        <f t="shared" si="2"/>
        <v>5109.6699999999864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46196</v>
      </c>
      <c r="D66" s="299" t="s">
        <v>319</v>
      </c>
      <c r="E66" s="522">
        <v>5.68</v>
      </c>
      <c r="F66" s="522"/>
      <c r="G66" s="333">
        <f t="shared" si="2"/>
        <v>5209.0699999999861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46196</v>
      </c>
      <c r="D67" s="299" t="s">
        <v>306</v>
      </c>
      <c r="E67" s="522">
        <v>167.73</v>
      </c>
      <c r="F67" s="522"/>
      <c r="G67" s="333">
        <f t="shared" si="2"/>
        <v>5214.7499999999864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4</v>
      </c>
      <c r="C68" s="298">
        <v>46196</v>
      </c>
      <c r="D68" s="299" t="s">
        <v>296</v>
      </c>
      <c r="E68" s="522">
        <v>40.81</v>
      </c>
      <c r="F68" s="522"/>
      <c r="G68" s="333">
        <f t="shared" si="2"/>
        <v>5382.4799999999859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46196</v>
      </c>
      <c r="D69" s="299" t="s">
        <v>334</v>
      </c>
      <c r="E69" s="522">
        <v>17.68</v>
      </c>
      <c r="F69" s="522"/>
      <c r="G69" s="333">
        <f t="shared" si="2"/>
        <v>5423.2899999999863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3</v>
      </c>
      <c r="C70" s="298">
        <v>46196</v>
      </c>
      <c r="D70" s="299" t="s">
        <v>320</v>
      </c>
      <c r="E70" s="522">
        <v>5.19</v>
      </c>
      <c r="F70" s="522"/>
      <c r="G70" s="333">
        <f t="shared" si="2"/>
        <v>5440.9699999999866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46196</v>
      </c>
      <c r="D71" s="299" t="s">
        <v>308</v>
      </c>
      <c r="E71" s="522">
        <v>71.75</v>
      </c>
      <c r="F71" s="522"/>
      <c r="G71" s="333">
        <f t="shared" si="2"/>
        <v>5446.1599999999862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46196</v>
      </c>
      <c r="D72" s="299" t="s">
        <v>835</v>
      </c>
      <c r="E72" s="522">
        <v>15.96</v>
      </c>
      <c r="F72" s="522"/>
      <c r="G72" s="333">
        <f t="shared" si="2"/>
        <v>5517.9099999999862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46195</v>
      </c>
      <c r="D73" s="299" t="s">
        <v>334</v>
      </c>
      <c r="E73" s="522">
        <v>7.89</v>
      </c>
      <c r="F73" s="522"/>
      <c r="G73" s="333">
        <f t="shared" si="2"/>
        <v>5533.8699999999862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287</v>
      </c>
      <c r="B74" s="330" t="s">
        <v>287</v>
      </c>
      <c r="C74" s="298">
        <v>46195</v>
      </c>
      <c r="D74" s="299" t="s">
        <v>939</v>
      </c>
      <c r="E74" s="522">
        <v>86.07</v>
      </c>
      <c r="F74" s="522">
        <v>86.07</v>
      </c>
      <c r="G74" s="333">
        <f t="shared" si="2"/>
        <v>5541.7599999999866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287</v>
      </c>
      <c r="B75" s="330" t="s">
        <v>287</v>
      </c>
      <c r="C75" s="298">
        <v>46195</v>
      </c>
      <c r="D75" s="299" t="s">
        <v>922</v>
      </c>
      <c r="E75" s="522">
        <v>14.98</v>
      </c>
      <c r="F75" s="522">
        <v>14.98</v>
      </c>
      <c r="G75" s="333">
        <f t="shared" si="2"/>
        <v>5541.7599999999866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46195</v>
      </c>
      <c r="D76" s="299" t="s">
        <v>936</v>
      </c>
      <c r="E76" s="522">
        <v>83.52</v>
      </c>
      <c r="F76" s="522">
        <v>83.52</v>
      </c>
      <c r="G76" s="333">
        <f t="shared" si="2"/>
        <v>5541.7599999999866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46195</v>
      </c>
      <c r="D77" s="299" t="s">
        <v>937</v>
      </c>
      <c r="E77" s="522">
        <v>62.19</v>
      </c>
      <c r="F77" s="522">
        <v>62.19</v>
      </c>
      <c r="G77" s="333">
        <f t="shared" si="2"/>
        <v>5541.7599999999866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3</v>
      </c>
      <c r="C78" s="298">
        <v>46195</v>
      </c>
      <c r="D78" s="299" t="s">
        <v>310</v>
      </c>
      <c r="E78" s="522">
        <v>6.99</v>
      </c>
      <c r="F78" s="522"/>
      <c r="G78" s="333">
        <f t="shared" si="2"/>
        <v>5541.7599999999866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46195</v>
      </c>
      <c r="D79" s="299" t="s">
        <v>938</v>
      </c>
      <c r="E79" s="522">
        <v>60.47</v>
      </c>
      <c r="F79" s="522">
        <v>60.47</v>
      </c>
      <c r="G79" s="333">
        <f t="shared" si="2"/>
        <v>5548.7499999999864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22</v>
      </c>
      <c r="C80" s="298">
        <v>46195</v>
      </c>
      <c r="D80" s="299" t="s">
        <v>323</v>
      </c>
      <c r="E80" s="522">
        <v>20.22</v>
      </c>
      <c r="F80" s="522"/>
      <c r="G80" s="333">
        <f t="shared" si="2"/>
        <v>5548.7499999999864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46195</v>
      </c>
      <c r="D81" s="299" t="s">
        <v>919</v>
      </c>
      <c r="E81" s="522">
        <v>200</v>
      </c>
      <c r="F81" s="522"/>
      <c r="G81" s="333">
        <f t="shared" si="2"/>
        <v>5568.9699999999866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5</v>
      </c>
      <c r="C82" s="298">
        <v>46194</v>
      </c>
      <c r="D82" s="299" t="s">
        <v>340</v>
      </c>
      <c r="E82" s="522">
        <v>47.93</v>
      </c>
      <c r="F82" s="522"/>
      <c r="G82" s="333">
        <f t="shared" ref="G82:G102" si="3">G83-E82+F82</f>
        <v>5768.9699999999866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46194</v>
      </c>
      <c r="D83" s="299" t="s">
        <v>935</v>
      </c>
      <c r="E83" s="522"/>
      <c r="F83" s="522">
        <v>50</v>
      </c>
      <c r="G83" s="333">
        <f t="shared" si="3"/>
        <v>5816.8999999999869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46194</v>
      </c>
      <c r="D84" s="299" t="s">
        <v>935</v>
      </c>
      <c r="E84" s="522">
        <v>50</v>
      </c>
      <c r="F84" s="522"/>
      <c r="G84" s="333">
        <f t="shared" si="3"/>
        <v>5766.8999999999869</v>
      </c>
      <c r="H84" s="334" t="s">
        <v>298</v>
      </c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287</v>
      </c>
      <c r="B85" s="330" t="s">
        <v>287</v>
      </c>
      <c r="C85" s="298">
        <v>46194</v>
      </c>
      <c r="D85" s="299" t="s">
        <v>922</v>
      </c>
      <c r="E85" s="522">
        <v>28.38</v>
      </c>
      <c r="F85" s="522">
        <v>28.38</v>
      </c>
      <c r="G85" s="333">
        <f t="shared" si="3"/>
        <v>5816.8999999999869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46194</v>
      </c>
      <c r="D86" s="299" t="s">
        <v>920</v>
      </c>
      <c r="E86" s="522">
        <v>35.020000000000003</v>
      </c>
      <c r="F86" s="522">
        <v>35.020000000000003</v>
      </c>
      <c r="G86" s="333">
        <f t="shared" si="3"/>
        <v>5816.8999999999869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287</v>
      </c>
      <c r="B87" s="330" t="s">
        <v>287</v>
      </c>
      <c r="C87" s="298">
        <v>46194</v>
      </c>
      <c r="D87" s="299" t="s">
        <v>927</v>
      </c>
      <c r="E87" s="522">
        <v>83.81</v>
      </c>
      <c r="F87" s="522">
        <v>83.81</v>
      </c>
      <c r="G87" s="333">
        <f t="shared" si="3"/>
        <v>5816.8999999999869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46194</v>
      </c>
      <c r="D88" s="299" t="s">
        <v>928</v>
      </c>
      <c r="E88" s="522">
        <v>27.43</v>
      </c>
      <c r="F88" s="522">
        <v>27.43</v>
      </c>
      <c r="G88" s="333">
        <f t="shared" si="3"/>
        <v>5816.8999999999869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46193</v>
      </c>
      <c r="D89" s="299" t="s">
        <v>932</v>
      </c>
      <c r="E89" s="522">
        <v>30.86</v>
      </c>
      <c r="F89" s="522">
        <v>30.86</v>
      </c>
      <c r="G89" s="333">
        <f t="shared" si="3"/>
        <v>5816.8999999999869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287</v>
      </c>
      <c r="B90" s="330" t="s">
        <v>287</v>
      </c>
      <c r="C90" s="298">
        <v>46193</v>
      </c>
      <c r="D90" s="299" t="s">
        <v>922</v>
      </c>
      <c r="E90" s="522">
        <v>13.95</v>
      </c>
      <c r="F90" s="522">
        <v>13.95</v>
      </c>
      <c r="G90" s="333">
        <f t="shared" si="3"/>
        <v>5816.8999999999869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287</v>
      </c>
      <c r="B91" s="330" t="s">
        <v>287</v>
      </c>
      <c r="C91" s="298">
        <v>46192</v>
      </c>
      <c r="D91" s="299" t="s">
        <v>934</v>
      </c>
      <c r="E91" s="522">
        <v>148.54</v>
      </c>
      <c r="F91" s="522">
        <v>148.54</v>
      </c>
      <c r="G91" s="333">
        <f t="shared" si="3"/>
        <v>5816.8999999999869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287</v>
      </c>
      <c r="B92" s="330" t="s">
        <v>287</v>
      </c>
      <c r="C92" s="298">
        <v>46192</v>
      </c>
      <c r="D92" s="299" t="s">
        <v>921</v>
      </c>
      <c r="E92" s="522">
        <v>80</v>
      </c>
      <c r="F92" s="522">
        <v>80</v>
      </c>
      <c r="G92" s="333">
        <f t="shared" si="3"/>
        <v>5816.8999999999869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287</v>
      </c>
      <c r="B93" s="330" t="s">
        <v>287</v>
      </c>
      <c r="C93" s="298">
        <v>46192</v>
      </c>
      <c r="D93" s="299" t="s">
        <v>922</v>
      </c>
      <c r="E93" s="522">
        <v>27.98</v>
      </c>
      <c r="F93" s="522">
        <v>27.98</v>
      </c>
      <c r="G93" s="333">
        <f t="shared" si="3"/>
        <v>5816.8999999999869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287</v>
      </c>
      <c r="B94" s="330" t="s">
        <v>287</v>
      </c>
      <c r="C94" s="298">
        <v>46192</v>
      </c>
      <c r="D94" s="299" t="s">
        <v>933</v>
      </c>
      <c r="E94" s="522">
        <v>30.63</v>
      </c>
      <c r="F94" s="522">
        <v>30.63</v>
      </c>
      <c r="G94" s="333">
        <f t="shared" si="3"/>
        <v>5816.8999999999869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46192</v>
      </c>
      <c r="D95" s="299" t="s">
        <v>923</v>
      </c>
      <c r="E95" s="522">
        <v>7.46</v>
      </c>
      <c r="F95" s="522"/>
      <c r="G95" s="333">
        <f t="shared" si="3"/>
        <v>5816.8999999999869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46192</v>
      </c>
      <c r="D96" s="299" t="s">
        <v>924</v>
      </c>
      <c r="E96" s="522">
        <v>22.07</v>
      </c>
      <c r="F96" s="522">
        <v>22.07</v>
      </c>
      <c r="G96" s="333">
        <f t="shared" si="3"/>
        <v>5824.3599999999869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287</v>
      </c>
      <c r="B97" s="330" t="s">
        <v>287</v>
      </c>
      <c r="C97" s="298">
        <v>46192</v>
      </c>
      <c r="D97" s="299" t="s">
        <v>924</v>
      </c>
      <c r="E97" s="522">
        <v>51.04</v>
      </c>
      <c r="F97" s="522">
        <v>51.04</v>
      </c>
      <c r="G97" s="333">
        <f t="shared" si="3"/>
        <v>5824.3599999999869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46192</v>
      </c>
      <c r="D98" s="299" t="s">
        <v>924</v>
      </c>
      <c r="E98" s="522">
        <v>90.59</v>
      </c>
      <c r="F98" s="522">
        <v>90.59</v>
      </c>
      <c r="G98" s="333">
        <f t="shared" si="3"/>
        <v>5824.3599999999869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46192</v>
      </c>
      <c r="D99" s="299" t="s">
        <v>925</v>
      </c>
      <c r="E99" s="522">
        <v>26.02</v>
      </c>
      <c r="F99" s="522">
        <v>26.02</v>
      </c>
      <c r="G99" s="333">
        <f t="shared" si="3"/>
        <v>5824.3599999999869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46192</v>
      </c>
      <c r="D100" s="299" t="s">
        <v>925</v>
      </c>
      <c r="E100" s="522">
        <v>26.02</v>
      </c>
      <c r="F100" s="522">
        <v>26.02</v>
      </c>
      <c r="G100" s="333">
        <f t="shared" si="3"/>
        <v>5824.3599999999869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46192</v>
      </c>
      <c r="D101" s="299" t="s">
        <v>925</v>
      </c>
      <c r="E101" s="522">
        <v>38.03</v>
      </c>
      <c r="F101" s="522">
        <v>38.03</v>
      </c>
      <c r="G101" s="333">
        <f t="shared" si="3"/>
        <v>5824.3599999999869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46192</v>
      </c>
      <c r="D102" s="299" t="s">
        <v>925</v>
      </c>
      <c r="E102" s="522">
        <v>26.03</v>
      </c>
      <c r="F102" s="522">
        <v>26.03</v>
      </c>
      <c r="G102" s="333">
        <f t="shared" si="3"/>
        <v>5824.3599999999869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46192</v>
      </c>
      <c r="D103" s="299" t="s">
        <v>922</v>
      </c>
      <c r="E103" s="522">
        <v>21.98</v>
      </c>
      <c r="F103" s="522">
        <v>21.98</v>
      </c>
      <c r="G103" s="333">
        <f t="shared" ref="G103:G160" si="4">G104-E103+F103</f>
        <v>5824.3599999999869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46192</v>
      </c>
      <c r="D104" s="299" t="s">
        <v>922</v>
      </c>
      <c r="E104" s="522">
        <v>27.99</v>
      </c>
      <c r="F104" s="522">
        <v>27.99</v>
      </c>
      <c r="G104" s="333">
        <f t="shared" si="4"/>
        <v>5824.3599999999869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287</v>
      </c>
      <c r="B105" s="330" t="s">
        <v>287</v>
      </c>
      <c r="C105" s="298">
        <v>46191</v>
      </c>
      <c r="D105" s="299" t="s">
        <v>926</v>
      </c>
      <c r="E105" s="522">
        <v>22.69</v>
      </c>
      <c r="F105" s="522">
        <v>22.69</v>
      </c>
      <c r="G105" s="333">
        <f t="shared" si="4"/>
        <v>5824.3599999999869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287</v>
      </c>
      <c r="B106" s="330" t="s">
        <v>287</v>
      </c>
      <c r="C106" s="298">
        <v>46191</v>
      </c>
      <c r="D106" s="299" t="s">
        <v>927</v>
      </c>
      <c r="E106" s="522">
        <v>42.32</v>
      </c>
      <c r="F106" s="522">
        <v>42.32</v>
      </c>
      <c r="G106" s="333">
        <f t="shared" si="4"/>
        <v>5824.3599999999869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46191</v>
      </c>
      <c r="D107" s="299" t="s">
        <v>928</v>
      </c>
      <c r="E107" s="522">
        <v>72.86</v>
      </c>
      <c r="F107" s="522">
        <v>72.86</v>
      </c>
      <c r="G107" s="333">
        <f t="shared" si="4"/>
        <v>5824.3599999999869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46191</v>
      </c>
      <c r="D108" s="299" t="s">
        <v>929</v>
      </c>
      <c r="E108" s="522">
        <v>106.89</v>
      </c>
      <c r="F108" s="522">
        <v>106.89</v>
      </c>
      <c r="G108" s="333">
        <f t="shared" si="4"/>
        <v>5824.3599999999869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46191</v>
      </c>
      <c r="D109" s="299" t="s">
        <v>931</v>
      </c>
      <c r="E109" s="522">
        <v>94.74</v>
      </c>
      <c r="F109" s="522">
        <v>94.74</v>
      </c>
      <c r="G109" s="333">
        <f t="shared" si="4"/>
        <v>5824.3599999999869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1</v>
      </c>
      <c r="C110" s="298">
        <v>46191</v>
      </c>
      <c r="D110" s="299" t="s">
        <v>306</v>
      </c>
      <c r="E110" s="522">
        <v>99.97</v>
      </c>
      <c r="F110" s="522"/>
      <c r="G110" s="333">
        <f t="shared" si="4"/>
        <v>5824.3599999999869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46191</v>
      </c>
      <c r="D111" s="299" t="s">
        <v>930</v>
      </c>
      <c r="E111" s="522">
        <v>13.84</v>
      </c>
      <c r="F111" s="522"/>
      <c r="G111" s="333">
        <f t="shared" si="4"/>
        <v>5924.3299999999872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46190</v>
      </c>
      <c r="D112" s="299" t="s">
        <v>306</v>
      </c>
      <c r="E112" s="522">
        <v>87.19</v>
      </c>
      <c r="F112" s="522"/>
      <c r="G112" s="333">
        <f t="shared" si="4"/>
        <v>5938.1699999999873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21</v>
      </c>
      <c r="C113" s="298">
        <v>46190</v>
      </c>
      <c r="D113" s="299" t="s">
        <v>194</v>
      </c>
      <c r="E113" s="522">
        <v>81</v>
      </c>
      <c r="F113" s="522"/>
      <c r="G113" s="333">
        <f t="shared" si="4"/>
        <v>6025.3599999999869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43</v>
      </c>
      <c r="C114" s="298">
        <v>46190</v>
      </c>
      <c r="D114" s="299" t="s">
        <v>333</v>
      </c>
      <c r="E114" s="522">
        <v>29.8</v>
      </c>
      <c r="F114" s="522"/>
      <c r="G114" s="333">
        <f t="shared" si="4"/>
        <v>6106.3599999999869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42</v>
      </c>
      <c r="C115" s="298">
        <v>46190</v>
      </c>
      <c r="D115" s="299" t="s">
        <v>333</v>
      </c>
      <c r="E115" s="522">
        <v>74.5</v>
      </c>
      <c r="F115" s="522"/>
      <c r="G115" s="333">
        <f t="shared" si="4"/>
        <v>6136.1599999999871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46190</v>
      </c>
      <c r="D116" s="299" t="s">
        <v>334</v>
      </c>
      <c r="E116" s="522">
        <v>82.35</v>
      </c>
      <c r="F116" s="522"/>
      <c r="G116" s="333">
        <f t="shared" si="4"/>
        <v>6210.6599999999871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46190</v>
      </c>
      <c r="D117" s="299" t="s">
        <v>334</v>
      </c>
      <c r="E117" s="522">
        <v>17.68</v>
      </c>
      <c r="F117" s="522"/>
      <c r="G117" s="333">
        <f t="shared" si="4"/>
        <v>6293.0099999999875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46190</v>
      </c>
      <c r="D118" s="299" t="s">
        <v>300</v>
      </c>
      <c r="E118" s="522">
        <v>14.67</v>
      </c>
      <c r="F118" s="522"/>
      <c r="G118" s="333">
        <f t="shared" si="4"/>
        <v>6310.6899999999878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46190</v>
      </c>
      <c r="D119" s="299" t="s">
        <v>300</v>
      </c>
      <c r="E119" s="522">
        <v>56.42</v>
      </c>
      <c r="F119" s="522"/>
      <c r="G119" s="333">
        <f t="shared" si="4"/>
        <v>6325.3599999999878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46190</v>
      </c>
      <c r="D120" s="299" t="s">
        <v>300</v>
      </c>
      <c r="E120" s="522">
        <v>53.23</v>
      </c>
      <c r="F120" s="522"/>
      <c r="G120" s="333">
        <f t="shared" si="4"/>
        <v>6381.7799999999879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23</v>
      </c>
      <c r="C121" s="298">
        <v>46190</v>
      </c>
      <c r="D121" s="299" t="s">
        <v>63</v>
      </c>
      <c r="E121" s="522">
        <v>529.46</v>
      </c>
      <c r="F121" s="522"/>
      <c r="G121" s="333">
        <f t="shared" si="4"/>
        <v>6435.0099999999875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17</v>
      </c>
      <c r="C122" s="298">
        <v>46190</v>
      </c>
      <c r="D122" s="299" t="s">
        <v>188</v>
      </c>
      <c r="E122" s="522">
        <v>42.65</v>
      </c>
      <c r="F122" s="522"/>
      <c r="G122" s="333">
        <f t="shared" si="4"/>
        <v>6964.4699999999875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15</v>
      </c>
      <c r="C123" s="298">
        <v>46190</v>
      </c>
      <c r="D123" s="299" t="s">
        <v>185</v>
      </c>
      <c r="E123" s="522">
        <v>87.41</v>
      </c>
      <c r="F123" s="522"/>
      <c r="G123" s="333">
        <f t="shared" si="4"/>
        <v>7007.1199999999872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335</v>
      </c>
      <c r="B124" s="330" t="s">
        <v>335</v>
      </c>
      <c r="C124" s="298">
        <v>46190</v>
      </c>
      <c r="D124" s="299" t="s">
        <v>336</v>
      </c>
      <c r="E124" s="522">
        <v>86.48</v>
      </c>
      <c r="F124" s="522"/>
      <c r="G124" s="333">
        <f t="shared" si="4"/>
        <v>7094.529999999987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40</v>
      </c>
      <c r="C125" s="298">
        <v>46190</v>
      </c>
      <c r="D125" s="299" t="s">
        <v>316</v>
      </c>
      <c r="E125" s="522"/>
      <c r="F125" s="522">
        <v>854.38</v>
      </c>
      <c r="G125" s="333">
        <f t="shared" si="4"/>
        <v>7181.0099999999866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46189</v>
      </c>
      <c r="D126" s="299" t="s">
        <v>340</v>
      </c>
      <c r="E126" s="522">
        <v>21.3</v>
      </c>
      <c r="F126" s="522"/>
      <c r="G126" s="333">
        <f t="shared" si="4"/>
        <v>6326.6299999999865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11</v>
      </c>
      <c r="C127" s="298">
        <v>46189</v>
      </c>
      <c r="D127" s="299" t="s">
        <v>178</v>
      </c>
      <c r="E127" s="522">
        <v>267.75</v>
      </c>
      <c r="F127" s="522"/>
      <c r="G127" s="333">
        <f t="shared" si="4"/>
        <v>6347.9299999999866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46188</v>
      </c>
      <c r="D128" s="299" t="s">
        <v>885</v>
      </c>
      <c r="E128" s="522">
        <v>100</v>
      </c>
      <c r="F128" s="522"/>
      <c r="G128" s="333">
        <f t="shared" si="4"/>
        <v>6615.6799999999866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46188</v>
      </c>
      <c r="D129" s="299" t="s">
        <v>334</v>
      </c>
      <c r="E129" s="522">
        <v>11.29</v>
      </c>
      <c r="F129" s="522"/>
      <c r="G129" s="333">
        <f t="shared" si="4"/>
        <v>6715.6799999999866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46188</v>
      </c>
      <c r="D130" s="299" t="s">
        <v>334</v>
      </c>
      <c r="E130" s="522">
        <v>5.39</v>
      </c>
      <c r="F130" s="522"/>
      <c r="G130" s="333">
        <f t="shared" si="4"/>
        <v>6726.9699999999866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46188</v>
      </c>
      <c r="D131" s="299" t="s">
        <v>334</v>
      </c>
      <c r="E131" s="522">
        <v>31.99</v>
      </c>
      <c r="F131" s="522"/>
      <c r="G131" s="333">
        <f t="shared" si="4"/>
        <v>6732.3599999999869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46187</v>
      </c>
      <c r="D132" s="299" t="s">
        <v>917</v>
      </c>
      <c r="E132" s="522">
        <v>102.17</v>
      </c>
      <c r="F132" s="522"/>
      <c r="G132" s="333">
        <f t="shared" si="4"/>
        <v>6764.3499999999867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46187</v>
      </c>
      <c r="D133" s="299" t="s">
        <v>831</v>
      </c>
      <c r="E133" s="522">
        <v>21.86</v>
      </c>
      <c r="F133" s="522"/>
      <c r="G133" s="333">
        <f t="shared" si="4"/>
        <v>6866.5199999999868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46187</v>
      </c>
      <c r="D134" s="299" t="s">
        <v>311</v>
      </c>
      <c r="E134" s="522">
        <v>102.56</v>
      </c>
      <c r="F134" s="522"/>
      <c r="G134" s="333">
        <f t="shared" si="4"/>
        <v>6888.3799999999865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46187</v>
      </c>
      <c r="D135" s="299" t="s">
        <v>329</v>
      </c>
      <c r="E135" s="522">
        <v>121.72</v>
      </c>
      <c r="F135" s="522"/>
      <c r="G135" s="333">
        <f t="shared" si="4"/>
        <v>6990.9399999999869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46186</v>
      </c>
      <c r="D136" s="299" t="s">
        <v>308</v>
      </c>
      <c r="E136" s="522">
        <v>143.91999999999999</v>
      </c>
      <c r="F136" s="522"/>
      <c r="G136" s="333">
        <f t="shared" si="4"/>
        <v>7112.6599999999871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46186</v>
      </c>
      <c r="D137" s="299" t="s">
        <v>346</v>
      </c>
      <c r="E137" s="522">
        <v>11.95</v>
      </c>
      <c r="F137" s="522"/>
      <c r="G137" s="333">
        <f t="shared" si="4"/>
        <v>7256.5799999999872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4</v>
      </c>
      <c r="C138" s="298">
        <v>46186</v>
      </c>
      <c r="D138" s="299" t="s">
        <v>310</v>
      </c>
      <c r="E138" s="522">
        <v>47.29</v>
      </c>
      <c r="F138" s="522"/>
      <c r="G138" s="333">
        <f t="shared" si="4"/>
        <v>7268.529999999987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1</v>
      </c>
      <c r="C139" s="298">
        <v>46186</v>
      </c>
      <c r="D139" s="299" t="s">
        <v>306</v>
      </c>
      <c r="E139" s="522">
        <v>52.7</v>
      </c>
      <c r="F139" s="522"/>
      <c r="G139" s="333">
        <f t="shared" si="4"/>
        <v>7315.819999999987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46186</v>
      </c>
      <c r="D140" s="299" t="s">
        <v>308</v>
      </c>
      <c r="E140" s="522">
        <v>22.26</v>
      </c>
      <c r="F140" s="522"/>
      <c r="G140" s="333">
        <f t="shared" si="4"/>
        <v>7368.5199999999868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46186</v>
      </c>
      <c r="D141" s="299" t="s">
        <v>308</v>
      </c>
      <c r="E141" s="522">
        <v>28.16</v>
      </c>
      <c r="F141" s="522"/>
      <c r="G141" s="333">
        <f t="shared" si="4"/>
        <v>7390.779999999987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46186</v>
      </c>
      <c r="D142" s="299" t="s">
        <v>301</v>
      </c>
      <c r="E142" s="522">
        <v>32.049999999999997</v>
      </c>
      <c r="F142" s="522"/>
      <c r="G142" s="333">
        <f t="shared" si="4"/>
        <v>7418.9399999999869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46186</v>
      </c>
      <c r="D143" s="299" t="s">
        <v>918</v>
      </c>
      <c r="E143" s="522">
        <v>24</v>
      </c>
      <c r="F143" s="522"/>
      <c r="G143" s="333">
        <f t="shared" si="4"/>
        <v>7450.989999999987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1</v>
      </c>
      <c r="C144" s="298">
        <v>46186</v>
      </c>
      <c r="D144" s="299" t="s">
        <v>306</v>
      </c>
      <c r="E144" s="522">
        <v>19.98</v>
      </c>
      <c r="F144" s="522"/>
      <c r="G144" s="333">
        <f t="shared" si="4"/>
        <v>7474.989999999987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46186</v>
      </c>
      <c r="D145" s="299" t="s">
        <v>300</v>
      </c>
      <c r="E145" s="522">
        <v>60.07</v>
      </c>
      <c r="F145" s="522"/>
      <c r="G145" s="333">
        <f t="shared" si="4"/>
        <v>7494.9699999999866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46186</v>
      </c>
      <c r="D146" s="299" t="s">
        <v>915</v>
      </c>
      <c r="E146" s="522"/>
      <c r="F146" s="522">
        <v>319.49</v>
      </c>
      <c r="G146" s="333">
        <f t="shared" si="4"/>
        <v>7555.0399999999863</v>
      </c>
      <c r="H146" s="334" t="s">
        <v>298</v>
      </c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46186</v>
      </c>
      <c r="D147" s="299" t="s">
        <v>300</v>
      </c>
      <c r="E147" s="522">
        <v>319.49</v>
      </c>
      <c r="F147" s="522"/>
      <c r="G147" s="333">
        <f t="shared" si="4"/>
        <v>7235.5499999999865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46186</v>
      </c>
      <c r="D148" s="299" t="s">
        <v>914</v>
      </c>
      <c r="E148" s="522">
        <v>-0.51</v>
      </c>
      <c r="F148" s="522"/>
      <c r="G148" s="333">
        <f t="shared" si="4"/>
        <v>7555.0399999999863</v>
      </c>
      <c r="H148" s="334" t="s">
        <v>298</v>
      </c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6</v>
      </c>
      <c r="C149" s="298">
        <v>46186</v>
      </c>
      <c r="D149" s="299" t="s">
        <v>319</v>
      </c>
      <c r="E149" s="522">
        <v>13.58</v>
      </c>
      <c r="F149" s="522"/>
      <c r="G149" s="333">
        <f t="shared" si="4"/>
        <v>7554.5299999999861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24</v>
      </c>
      <c r="C150" s="298">
        <v>46186</v>
      </c>
      <c r="D150" s="299" t="s">
        <v>860</v>
      </c>
      <c r="E150" s="522">
        <v>109.5</v>
      </c>
      <c r="F150" s="522"/>
      <c r="G150" s="333">
        <f t="shared" si="4"/>
        <v>7568.109999999986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19</v>
      </c>
      <c r="C151" s="298">
        <v>46186</v>
      </c>
      <c r="D151" s="299" t="s">
        <v>191</v>
      </c>
      <c r="E151" s="522">
        <v>200</v>
      </c>
      <c r="F151" s="522"/>
      <c r="G151" s="333">
        <f t="shared" si="4"/>
        <v>7677.609999999986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291</v>
      </c>
      <c r="B152" s="330">
        <v>38</v>
      </c>
      <c r="C152" s="298">
        <v>46186</v>
      </c>
      <c r="D152" s="299" t="s">
        <v>293</v>
      </c>
      <c r="E152" s="522"/>
      <c r="F152" s="522">
        <v>4597.82</v>
      </c>
      <c r="G152" s="333">
        <f t="shared" si="4"/>
        <v>7877.609999999986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46185</v>
      </c>
      <c r="D153" s="299" t="s">
        <v>916</v>
      </c>
      <c r="E153" s="522">
        <v>90.54</v>
      </c>
      <c r="F153" s="522"/>
      <c r="G153" s="333">
        <f t="shared" si="4"/>
        <v>3279.7899999999863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46185</v>
      </c>
      <c r="D154" s="299" t="s">
        <v>916</v>
      </c>
      <c r="E154" s="522">
        <v>50</v>
      </c>
      <c r="F154" s="522"/>
      <c r="G154" s="333">
        <f t="shared" si="4"/>
        <v>3370.3299999999863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46185</v>
      </c>
      <c r="D155" s="299" t="s">
        <v>300</v>
      </c>
      <c r="E155" s="522">
        <v>79.849999999999994</v>
      </c>
      <c r="F155" s="522"/>
      <c r="G155" s="333">
        <f t="shared" si="4"/>
        <v>3420.3299999999863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46184</v>
      </c>
      <c r="D156" s="299" t="s">
        <v>360</v>
      </c>
      <c r="E156" s="522">
        <v>70</v>
      </c>
      <c r="F156" s="522"/>
      <c r="G156" s="333">
        <f t="shared" si="4"/>
        <v>3500.1799999999862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46184</v>
      </c>
      <c r="D157" s="299" t="s">
        <v>911</v>
      </c>
      <c r="E157" s="522">
        <v>2159</v>
      </c>
      <c r="F157" s="522">
        <v>2159</v>
      </c>
      <c r="G157" s="333">
        <f t="shared" si="4"/>
        <v>3570.1799999999862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46184</v>
      </c>
      <c r="D158" s="299" t="s">
        <v>352</v>
      </c>
      <c r="E158" s="522">
        <v>21.29</v>
      </c>
      <c r="F158" s="522"/>
      <c r="G158" s="333">
        <f t="shared" si="4"/>
        <v>3570.1799999999862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46184</v>
      </c>
      <c r="D159" s="299" t="s">
        <v>296</v>
      </c>
      <c r="E159" s="522">
        <v>40.67</v>
      </c>
      <c r="F159" s="522"/>
      <c r="G159" s="333">
        <f t="shared" si="4"/>
        <v>3591.4699999999862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46184</v>
      </c>
      <c r="D160" s="299" t="s">
        <v>319</v>
      </c>
      <c r="E160" s="522">
        <v>15.53</v>
      </c>
      <c r="F160" s="522"/>
      <c r="G160" s="333">
        <f t="shared" si="4"/>
        <v>3632.1399999999862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46184</v>
      </c>
      <c r="D161" s="299" t="s">
        <v>473</v>
      </c>
      <c r="E161" s="522">
        <v>83.89</v>
      </c>
      <c r="F161" s="522"/>
      <c r="G161" s="333">
        <f t="shared" ref="G161:G178" si="5">G162-E161+F161</f>
        <v>3647.6699999999864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23</v>
      </c>
      <c r="C162" s="298">
        <v>46184</v>
      </c>
      <c r="D162" s="299" t="s">
        <v>67</v>
      </c>
      <c r="E162" s="522">
        <v>599.86</v>
      </c>
      <c r="F162" s="522"/>
      <c r="G162" s="333">
        <f t="shared" si="5"/>
        <v>3731.5599999999863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291</v>
      </c>
      <c r="B163" s="330">
        <v>41</v>
      </c>
      <c r="C163" s="298">
        <v>46184</v>
      </c>
      <c r="D163" s="299" t="s">
        <v>909</v>
      </c>
      <c r="E163" s="522"/>
      <c r="F163" s="522">
        <v>800</v>
      </c>
      <c r="G163" s="333">
        <f t="shared" si="5"/>
        <v>4331.4199999999864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291</v>
      </c>
      <c r="B164" s="330">
        <v>39</v>
      </c>
      <c r="C164" s="298">
        <v>46184</v>
      </c>
      <c r="D164" s="299" t="s">
        <v>292</v>
      </c>
      <c r="E164" s="522"/>
      <c r="F164" s="522">
        <v>2763.78</v>
      </c>
      <c r="G164" s="333">
        <f t="shared" si="5"/>
        <v>3531.4199999999864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46183</v>
      </c>
      <c r="D165" s="299" t="s">
        <v>910</v>
      </c>
      <c r="E165" s="522">
        <v>816.19</v>
      </c>
      <c r="F165" s="522">
        <v>816.19</v>
      </c>
      <c r="G165" s="333">
        <f t="shared" si="5"/>
        <v>767.639999999986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46183</v>
      </c>
      <c r="D166" s="299" t="s">
        <v>412</v>
      </c>
      <c r="E166" s="522">
        <v>-3.99</v>
      </c>
      <c r="F166" s="522"/>
      <c r="G166" s="333">
        <f t="shared" si="5"/>
        <v>767.639999999986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46183</v>
      </c>
      <c r="D167" s="299" t="s">
        <v>907</v>
      </c>
      <c r="E167" s="522">
        <v>-0.03</v>
      </c>
      <c r="F167" s="522"/>
      <c r="G167" s="333">
        <f t="shared" si="5"/>
        <v>763.64999999998599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291</v>
      </c>
      <c r="B168" s="330">
        <v>40</v>
      </c>
      <c r="C168" s="298">
        <v>46183</v>
      </c>
      <c r="D168" s="299" t="s">
        <v>316</v>
      </c>
      <c r="E168" s="522"/>
      <c r="F168" s="522">
        <v>1250.17</v>
      </c>
      <c r="G168" s="333">
        <f t="shared" si="5"/>
        <v>763.61999999998602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46182</v>
      </c>
      <c r="D169" s="299" t="s">
        <v>353</v>
      </c>
      <c r="E169" s="522">
        <v>25.98</v>
      </c>
      <c r="F169" s="522"/>
      <c r="G169" s="333">
        <f t="shared" si="5"/>
        <v>-486.55000000001405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5</v>
      </c>
      <c r="C170" s="298">
        <v>46182</v>
      </c>
      <c r="D170" s="299" t="s">
        <v>854</v>
      </c>
      <c r="E170" s="522">
        <v>10.68</v>
      </c>
      <c r="F170" s="522"/>
      <c r="G170" s="333">
        <f t="shared" si="5"/>
        <v>-460.57000000001403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46182</v>
      </c>
      <c r="D171" s="299" t="s">
        <v>301</v>
      </c>
      <c r="E171" s="522">
        <v>29.95</v>
      </c>
      <c r="F171" s="522"/>
      <c r="G171" s="333">
        <f t="shared" si="5"/>
        <v>-449.89000000001403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22</v>
      </c>
      <c r="C172" s="298">
        <v>46182</v>
      </c>
      <c r="D172" s="299" t="s">
        <v>908</v>
      </c>
      <c r="E172" s="522">
        <v>5.31</v>
      </c>
      <c r="F172" s="522"/>
      <c r="G172" s="333">
        <f t="shared" si="5"/>
        <v>-419.94000000001404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46182</v>
      </c>
      <c r="D173" s="299" t="s">
        <v>435</v>
      </c>
      <c r="E173" s="522">
        <v>58.69</v>
      </c>
      <c r="F173" s="522"/>
      <c r="G173" s="333">
        <f t="shared" si="5"/>
        <v>-414.63000000001404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46182</v>
      </c>
      <c r="D174" s="299" t="s">
        <v>435</v>
      </c>
      <c r="E174" s="522">
        <v>58.69</v>
      </c>
      <c r="F174" s="522"/>
      <c r="G174" s="333">
        <f t="shared" si="5"/>
        <v>-355.94000000001404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46181</v>
      </c>
      <c r="D175" s="299" t="s">
        <v>319</v>
      </c>
      <c r="E175" s="522">
        <v>8.86</v>
      </c>
      <c r="F175" s="522"/>
      <c r="G175" s="333">
        <f t="shared" si="5"/>
        <v>-297.25000000001404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46181</v>
      </c>
      <c r="D176" s="299" t="s">
        <v>397</v>
      </c>
      <c r="E176" s="522">
        <v>12.84</v>
      </c>
      <c r="F176" s="522"/>
      <c r="G176" s="333">
        <f t="shared" si="5"/>
        <v>-288.39000000001403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9</v>
      </c>
      <c r="C177" s="298">
        <v>46181</v>
      </c>
      <c r="D177" s="299" t="s">
        <v>58</v>
      </c>
      <c r="E177" s="522">
        <v>1231.68</v>
      </c>
      <c r="F177" s="522"/>
      <c r="G177" s="333">
        <f t="shared" si="5"/>
        <v>-275.55000000001405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4</v>
      </c>
      <c r="C178" s="298">
        <v>46180</v>
      </c>
      <c r="D178" s="299" t="s">
        <v>310</v>
      </c>
      <c r="E178" s="522">
        <v>47.6</v>
      </c>
      <c r="F178" s="522"/>
      <c r="G178" s="333">
        <f t="shared" si="5"/>
        <v>956.12999999998601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46180</v>
      </c>
      <c r="D179" s="299" t="s">
        <v>368</v>
      </c>
      <c r="E179" s="522">
        <v>48.62</v>
      </c>
      <c r="F179" s="522"/>
      <c r="G179" s="333">
        <f t="shared" ref="G179:G189" si="6">G180-E179+F179</f>
        <v>1003.729999999986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46180</v>
      </c>
      <c r="D180" s="299" t="s">
        <v>363</v>
      </c>
      <c r="E180" s="522">
        <v>6.37</v>
      </c>
      <c r="F180" s="522"/>
      <c r="G180" s="333">
        <f t="shared" si="6"/>
        <v>1052.349999999986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46180</v>
      </c>
      <c r="D181" s="299" t="s">
        <v>890</v>
      </c>
      <c r="E181" s="522">
        <v>313.77999999999997</v>
      </c>
      <c r="F181" s="522">
        <v>313.77999999999997</v>
      </c>
      <c r="G181" s="333">
        <f t="shared" si="6"/>
        <v>1058.7199999999859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46180</v>
      </c>
      <c r="D182" s="299" t="s">
        <v>397</v>
      </c>
      <c r="E182" s="522">
        <v>10.86</v>
      </c>
      <c r="F182" s="522"/>
      <c r="G182" s="333">
        <f t="shared" si="6"/>
        <v>1058.7199999999859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14</v>
      </c>
      <c r="C183" s="298">
        <v>46179</v>
      </c>
      <c r="D183" s="299" t="s">
        <v>366</v>
      </c>
      <c r="E183" s="522">
        <v>66.67</v>
      </c>
      <c r="F183" s="522"/>
      <c r="G183" s="333">
        <f t="shared" si="6"/>
        <v>1069.5799999999858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46179</v>
      </c>
      <c r="D184" s="299" t="s">
        <v>906</v>
      </c>
      <c r="E184" s="522">
        <v>20</v>
      </c>
      <c r="F184" s="522"/>
      <c r="G184" s="333">
        <f t="shared" si="6"/>
        <v>1136.2499999999859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1</v>
      </c>
      <c r="C185" s="298">
        <v>46179</v>
      </c>
      <c r="D185" s="299" t="s">
        <v>831</v>
      </c>
      <c r="E185" s="522">
        <v>54.06</v>
      </c>
      <c r="F185" s="522"/>
      <c r="G185" s="333">
        <f t="shared" si="6"/>
        <v>1156.2499999999859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46179</v>
      </c>
      <c r="D186" s="299" t="s">
        <v>903</v>
      </c>
      <c r="E186" s="522">
        <v>19.98</v>
      </c>
      <c r="F186" s="522"/>
      <c r="G186" s="333">
        <f t="shared" si="6"/>
        <v>1210.3099999999858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46179</v>
      </c>
      <c r="D187" s="299" t="s">
        <v>885</v>
      </c>
      <c r="E187" s="522">
        <v>100</v>
      </c>
      <c r="F187" s="522"/>
      <c r="G187" s="333">
        <f t="shared" si="6"/>
        <v>1230.2899999999859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46178</v>
      </c>
      <c r="D188" s="299" t="s">
        <v>319</v>
      </c>
      <c r="E188" s="522">
        <v>179.72</v>
      </c>
      <c r="F188" s="522"/>
      <c r="G188" s="333">
        <f t="shared" si="6"/>
        <v>1330.2899999999859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46178</v>
      </c>
      <c r="D189" s="299" t="s">
        <v>904</v>
      </c>
      <c r="E189" s="522">
        <v>41.26</v>
      </c>
      <c r="F189" s="522"/>
      <c r="G189" s="333">
        <f t="shared" si="6"/>
        <v>1510.0099999999859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46178</v>
      </c>
      <c r="D190" s="299" t="s">
        <v>358</v>
      </c>
      <c r="E190" s="522">
        <v>10.07</v>
      </c>
      <c r="F190" s="522"/>
      <c r="G190" s="333">
        <f t="shared" ref="G190:G202" si="7">G191-E190+F190</f>
        <v>1551.2699999999859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46178</v>
      </c>
      <c r="D191" s="299" t="s">
        <v>905</v>
      </c>
      <c r="E191" s="522">
        <v>11.75</v>
      </c>
      <c r="F191" s="522"/>
      <c r="G191" s="333">
        <f t="shared" si="7"/>
        <v>1561.3399999999858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335</v>
      </c>
      <c r="B192" s="330" t="s">
        <v>335</v>
      </c>
      <c r="C192" s="298">
        <v>46178</v>
      </c>
      <c r="D192" s="299" t="s">
        <v>447</v>
      </c>
      <c r="E192" s="522">
        <v>39.659999999999997</v>
      </c>
      <c r="F192" s="522"/>
      <c r="G192" s="333">
        <f t="shared" si="7"/>
        <v>1573.0899999999858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46178</v>
      </c>
      <c r="D193" s="299" t="s">
        <v>300</v>
      </c>
      <c r="E193" s="522">
        <v>9.57</v>
      </c>
      <c r="F193" s="522"/>
      <c r="G193" s="333">
        <f t="shared" si="7"/>
        <v>1612.7499999999859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46178</v>
      </c>
      <c r="D194" s="299" t="s">
        <v>376</v>
      </c>
      <c r="E194" s="522">
        <v>46.65</v>
      </c>
      <c r="F194" s="522"/>
      <c r="G194" s="333">
        <f t="shared" si="7"/>
        <v>1622.3199999999858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4</v>
      </c>
      <c r="C195" s="298">
        <v>46177</v>
      </c>
      <c r="D195" s="299" t="s">
        <v>296</v>
      </c>
      <c r="E195" s="522">
        <v>43.69</v>
      </c>
      <c r="F195" s="522"/>
      <c r="G195" s="333">
        <f t="shared" si="7"/>
        <v>1668.9699999999859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46177</v>
      </c>
      <c r="D196" s="299" t="s">
        <v>334</v>
      </c>
      <c r="E196" s="522">
        <v>8.52</v>
      </c>
      <c r="F196" s="522"/>
      <c r="G196" s="333">
        <f t="shared" si="7"/>
        <v>1712.659999999986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14</v>
      </c>
      <c r="C197" s="298">
        <v>46177</v>
      </c>
      <c r="D197" s="299" t="s">
        <v>367</v>
      </c>
      <c r="E197" s="522">
        <v>70.25</v>
      </c>
      <c r="F197" s="522"/>
      <c r="G197" s="333">
        <f t="shared" si="7"/>
        <v>1721.179999999986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46177</v>
      </c>
      <c r="D198" s="299" t="s">
        <v>386</v>
      </c>
      <c r="E198" s="522">
        <v>14.38</v>
      </c>
      <c r="F198" s="522"/>
      <c r="G198" s="333">
        <f t="shared" si="7"/>
        <v>1791.429999999986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13</v>
      </c>
      <c r="C199" s="298">
        <v>46177</v>
      </c>
      <c r="D199" s="299" t="s">
        <v>902</v>
      </c>
      <c r="E199" s="522">
        <v>122.46</v>
      </c>
      <c r="F199" s="522"/>
      <c r="G199" s="333">
        <f t="shared" si="7"/>
        <v>1805.8099999999861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17</v>
      </c>
      <c r="C200" s="298">
        <v>46177</v>
      </c>
      <c r="D200" s="299" t="s">
        <v>370</v>
      </c>
      <c r="E200" s="522">
        <v>99</v>
      </c>
      <c r="F200" s="522"/>
      <c r="G200" s="333">
        <f t="shared" si="7"/>
        <v>1928.2699999999861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22</v>
      </c>
      <c r="C201" s="298">
        <v>46176</v>
      </c>
      <c r="D201" s="299" t="s">
        <v>861</v>
      </c>
      <c r="E201" s="522">
        <v>12.77</v>
      </c>
      <c r="F201" s="522"/>
      <c r="G201" s="333">
        <f t="shared" si="7"/>
        <v>2027.2699999999861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46176</v>
      </c>
      <c r="D202" s="299" t="s">
        <v>319</v>
      </c>
      <c r="E202" s="522">
        <v>11.55</v>
      </c>
      <c r="F202" s="522"/>
      <c r="G202" s="333">
        <f t="shared" si="7"/>
        <v>2040.0399999999861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46176</v>
      </c>
      <c r="D203" s="299" t="s">
        <v>306</v>
      </c>
      <c r="E203" s="522">
        <v>96.16</v>
      </c>
      <c r="F203" s="522"/>
      <c r="G203" s="333">
        <f t="shared" ref="G203:G261" si="8">G204-E203+F203</f>
        <v>2051.589999999986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46175</v>
      </c>
      <c r="D204" s="299" t="s">
        <v>899</v>
      </c>
      <c r="E204" s="522">
        <v>21.38</v>
      </c>
      <c r="F204" s="522"/>
      <c r="G204" s="333">
        <f t="shared" si="8"/>
        <v>2147.7499999999859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46175</v>
      </c>
      <c r="D205" s="299" t="s">
        <v>386</v>
      </c>
      <c r="E205" s="522">
        <v>14.38</v>
      </c>
      <c r="F205" s="522"/>
      <c r="G205" s="333">
        <f t="shared" si="8"/>
        <v>2169.129999999986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46175</v>
      </c>
      <c r="D206" s="299" t="s">
        <v>433</v>
      </c>
      <c r="E206" s="522">
        <v>-142</v>
      </c>
      <c r="F206" s="522"/>
      <c r="G206" s="333">
        <f t="shared" si="8"/>
        <v>2183.5099999999861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284</v>
      </c>
      <c r="B207" s="330">
        <v>36</v>
      </c>
      <c r="C207" s="298">
        <v>46175</v>
      </c>
      <c r="D207" s="299" t="s">
        <v>374</v>
      </c>
      <c r="E207" s="522">
        <v>50</v>
      </c>
      <c r="F207" s="522"/>
      <c r="G207" s="333">
        <f t="shared" si="8"/>
        <v>2041.5099999999861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22</v>
      </c>
      <c r="C208" s="298">
        <v>46175</v>
      </c>
      <c r="D208" s="299" t="s">
        <v>375</v>
      </c>
      <c r="E208" s="522">
        <v>6.37</v>
      </c>
      <c r="F208" s="522"/>
      <c r="G208" s="333">
        <f t="shared" si="8"/>
        <v>2091.5099999999861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46174</v>
      </c>
      <c r="D209" s="299" t="s">
        <v>306</v>
      </c>
      <c r="E209" s="522">
        <v>84.03</v>
      </c>
      <c r="F209" s="522"/>
      <c r="G209" s="333">
        <f t="shared" si="8"/>
        <v>2097.879999999986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3</v>
      </c>
      <c r="C210" s="298">
        <v>46174</v>
      </c>
      <c r="D210" s="299" t="s">
        <v>296</v>
      </c>
      <c r="E210" s="522">
        <v>10.31</v>
      </c>
      <c r="F210" s="522"/>
      <c r="G210" s="333">
        <f t="shared" si="8"/>
        <v>2181.9099999999862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46174</v>
      </c>
      <c r="D211" s="299" t="s">
        <v>301</v>
      </c>
      <c r="E211" s="522">
        <v>16.05</v>
      </c>
      <c r="F211" s="522"/>
      <c r="G211" s="333">
        <f t="shared" si="8"/>
        <v>2192.2199999999862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46174</v>
      </c>
      <c r="D212" s="299" t="s">
        <v>457</v>
      </c>
      <c r="E212" s="522">
        <v>50.44</v>
      </c>
      <c r="F212" s="522"/>
      <c r="G212" s="333">
        <f t="shared" si="8"/>
        <v>2208.2699999999863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46174</v>
      </c>
      <c r="D213" s="299" t="s">
        <v>898</v>
      </c>
      <c r="E213" s="522">
        <v>9.99</v>
      </c>
      <c r="F213" s="522"/>
      <c r="G213" s="333">
        <f t="shared" si="8"/>
        <v>2258.7099999999864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4</v>
      </c>
      <c r="C214" s="298">
        <v>46174</v>
      </c>
      <c r="D214" s="299" t="s">
        <v>310</v>
      </c>
      <c r="E214" s="522">
        <v>44.98</v>
      </c>
      <c r="F214" s="522"/>
      <c r="G214" s="333">
        <f t="shared" si="8"/>
        <v>2268.6999999999862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1</v>
      </c>
      <c r="C215" s="298">
        <v>46174</v>
      </c>
      <c r="D215" s="299" t="s">
        <v>311</v>
      </c>
      <c r="E215" s="522">
        <v>106.14</v>
      </c>
      <c r="F215" s="522"/>
      <c r="G215" s="333">
        <f t="shared" si="8"/>
        <v>2313.6799999999862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16</v>
      </c>
      <c r="C216" s="298">
        <v>46174</v>
      </c>
      <c r="D216" s="299" t="s">
        <v>624</v>
      </c>
      <c r="E216" s="522">
        <v>62.31</v>
      </c>
      <c r="F216" s="522"/>
      <c r="G216" s="333">
        <f t="shared" si="8"/>
        <v>2419.8199999999861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46174</v>
      </c>
      <c r="D217" s="299" t="s">
        <v>351</v>
      </c>
      <c r="E217" s="522">
        <v>8.1</v>
      </c>
      <c r="F217" s="522"/>
      <c r="G217" s="333">
        <f t="shared" si="8"/>
        <v>2482.129999999986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46174</v>
      </c>
      <c r="D218" s="299" t="s">
        <v>888</v>
      </c>
      <c r="E218" s="522">
        <v>320</v>
      </c>
      <c r="F218" s="522">
        <v>320</v>
      </c>
      <c r="G218" s="333">
        <f t="shared" si="8"/>
        <v>2490.2299999999859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46174</v>
      </c>
      <c r="D219" s="299" t="s">
        <v>889</v>
      </c>
      <c r="E219" s="522">
        <v>20</v>
      </c>
      <c r="F219" s="522"/>
      <c r="G219" s="333">
        <f t="shared" si="8"/>
        <v>2490.2299999999859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284</v>
      </c>
      <c r="B220" s="330">
        <v>37</v>
      </c>
      <c r="C220" s="298">
        <v>46173</v>
      </c>
      <c r="D220" s="299" t="s">
        <v>895</v>
      </c>
      <c r="E220" s="522">
        <v>1160.3599999999999</v>
      </c>
      <c r="F220" s="522"/>
      <c r="G220" s="333">
        <f t="shared" si="8"/>
        <v>2510.2299999999859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286</v>
      </c>
      <c r="B221" s="330">
        <v>25</v>
      </c>
      <c r="C221" s="298">
        <v>46173</v>
      </c>
      <c r="D221" s="298" t="s">
        <v>204</v>
      </c>
      <c r="E221" s="331">
        <v>350</v>
      </c>
      <c r="F221" s="522"/>
      <c r="G221" s="333">
        <f t="shared" si="8"/>
        <v>3670.5899999999856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286</v>
      </c>
      <c r="B222" s="330">
        <v>26</v>
      </c>
      <c r="C222" s="298">
        <v>46173</v>
      </c>
      <c r="D222" s="298" t="s">
        <v>205</v>
      </c>
      <c r="E222" s="331">
        <v>320</v>
      </c>
      <c r="F222" s="522"/>
      <c r="G222" s="333">
        <f t="shared" si="8"/>
        <v>4020.5899999999856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286</v>
      </c>
      <c r="B223" s="330">
        <v>27</v>
      </c>
      <c r="C223" s="298">
        <v>46173</v>
      </c>
      <c r="D223" s="298" t="s">
        <v>206</v>
      </c>
      <c r="E223" s="331">
        <v>25</v>
      </c>
      <c r="F223" s="522"/>
      <c r="G223" s="333">
        <f t="shared" si="8"/>
        <v>4340.5899999999856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286</v>
      </c>
      <c r="B224" s="330">
        <v>28</v>
      </c>
      <c r="C224" s="298">
        <v>46173</v>
      </c>
      <c r="D224" s="298" t="s">
        <v>207</v>
      </c>
      <c r="E224" s="331">
        <v>25</v>
      </c>
      <c r="F224" s="522"/>
      <c r="G224" s="333">
        <f t="shared" si="8"/>
        <v>4365.5899999999856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286</v>
      </c>
      <c r="B225" s="330">
        <v>29</v>
      </c>
      <c r="C225" s="298">
        <v>46173</v>
      </c>
      <c r="D225" s="298" t="s">
        <v>208</v>
      </c>
      <c r="E225" s="331">
        <v>45</v>
      </c>
      <c r="F225" s="522"/>
      <c r="G225" s="333">
        <f t="shared" si="8"/>
        <v>4390.5899999999856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286</v>
      </c>
      <c r="B226" s="330">
        <v>30</v>
      </c>
      <c r="C226" s="298">
        <v>46173</v>
      </c>
      <c r="D226" s="298" t="s">
        <v>209</v>
      </c>
      <c r="E226" s="331">
        <v>400</v>
      </c>
      <c r="F226" s="522"/>
      <c r="G226" s="333">
        <f t="shared" si="8"/>
        <v>4435.5899999999856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286</v>
      </c>
      <c r="B227" s="330">
        <v>31</v>
      </c>
      <c r="C227" s="298">
        <v>46173</v>
      </c>
      <c r="D227" s="298" t="s">
        <v>210</v>
      </c>
      <c r="E227" s="331">
        <v>375</v>
      </c>
      <c r="F227" s="522"/>
      <c r="G227" s="333">
        <f t="shared" si="8"/>
        <v>4835.5899999999856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286</v>
      </c>
      <c r="B228" s="330">
        <v>32</v>
      </c>
      <c r="C228" s="298">
        <v>46173</v>
      </c>
      <c r="D228" s="298" t="s">
        <v>211</v>
      </c>
      <c r="E228" s="331">
        <v>100</v>
      </c>
      <c r="F228" s="522"/>
      <c r="G228" s="333">
        <f t="shared" si="8"/>
        <v>5210.5899999999856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286</v>
      </c>
      <c r="B229" s="330">
        <v>33</v>
      </c>
      <c r="C229" s="298">
        <v>46173</v>
      </c>
      <c r="D229" s="298" t="s">
        <v>212</v>
      </c>
      <c r="E229" s="331">
        <v>85</v>
      </c>
      <c r="F229" s="522"/>
      <c r="G229" s="333">
        <f t="shared" si="8"/>
        <v>5310.5899999999856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286</v>
      </c>
      <c r="B230" s="330">
        <v>34</v>
      </c>
      <c r="C230" s="298">
        <v>46173</v>
      </c>
      <c r="D230" s="298" t="s">
        <v>213</v>
      </c>
      <c r="E230" s="331">
        <v>230</v>
      </c>
      <c r="F230" s="522"/>
      <c r="G230" s="333">
        <f t="shared" si="8"/>
        <v>5395.5899999999856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286</v>
      </c>
      <c r="B231" s="330">
        <v>35</v>
      </c>
      <c r="C231" s="298">
        <v>46173</v>
      </c>
      <c r="D231" s="298" t="s">
        <v>214</v>
      </c>
      <c r="E231" s="331">
        <v>45</v>
      </c>
      <c r="F231" s="522"/>
      <c r="G231" s="333">
        <f t="shared" si="8"/>
        <v>5625.5899999999856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46173</v>
      </c>
      <c r="D232" s="298" t="s">
        <v>885</v>
      </c>
      <c r="E232" s="522">
        <v>50</v>
      </c>
      <c r="F232" s="522"/>
      <c r="G232" s="333">
        <f t="shared" si="8"/>
        <v>5670.5899999999856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22</v>
      </c>
      <c r="C233" s="298">
        <v>46173</v>
      </c>
      <c r="D233" s="298" t="s">
        <v>835</v>
      </c>
      <c r="E233" s="522">
        <v>10.63</v>
      </c>
      <c r="F233" s="522"/>
      <c r="G233" s="333">
        <f t="shared" si="8"/>
        <v>5720.5899999999856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4</v>
      </c>
      <c r="C234" s="298">
        <v>46173</v>
      </c>
      <c r="D234" s="298" t="s">
        <v>363</v>
      </c>
      <c r="E234" s="522">
        <v>108.69</v>
      </c>
      <c r="F234" s="522"/>
      <c r="G234" s="333">
        <f t="shared" si="8"/>
        <v>5731.2199999999857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10</v>
      </c>
      <c r="C235" s="298">
        <v>46173</v>
      </c>
      <c r="D235" s="298" t="s">
        <v>176</v>
      </c>
      <c r="E235" s="522">
        <v>17.899999999999999</v>
      </c>
      <c r="F235" s="522"/>
      <c r="G235" s="333">
        <f t="shared" si="8"/>
        <v>5839.9099999999853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46173</v>
      </c>
      <c r="D236" s="298" t="s">
        <v>445</v>
      </c>
      <c r="E236" s="522">
        <v>9.57</v>
      </c>
      <c r="F236" s="522"/>
      <c r="G236" s="333">
        <f t="shared" si="8"/>
        <v>5857.8099999999849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46172</v>
      </c>
      <c r="D237" s="298" t="s">
        <v>319</v>
      </c>
      <c r="E237" s="522">
        <v>88.98</v>
      </c>
      <c r="F237" s="522"/>
      <c r="G237" s="333">
        <f t="shared" si="8"/>
        <v>5867.3799999999846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46172</v>
      </c>
      <c r="D238" s="298" t="s">
        <v>891</v>
      </c>
      <c r="E238" s="522">
        <v>219.38</v>
      </c>
      <c r="F238" s="522">
        <v>219.38</v>
      </c>
      <c r="G238" s="333">
        <f t="shared" si="8"/>
        <v>5956.3599999999842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46172</v>
      </c>
      <c r="D239" s="298" t="s">
        <v>890</v>
      </c>
      <c r="E239" s="522">
        <v>310.98</v>
      </c>
      <c r="F239" s="522">
        <v>310.98</v>
      </c>
      <c r="G239" s="333">
        <f t="shared" si="8"/>
        <v>5956.3599999999842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46172</v>
      </c>
      <c r="D240" s="298" t="s">
        <v>894</v>
      </c>
      <c r="E240" s="522">
        <v>130.68</v>
      </c>
      <c r="F240" s="522"/>
      <c r="G240" s="333">
        <f t="shared" si="8"/>
        <v>5956.3599999999842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46172</v>
      </c>
      <c r="D241" s="298" t="s">
        <v>356</v>
      </c>
      <c r="E241" s="522">
        <v>49.99</v>
      </c>
      <c r="F241" s="522"/>
      <c r="G241" s="333">
        <f t="shared" si="8"/>
        <v>6087.0399999999845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46171</v>
      </c>
      <c r="D242" s="298" t="s">
        <v>296</v>
      </c>
      <c r="E242" s="522">
        <v>15.1</v>
      </c>
      <c r="F242" s="522"/>
      <c r="G242" s="333">
        <f t="shared" si="8"/>
        <v>6137.0299999999843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8</v>
      </c>
      <c r="C243" s="298">
        <v>46171</v>
      </c>
      <c r="D243" s="298" t="s">
        <v>295</v>
      </c>
      <c r="E243" s="522">
        <v>7.02</v>
      </c>
      <c r="F243" s="522"/>
      <c r="G243" s="333">
        <f t="shared" si="8"/>
        <v>6152.1299999999846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46171</v>
      </c>
      <c r="D244" s="298" t="s">
        <v>295</v>
      </c>
      <c r="E244" s="522">
        <v>93.38</v>
      </c>
      <c r="F244" s="522"/>
      <c r="G244" s="333">
        <f t="shared" si="8"/>
        <v>6159.1499999999851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46171</v>
      </c>
      <c r="D245" s="298" t="s">
        <v>353</v>
      </c>
      <c r="E245" s="522">
        <v>18.98</v>
      </c>
      <c r="F245" s="522"/>
      <c r="G245" s="333">
        <f t="shared" si="8"/>
        <v>6252.5299999999852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23</v>
      </c>
      <c r="C246" s="298">
        <v>46171</v>
      </c>
      <c r="D246" s="299" t="s">
        <v>67</v>
      </c>
      <c r="E246" s="522">
        <v>650.88</v>
      </c>
      <c r="F246" s="522"/>
      <c r="G246" s="333">
        <f t="shared" si="8"/>
        <v>6271.5099999999848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20</v>
      </c>
      <c r="C247" s="298">
        <v>46171</v>
      </c>
      <c r="D247" s="299" t="s">
        <v>193</v>
      </c>
      <c r="E247" s="522">
        <v>600</v>
      </c>
      <c r="F247" s="522"/>
      <c r="G247" s="333">
        <f t="shared" si="8"/>
        <v>6922.3899999999849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291</v>
      </c>
      <c r="B248" s="330">
        <v>38</v>
      </c>
      <c r="C248" s="298">
        <v>46171</v>
      </c>
      <c r="D248" s="299" t="s">
        <v>293</v>
      </c>
      <c r="E248" s="522"/>
      <c r="F248" s="522">
        <v>4597.8100000000004</v>
      </c>
      <c r="G248" s="333">
        <f t="shared" si="8"/>
        <v>7522.3899999999849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42</v>
      </c>
      <c r="C249" s="298">
        <v>46171</v>
      </c>
      <c r="D249" s="299" t="s">
        <v>200</v>
      </c>
      <c r="E249" s="522">
        <v>50.92</v>
      </c>
      <c r="F249" s="522"/>
      <c r="G249" s="333">
        <f t="shared" si="8"/>
        <v>2924.5799999999849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43</v>
      </c>
      <c r="C250" s="298">
        <v>46171</v>
      </c>
      <c r="D250" s="299" t="s">
        <v>201</v>
      </c>
      <c r="E250" s="522">
        <v>42.84</v>
      </c>
      <c r="F250" s="522"/>
      <c r="G250" s="333">
        <f t="shared" si="8"/>
        <v>2975.499999999985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39</v>
      </c>
      <c r="C251" s="298">
        <v>46170</v>
      </c>
      <c r="D251" s="299" t="s">
        <v>292</v>
      </c>
      <c r="E251" s="522"/>
      <c r="F251" s="522">
        <v>2763.79</v>
      </c>
      <c r="G251" s="333">
        <f t="shared" si="8"/>
        <v>3018.3399999999851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3</v>
      </c>
      <c r="C252" s="298">
        <v>46170</v>
      </c>
      <c r="D252" s="299" t="s">
        <v>884</v>
      </c>
      <c r="E252" s="522">
        <v>8.9499999999999993</v>
      </c>
      <c r="F252" s="522"/>
      <c r="G252" s="333">
        <f t="shared" si="8"/>
        <v>254.54999999998506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4</v>
      </c>
      <c r="C253" s="298">
        <v>46170</v>
      </c>
      <c r="D253" s="299" t="s">
        <v>884</v>
      </c>
      <c r="E253" s="522">
        <v>43.44</v>
      </c>
      <c r="F253" s="522"/>
      <c r="G253" s="333">
        <f t="shared" si="8"/>
        <v>263.49999999998505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46170</v>
      </c>
      <c r="D254" s="299" t="s">
        <v>892</v>
      </c>
      <c r="E254" s="522">
        <v>30.89</v>
      </c>
      <c r="F254" s="522"/>
      <c r="G254" s="333">
        <f t="shared" si="8"/>
        <v>306.93999999998505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46170</v>
      </c>
      <c r="D255" s="299" t="s">
        <v>346</v>
      </c>
      <c r="E255" s="522">
        <v>32.659999999999997</v>
      </c>
      <c r="F255" s="522"/>
      <c r="G255" s="333">
        <f t="shared" si="8"/>
        <v>337.82999999998503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46170</v>
      </c>
      <c r="D256" s="299" t="s">
        <v>386</v>
      </c>
      <c r="E256" s="522">
        <v>9.09</v>
      </c>
      <c r="F256" s="522"/>
      <c r="G256" s="333">
        <f t="shared" si="8"/>
        <v>370.48999999998506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46170</v>
      </c>
      <c r="D257" s="299" t="s">
        <v>846</v>
      </c>
      <c r="E257" s="522">
        <v>36.74</v>
      </c>
      <c r="F257" s="522"/>
      <c r="G257" s="333">
        <f t="shared" si="8"/>
        <v>379.57999999998503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46170</v>
      </c>
      <c r="D258" s="299" t="s">
        <v>846</v>
      </c>
      <c r="E258" s="522">
        <v>11.2</v>
      </c>
      <c r="F258" s="522"/>
      <c r="G258" s="333">
        <f t="shared" si="8"/>
        <v>416.31999999998504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46169</v>
      </c>
      <c r="D259" s="299" t="s">
        <v>358</v>
      </c>
      <c r="E259" s="522">
        <v>11.29</v>
      </c>
      <c r="F259" s="522"/>
      <c r="G259" s="333">
        <f t="shared" si="8"/>
        <v>427.51999999998503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46169</v>
      </c>
      <c r="D260" s="299" t="s">
        <v>363</v>
      </c>
      <c r="E260" s="522">
        <v>44.84</v>
      </c>
      <c r="F260" s="522"/>
      <c r="G260" s="333">
        <f t="shared" si="8"/>
        <v>438.80999999998505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7</v>
      </c>
      <c r="C261" s="298">
        <v>46169</v>
      </c>
      <c r="D261" s="299" t="s">
        <v>338</v>
      </c>
      <c r="E261" s="522">
        <v>139.88</v>
      </c>
      <c r="F261" s="522"/>
      <c r="G261" s="333">
        <f t="shared" si="8"/>
        <v>483.64999999998508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46169</v>
      </c>
      <c r="D262" s="299" t="s">
        <v>319</v>
      </c>
      <c r="E262" s="522">
        <v>46.84</v>
      </c>
      <c r="F262" s="522"/>
      <c r="G262" s="333">
        <f t="shared" ref="G262:G299" si="9">G263-E262+F262</f>
        <v>623.52999999998508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46169</v>
      </c>
      <c r="D263" s="299" t="s">
        <v>358</v>
      </c>
      <c r="E263" s="522">
        <v>9.4700000000000006</v>
      </c>
      <c r="F263" s="522"/>
      <c r="G263" s="333">
        <f t="shared" si="9"/>
        <v>670.36999999998511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46168</v>
      </c>
      <c r="D264" s="299" t="s">
        <v>308</v>
      </c>
      <c r="E264" s="522">
        <v>47.99</v>
      </c>
      <c r="F264" s="522"/>
      <c r="G264" s="333">
        <f t="shared" si="9"/>
        <v>679.83999999998514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5</v>
      </c>
      <c r="C265" s="298">
        <v>46168</v>
      </c>
      <c r="D265" s="299" t="s">
        <v>872</v>
      </c>
      <c r="E265" s="522">
        <v>26</v>
      </c>
      <c r="F265" s="522"/>
      <c r="G265" s="333">
        <f t="shared" si="9"/>
        <v>727.82999999998515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46168</v>
      </c>
      <c r="D266" s="299" t="s">
        <v>310</v>
      </c>
      <c r="E266" s="522">
        <v>50.15</v>
      </c>
      <c r="F266" s="522"/>
      <c r="G266" s="333">
        <f t="shared" si="9"/>
        <v>753.82999999998515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46168</v>
      </c>
      <c r="D267" s="299" t="s">
        <v>882</v>
      </c>
      <c r="E267" s="522">
        <v>400</v>
      </c>
      <c r="F267" s="522">
        <v>400</v>
      </c>
      <c r="G267" s="333">
        <f t="shared" si="9"/>
        <v>803.97999999998513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22</v>
      </c>
      <c r="C268" s="298">
        <v>46168</v>
      </c>
      <c r="D268" s="299" t="s">
        <v>835</v>
      </c>
      <c r="E268" s="522">
        <v>15.96</v>
      </c>
      <c r="F268" s="522"/>
      <c r="G268" s="333">
        <f t="shared" si="9"/>
        <v>803.97999999998513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46168</v>
      </c>
      <c r="D269" s="299" t="s">
        <v>296</v>
      </c>
      <c r="E269" s="522">
        <v>15.1</v>
      </c>
      <c r="F269" s="522"/>
      <c r="G269" s="333">
        <f t="shared" si="9"/>
        <v>819.93999999998516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4</v>
      </c>
      <c r="C270" s="298">
        <v>46168</v>
      </c>
      <c r="D270" s="299" t="s">
        <v>296</v>
      </c>
      <c r="E270" s="522">
        <v>44.67</v>
      </c>
      <c r="F270" s="522"/>
      <c r="G270" s="333">
        <f t="shared" si="9"/>
        <v>835.03999999998518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1</v>
      </c>
      <c r="C271" s="298">
        <v>46168</v>
      </c>
      <c r="D271" s="299" t="s">
        <v>300</v>
      </c>
      <c r="E271" s="522">
        <v>32.99</v>
      </c>
      <c r="F271" s="522"/>
      <c r="G271" s="333">
        <f t="shared" si="9"/>
        <v>879.70999999998514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46168</v>
      </c>
      <c r="D272" s="299" t="s">
        <v>386</v>
      </c>
      <c r="E272" s="522">
        <v>14.39</v>
      </c>
      <c r="F272" s="522"/>
      <c r="G272" s="333">
        <f t="shared" si="9"/>
        <v>912.69999999998515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12</v>
      </c>
      <c r="C273" s="298">
        <v>46167</v>
      </c>
      <c r="D273" s="299" t="s">
        <v>314</v>
      </c>
      <c r="E273" s="522">
        <v>204.48</v>
      </c>
      <c r="F273" s="522"/>
      <c r="G273" s="333">
        <f t="shared" si="9"/>
        <v>927.08999999998514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46167</v>
      </c>
      <c r="D274" s="299" t="s">
        <v>319</v>
      </c>
      <c r="E274" s="522">
        <v>29.79</v>
      </c>
      <c r="F274" s="522"/>
      <c r="G274" s="333">
        <f t="shared" si="9"/>
        <v>1131.5699999999852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46167</v>
      </c>
      <c r="D275" s="299" t="s">
        <v>348</v>
      </c>
      <c r="E275" s="522">
        <v>50</v>
      </c>
      <c r="F275" s="522"/>
      <c r="G275" s="333">
        <f t="shared" si="9"/>
        <v>1161.3599999999851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46166</v>
      </c>
      <c r="D276" s="299" t="s">
        <v>329</v>
      </c>
      <c r="E276" s="522">
        <v>122.54</v>
      </c>
      <c r="F276" s="522"/>
      <c r="G276" s="333">
        <f t="shared" si="9"/>
        <v>1211.3599999999851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46166</v>
      </c>
      <c r="D277" s="299" t="s">
        <v>311</v>
      </c>
      <c r="E277" s="522">
        <v>157.97</v>
      </c>
      <c r="F277" s="522"/>
      <c r="G277" s="333">
        <f t="shared" si="9"/>
        <v>1333.8999999999851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46166</v>
      </c>
      <c r="D278" s="299" t="s">
        <v>300</v>
      </c>
      <c r="E278" s="522">
        <v>44.05</v>
      </c>
      <c r="F278" s="522"/>
      <c r="G278" s="333">
        <f t="shared" si="9"/>
        <v>1491.8699999999851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8</v>
      </c>
      <c r="C279" s="298">
        <v>46166</v>
      </c>
      <c r="D279" s="299" t="s">
        <v>319</v>
      </c>
      <c r="E279" s="522">
        <v>70.44</v>
      </c>
      <c r="F279" s="522"/>
      <c r="G279" s="333">
        <f t="shared" si="9"/>
        <v>1535.9199999999851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46166</v>
      </c>
      <c r="D280" s="299" t="s">
        <v>329</v>
      </c>
      <c r="E280" s="522">
        <v>55.96</v>
      </c>
      <c r="F280" s="522"/>
      <c r="G280" s="333">
        <f t="shared" si="9"/>
        <v>1606.3599999999851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46166</v>
      </c>
      <c r="D281" s="299" t="s">
        <v>883</v>
      </c>
      <c r="E281" s="522">
        <v>597.83000000000004</v>
      </c>
      <c r="F281" s="522"/>
      <c r="G281" s="333">
        <f t="shared" si="9"/>
        <v>1662.3199999999852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46166</v>
      </c>
      <c r="D282" s="299" t="s">
        <v>845</v>
      </c>
      <c r="E282" s="522">
        <v>69.2</v>
      </c>
      <c r="F282" s="522">
        <v>69.2</v>
      </c>
      <c r="G282" s="333">
        <f t="shared" si="9"/>
        <v>2260.1499999999851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1</v>
      </c>
      <c r="C283" s="298">
        <v>46165</v>
      </c>
      <c r="D283" s="299" t="s">
        <v>880</v>
      </c>
      <c r="E283" s="522">
        <v>94.76</v>
      </c>
      <c r="F283" s="522"/>
      <c r="G283" s="333">
        <f t="shared" si="9"/>
        <v>2260.1499999999851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46165</v>
      </c>
      <c r="D284" s="299" t="s">
        <v>393</v>
      </c>
      <c r="E284" s="522">
        <v>34.869999999999997</v>
      </c>
      <c r="F284" s="522"/>
      <c r="G284" s="333">
        <f t="shared" si="9"/>
        <v>2354.9099999999853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46165</v>
      </c>
      <c r="D285" s="299" t="s">
        <v>481</v>
      </c>
      <c r="E285" s="522">
        <v>80.48</v>
      </c>
      <c r="F285" s="522"/>
      <c r="G285" s="333">
        <f t="shared" si="9"/>
        <v>2389.7799999999852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46165</v>
      </c>
      <c r="D286" s="299" t="s">
        <v>879</v>
      </c>
      <c r="E286" s="522">
        <v>25</v>
      </c>
      <c r="F286" s="522"/>
      <c r="G286" s="333">
        <f t="shared" si="9"/>
        <v>2470.2599999999852</v>
      </c>
      <c r="H286" s="334" t="s">
        <v>298</v>
      </c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46165</v>
      </c>
      <c r="D287" s="299" t="s">
        <v>877</v>
      </c>
      <c r="E287" s="522">
        <v>50</v>
      </c>
      <c r="F287" s="522"/>
      <c r="G287" s="333">
        <f t="shared" si="9"/>
        <v>2495.2599999999852</v>
      </c>
      <c r="H287" s="334" t="s">
        <v>298</v>
      </c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46165</v>
      </c>
      <c r="D288" s="299" t="s">
        <v>878</v>
      </c>
      <c r="E288" s="522">
        <v>25</v>
      </c>
      <c r="F288" s="522"/>
      <c r="G288" s="333">
        <f t="shared" si="9"/>
        <v>2545.2599999999852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46164</v>
      </c>
      <c r="D289" s="299" t="s">
        <v>881</v>
      </c>
      <c r="E289" s="522">
        <v>45.46</v>
      </c>
      <c r="F289" s="522"/>
      <c r="G289" s="333">
        <f t="shared" si="9"/>
        <v>2570.2599999999852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46164</v>
      </c>
      <c r="D290" s="299" t="s">
        <v>873</v>
      </c>
      <c r="E290" s="522">
        <v>22</v>
      </c>
      <c r="F290" s="522"/>
      <c r="G290" s="333">
        <f t="shared" si="9"/>
        <v>2615.7199999999852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46164</v>
      </c>
      <c r="D291" s="299" t="s">
        <v>296</v>
      </c>
      <c r="E291" s="522">
        <v>14.57</v>
      </c>
      <c r="F291" s="522"/>
      <c r="G291" s="333">
        <f t="shared" si="9"/>
        <v>2637.7199999999852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3</v>
      </c>
      <c r="C292" s="298">
        <v>46163</v>
      </c>
      <c r="D292" s="299" t="s">
        <v>334</v>
      </c>
      <c r="E292" s="522">
        <v>9.01</v>
      </c>
      <c r="F292" s="522"/>
      <c r="G292" s="333">
        <f t="shared" si="9"/>
        <v>2652.2899999999854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46163</v>
      </c>
      <c r="D293" s="299" t="s">
        <v>334</v>
      </c>
      <c r="E293" s="522">
        <v>6.8</v>
      </c>
      <c r="F293" s="522"/>
      <c r="G293" s="333">
        <f t="shared" si="9"/>
        <v>2661.2999999999856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46163</v>
      </c>
      <c r="D294" s="299" t="s">
        <v>358</v>
      </c>
      <c r="E294" s="522">
        <v>16.649999999999999</v>
      </c>
      <c r="F294" s="522"/>
      <c r="G294" s="333">
        <f t="shared" si="9"/>
        <v>2668.0999999999858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8</v>
      </c>
      <c r="C295" s="298">
        <v>46163</v>
      </c>
      <c r="D295" s="299" t="s">
        <v>846</v>
      </c>
      <c r="E295" s="522">
        <v>24.89</v>
      </c>
      <c r="F295" s="522"/>
      <c r="G295" s="333">
        <f t="shared" si="9"/>
        <v>2684.7499999999859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5</v>
      </c>
      <c r="C296" s="298">
        <v>46163</v>
      </c>
      <c r="D296" s="299" t="s">
        <v>846</v>
      </c>
      <c r="E296" s="522">
        <v>11.2</v>
      </c>
      <c r="F296" s="522"/>
      <c r="G296" s="333">
        <f t="shared" si="9"/>
        <v>2709.6399999999858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46162</v>
      </c>
      <c r="D297" s="299" t="s">
        <v>296</v>
      </c>
      <c r="E297" s="522">
        <v>11.18</v>
      </c>
      <c r="F297" s="522"/>
      <c r="G297" s="333">
        <f t="shared" si="9"/>
        <v>2720.8399999999856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46162</v>
      </c>
      <c r="D298" s="299" t="s">
        <v>386</v>
      </c>
      <c r="E298" s="522">
        <v>14.38</v>
      </c>
      <c r="F298" s="522"/>
      <c r="G298" s="333">
        <f t="shared" si="9"/>
        <v>2732.0199999999854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22</v>
      </c>
      <c r="C299" s="298">
        <v>46162</v>
      </c>
      <c r="D299" s="299" t="s">
        <v>323</v>
      </c>
      <c r="E299" s="522">
        <v>20.22</v>
      </c>
      <c r="F299" s="522"/>
      <c r="G299" s="333">
        <f t="shared" si="9"/>
        <v>2746.3999999999855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5</v>
      </c>
      <c r="C300" s="298">
        <v>46162</v>
      </c>
      <c r="D300" s="299" t="s">
        <v>872</v>
      </c>
      <c r="E300" s="522">
        <v>30</v>
      </c>
      <c r="F300" s="522"/>
      <c r="G300" s="333">
        <f t="shared" ref="G300:G314" si="10">G301-E300+F300</f>
        <v>2766.6199999999853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46162</v>
      </c>
      <c r="D301" s="299" t="s">
        <v>874</v>
      </c>
      <c r="E301" s="522">
        <v>46.72</v>
      </c>
      <c r="F301" s="522"/>
      <c r="G301" s="333">
        <f t="shared" si="10"/>
        <v>2796.6199999999853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46162</v>
      </c>
      <c r="D302" s="299" t="s">
        <v>310</v>
      </c>
      <c r="E302" s="522">
        <v>56.51</v>
      </c>
      <c r="F302" s="522"/>
      <c r="G302" s="333">
        <f t="shared" si="10"/>
        <v>2843.3399999999851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46161</v>
      </c>
      <c r="D303" s="299" t="s">
        <v>871</v>
      </c>
      <c r="E303" s="522">
        <v>63.99</v>
      </c>
      <c r="F303" s="522"/>
      <c r="G303" s="333">
        <f t="shared" si="10"/>
        <v>2899.8499999999854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46161</v>
      </c>
      <c r="D304" s="299" t="s">
        <v>296</v>
      </c>
      <c r="E304" s="522">
        <v>43.46</v>
      </c>
      <c r="F304" s="522"/>
      <c r="G304" s="333">
        <f t="shared" si="10"/>
        <v>2963.8399999999851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3</v>
      </c>
      <c r="C305" s="298">
        <v>46161</v>
      </c>
      <c r="D305" s="299" t="s">
        <v>296</v>
      </c>
      <c r="E305" s="522">
        <v>8.7200000000000006</v>
      </c>
      <c r="F305" s="522"/>
      <c r="G305" s="333">
        <f t="shared" si="10"/>
        <v>3007.2999999999852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46161</v>
      </c>
      <c r="D306" s="299" t="s">
        <v>301</v>
      </c>
      <c r="E306" s="522">
        <v>30.9</v>
      </c>
      <c r="F306" s="522"/>
      <c r="G306" s="333">
        <f t="shared" si="10"/>
        <v>3016.019999999985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22</v>
      </c>
      <c r="C307" s="298">
        <v>46161</v>
      </c>
      <c r="D307" s="299" t="s">
        <v>328</v>
      </c>
      <c r="E307" s="522">
        <v>7.46</v>
      </c>
      <c r="F307" s="522"/>
      <c r="G307" s="333">
        <f t="shared" si="10"/>
        <v>3046.9199999999851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46161</v>
      </c>
      <c r="D308" s="299" t="s">
        <v>869</v>
      </c>
      <c r="E308" s="522">
        <v>31.05</v>
      </c>
      <c r="F308" s="522"/>
      <c r="G308" s="333">
        <f t="shared" si="10"/>
        <v>3054.3799999999851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46161</v>
      </c>
      <c r="D309" s="299" t="s">
        <v>870</v>
      </c>
      <c r="E309" s="522">
        <v>54.41</v>
      </c>
      <c r="F309" s="522"/>
      <c r="G309" s="333">
        <f t="shared" si="10"/>
        <v>3085.4299999999853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46161</v>
      </c>
      <c r="D310" s="299" t="s">
        <v>875</v>
      </c>
      <c r="E310" s="522">
        <v>20.49</v>
      </c>
      <c r="F310" s="522"/>
      <c r="G310" s="333">
        <f t="shared" si="10"/>
        <v>3139.8399999999851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22</v>
      </c>
      <c r="C311" s="298">
        <v>46160</v>
      </c>
      <c r="D311" s="299" t="s">
        <v>401</v>
      </c>
      <c r="E311" s="522">
        <v>13.84</v>
      </c>
      <c r="F311" s="522"/>
      <c r="G311" s="333">
        <f t="shared" si="10"/>
        <v>3160.3299999999849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46160</v>
      </c>
      <c r="D312" s="299" t="s">
        <v>876</v>
      </c>
      <c r="E312" s="522">
        <v>138.44</v>
      </c>
      <c r="F312" s="522">
        <v>138.44</v>
      </c>
      <c r="G312" s="333">
        <f t="shared" si="10"/>
        <v>3174.1699999999851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46160</v>
      </c>
      <c r="D313" s="299" t="s">
        <v>353</v>
      </c>
      <c r="E313" s="522">
        <v>25.48</v>
      </c>
      <c r="F313" s="522"/>
      <c r="G313" s="333">
        <f t="shared" si="10"/>
        <v>3174.1699999999851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17</v>
      </c>
      <c r="C314" s="298">
        <v>46160</v>
      </c>
      <c r="D314" s="299" t="s">
        <v>188</v>
      </c>
      <c r="E314" s="522">
        <v>42.65</v>
      </c>
      <c r="F314" s="522"/>
      <c r="G314" s="333">
        <f t="shared" si="10"/>
        <v>3199.6499999999851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15</v>
      </c>
      <c r="C315" s="298">
        <v>46160</v>
      </c>
      <c r="D315" s="299" t="s">
        <v>185</v>
      </c>
      <c r="E315" s="522">
        <v>101.37</v>
      </c>
      <c r="F315" s="522"/>
      <c r="G315" s="333">
        <f t="shared" ref="G315:G395" si="11">G316-E315+F315</f>
        <v>3242.2999999999852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335</v>
      </c>
      <c r="B316" s="330" t="s">
        <v>335</v>
      </c>
      <c r="C316" s="298">
        <v>46160</v>
      </c>
      <c r="D316" s="299" t="s">
        <v>336</v>
      </c>
      <c r="E316" s="522">
        <v>93.13</v>
      </c>
      <c r="F316" s="522"/>
      <c r="G316" s="333">
        <f t="shared" si="11"/>
        <v>3343.6699999999851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11</v>
      </c>
      <c r="C317" s="298">
        <v>46160</v>
      </c>
      <c r="D317" s="299" t="s">
        <v>178</v>
      </c>
      <c r="E317" s="522">
        <v>267.68</v>
      </c>
      <c r="F317" s="522"/>
      <c r="G317" s="333">
        <f t="shared" si="11"/>
        <v>3436.7999999999852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23</v>
      </c>
      <c r="C318" s="298">
        <v>46160</v>
      </c>
      <c r="D318" s="299" t="s">
        <v>63</v>
      </c>
      <c r="E318" s="522">
        <v>529.46</v>
      </c>
      <c r="F318" s="522"/>
      <c r="G318" s="333">
        <f t="shared" si="11"/>
        <v>3704.479999999985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46159</v>
      </c>
      <c r="D319" s="299" t="s">
        <v>311</v>
      </c>
      <c r="E319" s="522">
        <v>148.25</v>
      </c>
      <c r="F319" s="522"/>
      <c r="G319" s="333">
        <f t="shared" si="11"/>
        <v>4233.939999999985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46159</v>
      </c>
      <c r="D320" s="299" t="s">
        <v>306</v>
      </c>
      <c r="E320" s="522">
        <v>90.2</v>
      </c>
      <c r="F320" s="522"/>
      <c r="G320" s="333">
        <f t="shared" si="11"/>
        <v>4382.189999999985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21</v>
      </c>
      <c r="C321" s="298">
        <v>46159</v>
      </c>
      <c r="D321" s="299" t="s">
        <v>194</v>
      </c>
      <c r="E321" s="522">
        <v>81</v>
      </c>
      <c r="F321" s="522"/>
      <c r="G321" s="333">
        <f t="shared" si="11"/>
        <v>4472.3899999999849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46159</v>
      </c>
      <c r="D322" s="299" t="s">
        <v>300</v>
      </c>
      <c r="E322" s="522">
        <v>38.33</v>
      </c>
      <c r="F322" s="522"/>
      <c r="G322" s="333">
        <f t="shared" si="11"/>
        <v>4553.3899999999849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42</v>
      </c>
      <c r="C323" s="298">
        <v>46159</v>
      </c>
      <c r="D323" s="299" t="s">
        <v>333</v>
      </c>
      <c r="E323" s="522">
        <v>29.8</v>
      </c>
      <c r="F323" s="522"/>
      <c r="G323" s="333">
        <f t="shared" si="11"/>
        <v>4591.7199999999848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43</v>
      </c>
      <c r="C324" s="298">
        <v>46159</v>
      </c>
      <c r="D324" s="299" t="s">
        <v>333</v>
      </c>
      <c r="E324" s="522">
        <v>22.35</v>
      </c>
      <c r="F324" s="522"/>
      <c r="G324" s="333">
        <f t="shared" si="11"/>
        <v>4621.519999999985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46159</v>
      </c>
      <c r="D325" s="299" t="s">
        <v>319</v>
      </c>
      <c r="E325" s="522">
        <v>50.75</v>
      </c>
      <c r="F325" s="522"/>
      <c r="G325" s="333">
        <f t="shared" si="11"/>
        <v>4643.8699999999853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5</v>
      </c>
      <c r="C326" s="298">
        <v>46158</v>
      </c>
      <c r="D326" s="299" t="s">
        <v>340</v>
      </c>
      <c r="E326" s="522">
        <v>21.3</v>
      </c>
      <c r="F326" s="522"/>
      <c r="G326" s="333">
        <f t="shared" si="11"/>
        <v>4694.6199999999853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46158</v>
      </c>
      <c r="D327" s="299" t="s">
        <v>319</v>
      </c>
      <c r="E327" s="522">
        <v>41.46</v>
      </c>
      <c r="F327" s="522"/>
      <c r="G327" s="333">
        <f t="shared" si="11"/>
        <v>4715.9199999999855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46158</v>
      </c>
      <c r="D328" s="299" t="s">
        <v>849</v>
      </c>
      <c r="E328" s="522">
        <v>95.85</v>
      </c>
      <c r="F328" s="522">
        <v>95.85</v>
      </c>
      <c r="G328" s="333">
        <f t="shared" si="11"/>
        <v>4757.3799999999856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46158</v>
      </c>
      <c r="D329" s="299" t="s">
        <v>847</v>
      </c>
      <c r="E329" s="522">
        <v>87.13</v>
      </c>
      <c r="F329" s="522">
        <v>87.13</v>
      </c>
      <c r="G329" s="333">
        <f t="shared" si="11"/>
        <v>4757.3799999999856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46158</v>
      </c>
      <c r="D330" s="299" t="s">
        <v>310</v>
      </c>
      <c r="E330" s="522">
        <v>48.15</v>
      </c>
      <c r="F330" s="522"/>
      <c r="G330" s="333">
        <f t="shared" si="11"/>
        <v>4757.3799999999856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46158</v>
      </c>
      <c r="D331" s="299" t="s">
        <v>308</v>
      </c>
      <c r="E331" s="522">
        <v>75.069999999999993</v>
      </c>
      <c r="F331" s="522"/>
      <c r="G331" s="333">
        <f t="shared" si="11"/>
        <v>4805.5299999999852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46158</v>
      </c>
      <c r="D332" s="299" t="s">
        <v>308</v>
      </c>
      <c r="E332" s="522">
        <v>75</v>
      </c>
      <c r="F332" s="522"/>
      <c r="G332" s="333">
        <f t="shared" si="11"/>
        <v>4880.5999999999849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46158</v>
      </c>
      <c r="D333" s="299" t="s">
        <v>348</v>
      </c>
      <c r="E333" s="522">
        <v>8.3800000000000008</v>
      </c>
      <c r="F333" s="522"/>
      <c r="G333" s="333">
        <f t="shared" si="11"/>
        <v>4955.5999999999849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46157</v>
      </c>
      <c r="D334" s="299" t="s">
        <v>319</v>
      </c>
      <c r="E334" s="522">
        <v>63.55</v>
      </c>
      <c r="F334" s="522"/>
      <c r="G334" s="333">
        <f t="shared" si="11"/>
        <v>4963.979999999985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46157</v>
      </c>
      <c r="D335" s="299" t="s">
        <v>296</v>
      </c>
      <c r="E335" s="522">
        <v>45.1</v>
      </c>
      <c r="F335" s="522"/>
      <c r="G335" s="333">
        <f t="shared" si="11"/>
        <v>5027.5299999999852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46157</v>
      </c>
      <c r="D336" s="299" t="s">
        <v>296</v>
      </c>
      <c r="E336" s="522">
        <v>24.54</v>
      </c>
      <c r="F336" s="522"/>
      <c r="G336" s="333">
        <f t="shared" si="11"/>
        <v>5072.6299999999856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46157</v>
      </c>
      <c r="D337" s="299" t="s">
        <v>334</v>
      </c>
      <c r="E337" s="522">
        <v>14.28</v>
      </c>
      <c r="F337" s="522"/>
      <c r="G337" s="333">
        <f t="shared" si="11"/>
        <v>5097.1699999999855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46157</v>
      </c>
      <c r="D338" s="299" t="s">
        <v>506</v>
      </c>
      <c r="E338" s="522">
        <v>146.15</v>
      </c>
      <c r="F338" s="522">
        <v>146.15</v>
      </c>
      <c r="G338" s="333">
        <f t="shared" si="11"/>
        <v>5111.4499999999853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46157</v>
      </c>
      <c r="D339" s="299" t="s">
        <v>868</v>
      </c>
      <c r="E339" s="522">
        <v>202.87</v>
      </c>
      <c r="F339" s="522"/>
      <c r="G339" s="333">
        <f>G340-E339+F339</f>
        <v>5111.4499999999853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46157</v>
      </c>
      <c r="D340" s="299" t="s">
        <v>300</v>
      </c>
      <c r="E340" s="522">
        <v>14.9</v>
      </c>
      <c r="F340" s="522"/>
      <c r="G340" s="333">
        <f t="shared" si="11"/>
        <v>5314.3199999999852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291</v>
      </c>
      <c r="B341" s="330">
        <v>38</v>
      </c>
      <c r="C341" s="298">
        <v>46157</v>
      </c>
      <c r="D341" s="299" t="s">
        <v>293</v>
      </c>
      <c r="E341" s="522"/>
      <c r="F341" s="522">
        <v>4597.82</v>
      </c>
      <c r="G341" s="333">
        <f t="shared" si="11"/>
        <v>5329.2199999999848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8</v>
      </c>
      <c r="C342" s="298">
        <v>46156</v>
      </c>
      <c r="D342" s="299" t="s">
        <v>867</v>
      </c>
      <c r="E342" s="522">
        <v>34.96</v>
      </c>
      <c r="F342" s="522"/>
      <c r="G342" s="333">
        <f t="shared" si="11"/>
        <v>731.39999999998463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46156</v>
      </c>
      <c r="D343" s="299" t="s">
        <v>408</v>
      </c>
      <c r="E343" s="522">
        <v>23.9</v>
      </c>
      <c r="F343" s="522"/>
      <c r="G343" s="333">
        <f t="shared" si="11"/>
        <v>766.35999999998467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24</v>
      </c>
      <c r="C344" s="298">
        <v>46156</v>
      </c>
      <c r="D344" s="299" t="s">
        <v>860</v>
      </c>
      <c r="E344" s="522">
        <v>109.92</v>
      </c>
      <c r="F344" s="522"/>
      <c r="G344" s="333">
        <f t="shared" si="11"/>
        <v>790.25999999998464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46156</v>
      </c>
      <c r="D345" s="299" t="s">
        <v>334</v>
      </c>
      <c r="E345" s="522">
        <v>24.34</v>
      </c>
      <c r="F345" s="522"/>
      <c r="G345" s="333">
        <f t="shared" si="11"/>
        <v>900.1799999999846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46156</v>
      </c>
      <c r="D346" s="299" t="s">
        <v>846</v>
      </c>
      <c r="E346" s="522">
        <v>24.89</v>
      </c>
      <c r="F346" s="522"/>
      <c r="G346" s="333">
        <f t="shared" si="11"/>
        <v>924.51999999998463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5</v>
      </c>
      <c r="C347" s="298">
        <v>46156</v>
      </c>
      <c r="D347" s="299" t="s">
        <v>846</v>
      </c>
      <c r="E347" s="522">
        <v>11.2</v>
      </c>
      <c r="F347" s="522"/>
      <c r="G347" s="333">
        <f t="shared" si="11"/>
        <v>949.40999999998462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46156</v>
      </c>
      <c r="D348" s="299" t="s">
        <v>324</v>
      </c>
      <c r="E348" s="522">
        <v>22.04</v>
      </c>
      <c r="F348" s="522"/>
      <c r="G348" s="333">
        <f t="shared" si="11"/>
        <v>960.60999999998467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291</v>
      </c>
      <c r="B349" s="330">
        <v>39</v>
      </c>
      <c r="C349" s="298">
        <v>46156</v>
      </c>
      <c r="D349" s="299" t="s">
        <v>292</v>
      </c>
      <c r="E349" s="522"/>
      <c r="F349" s="522">
        <v>2763.78</v>
      </c>
      <c r="G349" s="333">
        <f t="shared" si="11"/>
        <v>982.64999999998463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291</v>
      </c>
      <c r="B350" s="330">
        <v>41</v>
      </c>
      <c r="C350" s="298">
        <v>46156</v>
      </c>
      <c r="D350" s="299" t="s">
        <v>299</v>
      </c>
      <c r="E350" s="522"/>
      <c r="F350" s="522">
        <v>250</v>
      </c>
      <c r="G350" s="333">
        <f t="shared" si="11"/>
        <v>-1781.1300000000156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335</v>
      </c>
      <c r="B351" s="330" t="s">
        <v>335</v>
      </c>
      <c r="C351" s="298">
        <v>46156</v>
      </c>
      <c r="D351" s="299" t="s">
        <v>460</v>
      </c>
      <c r="E351" s="522"/>
      <c r="F351" s="522">
        <v>100</v>
      </c>
      <c r="G351" s="333">
        <f t="shared" si="11"/>
        <v>-2031.1300000000156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46156</v>
      </c>
      <c r="D352" s="299" t="s">
        <v>300</v>
      </c>
      <c r="E352" s="522">
        <v>13.3</v>
      </c>
      <c r="F352" s="522"/>
      <c r="G352" s="333">
        <f t="shared" si="11"/>
        <v>-2131.1300000000156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46155</v>
      </c>
      <c r="D353" s="299" t="s">
        <v>296</v>
      </c>
      <c r="E353" s="522">
        <v>14.67</v>
      </c>
      <c r="F353" s="522"/>
      <c r="G353" s="333">
        <f t="shared" si="11"/>
        <v>-2117.8300000000154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8</v>
      </c>
      <c r="C354" s="298">
        <v>46155</v>
      </c>
      <c r="D354" s="299" t="s">
        <v>319</v>
      </c>
      <c r="E354" s="522">
        <v>22.96</v>
      </c>
      <c r="F354" s="522"/>
      <c r="G354" s="333">
        <f t="shared" si="11"/>
        <v>-2103.1600000000153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46155</v>
      </c>
      <c r="D355" s="299" t="s">
        <v>855</v>
      </c>
      <c r="E355" s="522">
        <v>100</v>
      </c>
      <c r="F355" s="522">
        <v>100</v>
      </c>
      <c r="G355" s="333">
        <f t="shared" si="11"/>
        <v>-2080.2000000000153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46154</v>
      </c>
      <c r="D356" s="299" t="s">
        <v>455</v>
      </c>
      <c r="E356" s="522">
        <v>43.14</v>
      </c>
      <c r="F356" s="522"/>
      <c r="G356" s="333">
        <f t="shared" si="11"/>
        <v>-2080.2000000000153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46154</v>
      </c>
      <c r="D357" s="299" t="s">
        <v>455</v>
      </c>
      <c r="E357" s="522">
        <v>7.29</v>
      </c>
      <c r="F357" s="522"/>
      <c r="G357" s="333">
        <f t="shared" si="11"/>
        <v>-2037.0600000000154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19</v>
      </c>
      <c r="C358" s="298">
        <v>46154</v>
      </c>
      <c r="D358" s="299" t="s">
        <v>191</v>
      </c>
      <c r="E358" s="522">
        <v>200</v>
      </c>
      <c r="F358" s="522"/>
      <c r="G358" s="333">
        <f t="shared" si="11"/>
        <v>-2029.7700000000154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6</v>
      </c>
      <c r="C359" s="298">
        <v>46154</v>
      </c>
      <c r="D359" s="299" t="s">
        <v>446</v>
      </c>
      <c r="E359" s="522">
        <v>-0.06</v>
      </c>
      <c r="F359" s="522"/>
      <c r="G359" s="333">
        <f t="shared" si="11"/>
        <v>-1829.7700000000154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46154</v>
      </c>
      <c r="D360" s="299" t="s">
        <v>301</v>
      </c>
      <c r="E360" s="522">
        <v>21.55</v>
      </c>
      <c r="F360" s="522"/>
      <c r="G360" s="333">
        <f t="shared" si="11"/>
        <v>-1829.8300000000154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46153</v>
      </c>
      <c r="D361" s="299" t="s">
        <v>296</v>
      </c>
      <c r="E361" s="522">
        <v>4.79</v>
      </c>
      <c r="F361" s="522"/>
      <c r="G361" s="333">
        <f t="shared" si="11"/>
        <v>-1808.2800000000154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46153</v>
      </c>
      <c r="D362" s="299" t="s">
        <v>296</v>
      </c>
      <c r="E362" s="522">
        <v>66.59</v>
      </c>
      <c r="F362" s="522"/>
      <c r="G362" s="333">
        <f t="shared" si="11"/>
        <v>-1803.4900000000155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46153</v>
      </c>
      <c r="D363" s="299" t="s">
        <v>843</v>
      </c>
      <c r="E363" s="522">
        <v>-51.06</v>
      </c>
      <c r="F363" s="522">
        <v>-51.06</v>
      </c>
      <c r="G363" s="333">
        <f t="shared" si="11"/>
        <v>-1736.9000000000156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46153</v>
      </c>
      <c r="D364" s="299" t="s">
        <v>352</v>
      </c>
      <c r="E364" s="522">
        <v>21.29</v>
      </c>
      <c r="F364" s="522"/>
      <c r="G364" s="333">
        <f t="shared" si="11"/>
        <v>-1736.9000000000156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46152</v>
      </c>
      <c r="D365" s="299" t="s">
        <v>319</v>
      </c>
      <c r="E365" s="522">
        <v>59.25</v>
      </c>
      <c r="F365" s="522"/>
      <c r="G365" s="333">
        <f t="shared" si="11"/>
        <v>-1715.6100000000156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46152</v>
      </c>
      <c r="D366" s="299" t="s">
        <v>304</v>
      </c>
      <c r="E366" s="522">
        <v>145.94999999999999</v>
      </c>
      <c r="F366" s="522"/>
      <c r="G366" s="333">
        <f t="shared" si="11"/>
        <v>-1656.3600000000156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46152</v>
      </c>
      <c r="D367" s="299" t="s">
        <v>311</v>
      </c>
      <c r="E367" s="522">
        <v>131.9</v>
      </c>
      <c r="F367" s="522"/>
      <c r="G367" s="333">
        <f t="shared" si="11"/>
        <v>-1510.4100000000155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46152</v>
      </c>
      <c r="D368" s="299" t="s">
        <v>850</v>
      </c>
      <c r="E368" s="522">
        <v>96.46</v>
      </c>
      <c r="F368" s="522"/>
      <c r="G368" s="333">
        <f t="shared" si="11"/>
        <v>-1378.5100000000155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7</v>
      </c>
      <c r="C369" s="298">
        <v>46152</v>
      </c>
      <c r="D369" s="299" t="s">
        <v>851</v>
      </c>
      <c r="E369" s="522">
        <v>162</v>
      </c>
      <c r="F369" s="522"/>
      <c r="G369" s="333">
        <f t="shared" si="11"/>
        <v>-1282.0500000000154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46152</v>
      </c>
      <c r="D370" s="299" t="s">
        <v>348</v>
      </c>
      <c r="E370" s="522">
        <v>25</v>
      </c>
      <c r="F370" s="522"/>
      <c r="G370" s="333">
        <f t="shared" si="11"/>
        <v>-1120.0500000000154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46151</v>
      </c>
      <c r="D371" s="299" t="s">
        <v>852</v>
      </c>
      <c r="E371" s="522">
        <v>35.83</v>
      </c>
      <c r="F371" s="522"/>
      <c r="G371" s="333">
        <f t="shared" si="11"/>
        <v>-1095.0500000000154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4</v>
      </c>
      <c r="C372" s="298">
        <v>46151</v>
      </c>
      <c r="D372" s="299" t="s">
        <v>310</v>
      </c>
      <c r="E372" s="522">
        <v>50.58</v>
      </c>
      <c r="F372" s="522"/>
      <c r="G372" s="333">
        <f t="shared" si="11"/>
        <v>-1059.2200000000155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46151</v>
      </c>
      <c r="D373" s="299" t="s">
        <v>853</v>
      </c>
      <c r="E373" s="522">
        <v>20.65</v>
      </c>
      <c r="F373" s="522"/>
      <c r="G373" s="333">
        <f t="shared" si="11"/>
        <v>-1008.6400000000156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46151</v>
      </c>
      <c r="D374" s="299" t="s">
        <v>319</v>
      </c>
      <c r="E374" s="522">
        <v>38.770000000000003</v>
      </c>
      <c r="F374" s="522"/>
      <c r="G374" s="333">
        <f t="shared" si="11"/>
        <v>-987.99000000001558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46151</v>
      </c>
      <c r="D375" s="299" t="s">
        <v>843</v>
      </c>
      <c r="E375" s="522">
        <v>383.63</v>
      </c>
      <c r="F375" s="522">
        <v>383.63</v>
      </c>
      <c r="G375" s="333">
        <f t="shared" si="11"/>
        <v>-949.2200000000156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46151</v>
      </c>
      <c r="D376" s="299" t="s">
        <v>854</v>
      </c>
      <c r="E376" s="522">
        <v>10.68</v>
      </c>
      <c r="F376" s="522"/>
      <c r="G376" s="333">
        <f t="shared" si="11"/>
        <v>-949.2200000000156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46151</v>
      </c>
      <c r="D377" s="299" t="s">
        <v>348</v>
      </c>
      <c r="E377" s="522">
        <v>9.35</v>
      </c>
      <c r="F377" s="522"/>
      <c r="G377" s="333">
        <f t="shared" si="11"/>
        <v>-938.54000000001565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46151</v>
      </c>
      <c r="D378" s="299" t="s">
        <v>331</v>
      </c>
      <c r="E378" s="522">
        <v>-150.9</v>
      </c>
      <c r="F378" s="522">
        <v>-150.9</v>
      </c>
      <c r="G378" s="333">
        <f t="shared" si="11"/>
        <v>-929.19000000001563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46151</v>
      </c>
      <c r="D379" s="299" t="s">
        <v>847</v>
      </c>
      <c r="E379" s="522">
        <v>557.9</v>
      </c>
      <c r="F379" s="522">
        <v>557.9</v>
      </c>
      <c r="G379" s="333">
        <f t="shared" si="11"/>
        <v>-929.19000000001563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18</v>
      </c>
      <c r="C380" s="298">
        <v>46150</v>
      </c>
      <c r="D380" s="299" t="s">
        <v>361</v>
      </c>
      <c r="E380" s="522">
        <v>400</v>
      </c>
      <c r="F380" s="522"/>
      <c r="G380" s="333">
        <f t="shared" si="11"/>
        <v>-929.19000000001574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46150</v>
      </c>
      <c r="D381" s="299" t="s">
        <v>842</v>
      </c>
      <c r="E381" s="522">
        <v>200</v>
      </c>
      <c r="F381" s="522">
        <v>200</v>
      </c>
      <c r="G381" s="333">
        <f t="shared" si="11"/>
        <v>-529.19000000001574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46150</v>
      </c>
      <c r="D382" s="299" t="s">
        <v>473</v>
      </c>
      <c r="E382" s="522">
        <v>52.78</v>
      </c>
      <c r="F382" s="522"/>
      <c r="G382" s="333">
        <f t="shared" si="11"/>
        <v>-529.19000000001574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46150</v>
      </c>
      <c r="D383" s="299" t="s">
        <v>848</v>
      </c>
      <c r="E383" s="522">
        <v>137.07</v>
      </c>
      <c r="F383" s="522">
        <v>137.07</v>
      </c>
      <c r="G383" s="333">
        <f t="shared" si="11"/>
        <v>-476.41000000001571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46150</v>
      </c>
      <c r="D384" s="299" t="s">
        <v>358</v>
      </c>
      <c r="E384" s="522">
        <v>17.440000000000001</v>
      </c>
      <c r="F384" s="522"/>
      <c r="G384" s="333">
        <f t="shared" si="11"/>
        <v>-476.41000000001566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46150</v>
      </c>
      <c r="D385" s="299" t="s">
        <v>849</v>
      </c>
      <c r="E385" s="522">
        <v>359.81</v>
      </c>
      <c r="F385" s="522">
        <v>359.81</v>
      </c>
      <c r="G385" s="333">
        <f t="shared" si="11"/>
        <v>-458.97000000001566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46149</v>
      </c>
      <c r="D386" s="299" t="s">
        <v>846</v>
      </c>
      <c r="E386" s="522">
        <v>23.7</v>
      </c>
      <c r="F386" s="522"/>
      <c r="G386" s="333">
        <f t="shared" si="11"/>
        <v>-458.97000000001566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46149</v>
      </c>
      <c r="D387" s="299" t="s">
        <v>371</v>
      </c>
      <c r="E387" s="522">
        <v>13.43</v>
      </c>
      <c r="F387" s="522"/>
      <c r="G387" s="333">
        <f t="shared" si="11"/>
        <v>-435.27000000001567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13</v>
      </c>
      <c r="C388" s="298">
        <v>46149</v>
      </c>
      <c r="D388" s="299" t="s">
        <v>182</v>
      </c>
      <c r="E388" s="522">
        <v>122.18</v>
      </c>
      <c r="F388" s="522"/>
      <c r="G388" s="333">
        <f t="shared" si="11"/>
        <v>-421.84000000001566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335</v>
      </c>
      <c r="B389" s="330" t="s">
        <v>335</v>
      </c>
      <c r="C389" s="298">
        <v>46149</v>
      </c>
      <c r="D389" s="299" t="s">
        <v>447</v>
      </c>
      <c r="E389" s="522">
        <v>43.62</v>
      </c>
      <c r="F389" s="522"/>
      <c r="G389" s="333">
        <f t="shared" si="11"/>
        <v>-299.66000000001566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9</v>
      </c>
      <c r="C390" s="298">
        <v>46149</v>
      </c>
      <c r="D390" s="299" t="s">
        <v>58</v>
      </c>
      <c r="E390" s="522">
        <v>1231.68</v>
      </c>
      <c r="F390" s="522"/>
      <c r="G390" s="333">
        <f t="shared" si="11"/>
        <v>-256.04000000001565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3</v>
      </c>
      <c r="C391" s="298">
        <v>46149</v>
      </c>
      <c r="D391" s="299" t="s">
        <v>309</v>
      </c>
      <c r="E391" s="522">
        <v>4.49</v>
      </c>
      <c r="F391" s="522"/>
      <c r="G391" s="333">
        <f t="shared" si="11"/>
        <v>975.63999999998441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5</v>
      </c>
      <c r="C392" s="298">
        <v>46149</v>
      </c>
      <c r="D392" s="299" t="s">
        <v>846</v>
      </c>
      <c r="E392" s="522">
        <v>19.2</v>
      </c>
      <c r="F392" s="522"/>
      <c r="G392" s="333">
        <f t="shared" si="11"/>
        <v>980.12999999998442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46149</v>
      </c>
      <c r="D393" s="299" t="s">
        <v>846</v>
      </c>
      <c r="E393" s="522">
        <v>35</v>
      </c>
      <c r="F393" s="522"/>
      <c r="G393" s="333">
        <f t="shared" si="11"/>
        <v>999.32999999998447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46149</v>
      </c>
      <c r="D394" s="299" t="s">
        <v>319</v>
      </c>
      <c r="E394" s="522">
        <v>15.93</v>
      </c>
      <c r="F394" s="522"/>
      <c r="G394" s="333">
        <f t="shared" si="11"/>
        <v>1034.3299999999845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46149</v>
      </c>
      <c r="D395" s="299" t="s">
        <v>296</v>
      </c>
      <c r="E395" s="522">
        <v>11.18</v>
      </c>
      <c r="F395" s="522"/>
      <c r="G395" s="333">
        <f t="shared" si="11"/>
        <v>1050.2599999999845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46149</v>
      </c>
      <c r="D396" s="299" t="s">
        <v>301</v>
      </c>
      <c r="E396" s="522">
        <v>16.05</v>
      </c>
      <c r="F396" s="522"/>
      <c r="G396" s="333">
        <f t="shared" ref="G396:G435" si="12">G397-E396+F396</f>
        <v>1061.4399999999846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5</v>
      </c>
      <c r="C397" s="298">
        <v>46148</v>
      </c>
      <c r="D397" s="299" t="s">
        <v>340</v>
      </c>
      <c r="E397" s="522">
        <v>47.93</v>
      </c>
      <c r="F397" s="522"/>
      <c r="G397" s="333">
        <f t="shared" si="12"/>
        <v>1077.4899999999845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14</v>
      </c>
      <c r="C398" s="298">
        <v>46148</v>
      </c>
      <c r="D398" s="299" t="s">
        <v>366</v>
      </c>
      <c r="E398" s="522">
        <v>66.67</v>
      </c>
      <c r="F398" s="522"/>
      <c r="G398" s="333">
        <f t="shared" si="12"/>
        <v>1125.4199999999846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46148</v>
      </c>
      <c r="D399" s="299" t="s">
        <v>319</v>
      </c>
      <c r="E399" s="522">
        <v>19.14</v>
      </c>
      <c r="F399" s="522"/>
      <c r="G399" s="333">
        <f t="shared" si="12"/>
        <v>1192.0899999999847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46148</v>
      </c>
      <c r="D400" s="299" t="s">
        <v>310</v>
      </c>
      <c r="E400" s="522">
        <v>103.69</v>
      </c>
      <c r="F400" s="522"/>
      <c r="G400" s="333">
        <f t="shared" si="12"/>
        <v>1211.2299999999848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46148</v>
      </c>
      <c r="D401" s="299" t="s">
        <v>843</v>
      </c>
      <c r="E401" s="522">
        <v>513.29999999999995</v>
      </c>
      <c r="F401" s="522">
        <v>513.29999999999995</v>
      </c>
      <c r="G401" s="333">
        <f t="shared" si="12"/>
        <v>1314.9199999999848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46148</v>
      </c>
      <c r="D402" s="299" t="s">
        <v>300</v>
      </c>
      <c r="E402" s="522">
        <v>41.52</v>
      </c>
      <c r="F402" s="522"/>
      <c r="G402" s="333">
        <f t="shared" si="12"/>
        <v>1314.9199999999848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46148</v>
      </c>
      <c r="D403" s="299" t="s">
        <v>844</v>
      </c>
      <c r="E403" s="522">
        <v>500.5</v>
      </c>
      <c r="F403" s="522">
        <v>500.5</v>
      </c>
      <c r="G403" s="333">
        <f t="shared" si="12"/>
        <v>1356.4399999999848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46148</v>
      </c>
      <c r="D404" s="299" t="s">
        <v>845</v>
      </c>
      <c r="E404" s="522">
        <v>457.94</v>
      </c>
      <c r="F404" s="522">
        <v>457.94</v>
      </c>
      <c r="G404" s="333">
        <f t="shared" si="12"/>
        <v>1356.4399999999848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1</v>
      </c>
      <c r="C405" s="298">
        <v>46148</v>
      </c>
      <c r="D405" s="299" t="s">
        <v>306</v>
      </c>
      <c r="E405" s="522">
        <v>23.48</v>
      </c>
      <c r="F405" s="522"/>
      <c r="G405" s="333">
        <f t="shared" si="12"/>
        <v>1356.4399999999848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46147</v>
      </c>
      <c r="D406" s="299" t="s">
        <v>384</v>
      </c>
      <c r="E406" s="522">
        <v>59.03</v>
      </c>
      <c r="F406" s="522"/>
      <c r="G406" s="333">
        <f t="shared" si="12"/>
        <v>1379.9199999999848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46147</v>
      </c>
      <c r="D407" s="299" t="s">
        <v>334</v>
      </c>
      <c r="E407" s="522">
        <v>11.06</v>
      </c>
      <c r="F407" s="522"/>
      <c r="G407" s="333">
        <f t="shared" si="12"/>
        <v>1438.9499999999848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46147</v>
      </c>
      <c r="D408" s="299" t="s">
        <v>296</v>
      </c>
      <c r="E408" s="522">
        <v>8.7200000000000006</v>
      </c>
      <c r="F408" s="522"/>
      <c r="G408" s="333">
        <f t="shared" si="12"/>
        <v>1450.0099999999848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4</v>
      </c>
      <c r="C409" s="298">
        <v>46147</v>
      </c>
      <c r="D409" s="299" t="s">
        <v>296</v>
      </c>
      <c r="E409" s="522">
        <v>42.88</v>
      </c>
      <c r="F409" s="522"/>
      <c r="G409" s="333">
        <f t="shared" si="12"/>
        <v>1458.7299999999848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46147</v>
      </c>
      <c r="D410" s="299" t="s">
        <v>300</v>
      </c>
      <c r="E410" s="522">
        <v>17.03</v>
      </c>
      <c r="F410" s="522"/>
      <c r="G410" s="333">
        <f t="shared" si="12"/>
        <v>1501.6099999999849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46146</v>
      </c>
      <c r="D411" s="299" t="s">
        <v>835</v>
      </c>
      <c r="E411" s="522">
        <v>13.83</v>
      </c>
      <c r="F411" s="522"/>
      <c r="G411" s="333">
        <f t="shared" si="12"/>
        <v>1518.6399999999849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46146</v>
      </c>
      <c r="D412" s="299" t="s">
        <v>340</v>
      </c>
      <c r="E412" s="522">
        <v>47.93</v>
      </c>
      <c r="F412" s="522"/>
      <c r="G412" s="333">
        <f t="shared" si="12"/>
        <v>1532.4699999999848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46146</v>
      </c>
      <c r="D413" s="299" t="s">
        <v>334</v>
      </c>
      <c r="E413" s="522">
        <v>11.06</v>
      </c>
      <c r="F413" s="522"/>
      <c r="G413" s="333">
        <f t="shared" si="12"/>
        <v>1580.3999999999849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14</v>
      </c>
      <c r="C414" s="298">
        <v>46146</v>
      </c>
      <c r="D414" s="299" t="s">
        <v>367</v>
      </c>
      <c r="E414" s="522">
        <v>70.25</v>
      </c>
      <c r="F414" s="522"/>
      <c r="G414" s="333">
        <f t="shared" si="12"/>
        <v>1591.4599999999848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284</v>
      </c>
      <c r="B415" s="330">
        <v>36</v>
      </c>
      <c r="C415" s="298">
        <v>46146</v>
      </c>
      <c r="D415" s="299" t="s">
        <v>374</v>
      </c>
      <c r="E415" s="522">
        <v>50</v>
      </c>
      <c r="F415" s="522"/>
      <c r="G415" s="333">
        <f t="shared" si="12"/>
        <v>1661.7099999999848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17</v>
      </c>
      <c r="C416" s="298">
        <v>46146</v>
      </c>
      <c r="D416" s="299" t="s">
        <v>370</v>
      </c>
      <c r="E416" s="522">
        <v>99</v>
      </c>
      <c r="F416" s="522"/>
      <c r="G416" s="333">
        <f t="shared" si="12"/>
        <v>1711.7099999999848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46145</v>
      </c>
      <c r="D417" s="299" t="s">
        <v>834</v>
      </c>
      <c r="E417" s="522">
        <v>49.13</v>
      </c>
      <c r="F417" s="522"/>
      <c r="G417" s="333">
        <f t="shared" si="12"/>
        <v>1810.7099999999848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46145</v>
      </c>
      <c r="D418" s="299" t="s">
        <v>831</v>
      </c>
      <c r="E418" s="522">
        <v>50</v>
      </c>
      <c r="F418" s="522"/>
      <c r="G418" s="333">
        <f t="shared" si="12"/>
        <v>1859.8399999999849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46145</v>
      </c>
      <c r="D419" s="299" t="s">
        <v>311</v>
      </c>
      <c r="E419" s="522">
        <v>91.98</v>
      </c>
      <c r="F419" s="522"/>
      <c r="G419" s="333">
        <f t="shared" si="12"/>
        <v>1909.8399999999849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46145</v>
      </c>
      <c r="D420" s="299" t="s">
        <v>832</v>
      </c>
      <c r="E420" s="522">
        <v>24.68</v>
      </c>
      <c r="F420" s="522"/>
      <c r="G420" s="333">
        <f t="shared" si="12"/>
        <v>2001.8199999999849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46145</v>
      </c>
      <c r="D421" s="299" t="s">
        <v>358</v>
      </c>
      <c r="E421" s="522">
        <v>2.4900000000000002</v>
      </c>
      <c r="F421" s="522"/>
      <c r="G421" s="333">
        <f t="shared" si="12"/>
        <v>2026.499999999985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22</v>
      </c>
      <c r="C422" s="298">
        <v>46145</v>
      </c>
      <c r="D422" s="299" t="s">
        <v>861</v>
      </c>
      <c r="E422" s="522">
        <v>12.77</v>
      </c>
      <c r="F422" s="522"/>
      <c r="G422" s="333">
        <f t="shared" si="12"/>
        <v>2028.989999999985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46145</v>
      </c>
      <c r="D423" s="299" t="s">
        <v>458</v>
      </c>
      <c r="E423" s="522">
        <v>192.97</v>
      </c>
      <c r="F423" s="522"/>
      <c r="G423" s="333">
        <f t="shared" si="12"/>
        <v>2041.759999999985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3</v>
      </c>
      <c r="C424" s="298">
        <v>46145</v>
      </c>
      <c r="D424" s="299" t="s">
        <v>348</v>
      </c>
      <c r="E424" s="522">
        <v>9.35</v>
      </c>
      <c r="F424" s="522"/>
      <c r="G424" s="333">
        <f t="shared" si="12"/>
        <v>2234.729999999985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46144</v>
      </c>
      <c r="D425" s="299" t="s">
        <v>310</v>
      </c>
      <c r="E425" s="522">
        <v>57.69</v>
      </c>
      <c r="F425" s="522"/>
      <c r="G425" s="333">
        <f t="shared" si="12"/>
        <v>2244.0799999999849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46144</v>
      </c>
      <c r="D426" s="299" t="s">
        <v>310</v>
      </c>
      <c r="E426" s="522">
        <v>6.37</v>
      </c>
      <c r="F426" s="522"/>
      <c r="G426" s="333">
        <f t="shared" si="12"/>
        <v>2301.769999999985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22</v>
      </c>
      <c r="C427" s="298">
        <v>46144</v>
      </c>
      <c r="D427" s="299" t="s">
        <v>375</v>
      </c>
      <c r="E427" s="522">
        <v>6.37</v>
      </c>
      <c r="F427" s="522"/>
      <c r="G427" s="333">
        <f t="shared" si="12"/>
        <v>2308.1399999999849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46144</v>
      </c>
      <c r="D428" s="299" t="s">
        <v>300</v>
      </c>
      <c r="E428" s="522">
        <v>41.51</v>
      </c>
      <c r="F428" s="522"/>
      <c r="G428" s="333">
        <f t="shared" si="12"/>
        <v>2314.5099999999848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7</v>
      </c>
      <c r="C429" s="298">
        <v>46144</v>
      </c>
      <c r="D429" s="299" t="s">
        <v>833</v>
      </c>
      <c r="E429" s="522">
        <v>74.53</v>
      </c>
      <c r="F429" s="522"/>
      <c r="G429" s="333">
        <f t="shared" si="12"/>
        <v>2356.019999999985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46144</v>
      </c>
      <c r="D430" s="299" t="s">
        <v>306</v>
      </c>
      <c r="E430" s="522">
        <v>72.73</v>
      </c>
      <c r="F430" s="522"/>
      <c r="G430" s="333">
        <f t="shared" si="12"/>
        <v>2430.5499999999852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3</v>
      </c>
      <c r="C431" s="298">
        <v>46144</v>
      </c>
      <c r="D431" s="299" t="s">
        <v>348</v>
      </c>
      <c r="E431" s="522">
        <v>25</v>
      </c>
      <c r="F431" s="522"/>
      <c r="G431" s="333">
        <f t="shared" si="12"/>
        <v>2503.2799999999852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46144</v>
      </c>
      <c r="D432" s="299" t="s">
        <v>485</v>
      </c>
      <c r="E432" s="522">
        <v>121.4</v>
      </c>
      <c r="F432" s="522">
        <v>121.4</v>
      </c>
      <c r="G432" s="333">
        <f t="shared" si="12"/>
        <v>2528.2799999999852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46144</v>
      </c>
      <c r="D433" s="299" t="s">
        <v>348</v>
      </c>
      <c r="E433" s="522">
        <v>9.73</v>
      </c>
      <c r="F433" s="522"/>
      <c r="G433" s="333">
        <f t="shared" si="12"/>
        <v>2528.2799999999852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46143</v>
      </c>
      <c r="D434" s="299" t="s">
        <v>358</v>
      </c>
      <c r="E434" s="522">
        <v>8.9700000000000006</v>
      </c>
      <c r="F434" s="522"/>
      <c r="G434" s="333">
        <f t="shared" si="12"/>
        <v>2538.0099999999852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s="540" customFormat="1" ht="12" customHeight="1" x14ac:dyDescent="0.3">
      <c r="A435" s="530" t="s">
        <v>284</v>
      </c>
      <c r="B435" s="531">
        <v>37</v>
      </c>
      <c r="C435" s="532">
        <v>46142</v>
      </c>
      <c r="D435" s="533" t="s">
        <v>285</v>
      </c>
      <c r="E435" s="534">
        <v>5616.82</v>
      </c>
      <c r="F435" s="534"/>
      <c r="G435" s="535">
        <f t="shared" si="12"/>
        <v>2546.979999999985</v>
      </c>
      <c r="H435" s="536"/>
      <c r="I435" s="537"/>
      <c r="J435" s="538"/>
      <c r="K435" s="539"/>
      <c r="L435" s="538"/>
      <c r="M435" s="539"/>
      <c r="N435" s="538"/>
      <c r="O435" s="539"/>
      <c r="P435" s="538"/>
      <c r="Q435" s="539"/>
      <c r="R435" s="538"/>
      <c r="S435" s="539"/>
      <c r="T435" s="538"/>
    </row>
    <row r="436" spans="1:20" ht="12" customHeight="1" x14ac:dyDescent="0.3">
      <c r="A436" s="329" t="s">
        <v>286</v>
      </c>
      <c r="B436" s="330">
        <v>25</v>
      </c>
      <c r="C436" s="298">
        <v>46142</v>
      </c>
      <c r="D436" s="298" t="s">
        <v>204</v>
      </c>
      <c r="E436" s="331">
        <v>350</v>
      </c>
      <c r="F436" s="331"/>
      <c r="G436" s="333">
        <f t="shared" ref="G436:G437" si="13">G437-E436+F436</f>
        <v>8163.7999999999847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26</v>
      </c>
      <c r="C437" s="298">
        <v>46142</v>
      </c>
      <c r="D437" s="298" t="s">
        <v>205</v>
      </c>
      <c r="E437" s="331">
        <v>320</v>
      </c>
      <c r="F437" s="331"/>
      <c r="G437" s="333">
        <f t="shared" si="13"/>
        <v>8513.7999999999847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27</v>
      </c>
      <c r="C438" s="298">
        <v>46142</v>
      </c>
      <c r="D438" s="298" t="s">
        <v>206</v>
      </c>
      <c r="E438" s="331">
        <v>25</v>
      </c>
      <c r="F438" s="331"/>
      <c r="G438" s="333">
        <f t="shared" ref="G438:G689" si="14">G439-E438+F438</f>
        <v>8833.7999999999847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28</v>
      </c>
      <c r="C439" s="298">
        <v>46142</v>
      </c>
      <c r="D439" s="298" t="s">
        <v>207</v>
      </c>
      <c r="E439" s="331">
        <v>25</v>
      </c>
      <c r="F439" s="331"/>
      <c r="G439" s="333">
        <f t="shared" si="14"/>
        <v>8858.7999999999847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29</v>
      </c>
      <c r="C440" s="298">
        <v>46142</v>
      </c>
      <c r="D440" s="298" t="s">
        <v>208</v>
      </c>
      <c r="E440" s="331">
        <v>45</v>
      </c>
      <c r="F440" s="331"/>
      <c r="G440" s="333">
        <f t="shared" si="14"/>
        <v>8883.7999999999847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30</v>
      </c>
      <c r="C441" s="298">
        <v>46142</v>
      </c>
      <c r="D441" s="298" t="s">
        <v>209</v>
      </c>
      <c r="E441" s="331">
        <v>400</v>
      </c>
      <c r="F441" s="331"/>
      <c r="G441" s="333">
        <f t="shared" si="14"/>
        <v>8928.7999999999847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31</v>
      </c>
      <c r="C442" s="298">
        <v>46142</v>
      </c>
      <c r="D442" s="298" t="s">
        <v>210</v>
      </c>
      <c r="E442" s="331">
        <v>375</v>
      </c>
      <c r="F442" s="331"/>
      <c r="G442" s="333">
        <f t="shared" si="14"/>
        <v>9328.7999999999847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32</v>
      </c>
      <c r="C443" s="298">
        <v>46142</v>
      </c>
      <c r="D443" s="298" t="s">
        <v>211</v>
      </c>
      <c r="E443" s="331">
        <v>100</v>
      </c>
      <c r="F443" s="331"/>
      <c r="G443" s="333">
        <f t="shared" si="14"/>
        <v>9703.7999999999847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33</v>
      </c>
      <c r="C444" s="298">
        <v>46142</v>
      </c>
      <c r="D444" s="298" t="s">
        <v>212</v>
      </c>
      <c r="E444" s="331">
        <v>85</v>
      </c>
      <c r="F444" s="331"/>
      <c r="G444" s="333">
        <f t="shared" si="14"/>
        <v>9803.7999999999847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34</v>
      </c>
      <c r="C445" s="298">
        <v>46142</v>
      </c>
      <c r="D445" s="298" t="s">
        <v>213</v>
      </c>
      <c r="E445" s="331">
        <v>230</v>
      </c>
      <c r="F445" s="331"/>
      <c r="G445" s="333">
        <f t="shared" si="14"/>
        <v>9888.7999999999847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35</v>
      </c>
      <c r="C446" s="298">
        <v>46142</v>
      </c>
      <c r="D446" s="298" t="s">
        <v>214</v>
      </c>
      <c r="E446" s="331">
        <v>45</v>
      </c>
      <c r="F446" s="331"/>
      <c r="G446" s="333">
        <f t="shared" si="14"/>
        <v>10118.799999999985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46142</v>
      </c>
      <c r="D447" s="299" t="s">
        <v>288</v>
      </c>
      <c r="E447" s="331">
        <v>185.64</v>
      </c>
      <c r="F447" s="331">
        <v>185.64</v>
      </c>
      <c r="G447" s="333">
        <f t="shared" si="14"/>
        <v>10163.799999999985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46142</v>
      </c>
      <c r="D448" s="299" t="s">
        <v>290</v>
      </c>
      <c r="E448" s="331">
        <v>30</v>
      </c>
      <c r="F448" s="331"/>
      <c r="G448" s="333">
        <f t="shared" si="14"/>
        <v>10163.799999999985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39</v>
      </c>
      <c r="C449" s="298">
        <v>46142</v>
      </c>
      <c r="D449" s="299" t="s">
        <v>292</v>
      </c>
      <c r="E449" s="331"/>
      <c r="F449" s="331">
        <v>2763.78</v>
      </c>
      <c r="G449" s="333">
        <f t="shared" si="14"/>
        <v>10193.799999999985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291</v>
      </c>
      <c r="B450" s="330">
        <v>38</v>
      </c>
      <c r="C450" s="298">
        <v>46142</v>
      </c>
      <c r="D450" s="299" t="s">
        <v>293</v>
      </c>
      <c r="E450" s="331"/>
      <c r="F450" s="331">
        <v>4597.82</v>
      </c>
      <c r="G450" s="333">
        <f t="shared" si="14"/>
        <v>7430.019999999985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42</v>
      </c>
      <c r="C451" s="298">
        <v>46142</v>
      </c>
      <c r="D451" s="299" t="s">
        <v>200</v>
      </c>
      <c r="E451" s="331">
        <v>50.92</v>
      </c>
      <c r="F451" s="331"/>
      <c r="G451" s="333">
        <f t="shared" si="14"/>
        <v>2832.1999999999853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43</v>
      </c>
      <c r="C452" s="298">
        <v>46142</v>
      </c>
      <c r="D452" s="299" t="s">
        <v>201</v>
      </c>
      <c r="E452" s="331">
        <v>50.92</v>
      </c>
      <c r="F452" s="331"/>
      <c r="G452" s="333">
        <f t="shared" si="14"/>
        <v>2883.1199999999853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46142</v>
      </c>
      <c r="D453" s="299" t="s">
        <v>295</v>
      </c>
      <c r="E453" s="331">
        <v>35.799999999999997</v>
      </c>
      <c r="F453" s="331"/>
      <c r="G453" s="333">
        <f t="shared" si="14"/>
        <v>2934.0399999999854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10</v>
      </c>
      <c r="C454" s="298">
        <v>46142</v>
      </c>
      <c r="D454" s="299" t="s">
        <v>176</v>
      </c>
      <c r="E454" s="331">
        <v>17.899999999999999</v>
      </c>
      <c r="F454" s="331"/>
      <c r="G454" s="333">
        <f t="shared" si="14"/>
        <v>2969.8399999999856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46142</v>
      </c>
      <c r="D455" s="299" t="s">
        <v>296</v>
      </c>
      <c r="E455" s="331">
        <v>8.7200000000000006</v>
      </c>
      <c r="F455" s="331"/>
      <c r="G455" s="333">
        <f t="shared" si="14"/>
        <v>2987.7399999999857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46142</v>
      </c>
      <c r="D456" s="299" t="s">
        <v>297</v>
      </c>
      <c r="E456" s="331">
        <v>100</v>
      </c>
      <c r="F456" s="331"/>
      <c r="G456" s="333">
        <f t="shared" si="14"/>
        <v>2996.4599999999855</v>
      </c>
      <c r="H456" s="334" t="s">
        <v>298</v>
      </c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5</v>
      </c>
      <c r="C457" s="298">
        <v>46142</v>
      </c>
      <c r="D457" s="299" t="s">
        <v>297</v>
      </c>
      <c r="E457" s="331">
        <v>100</v>
      </c>
      <c r="F457" s="331"/>
      <c r="G457" s="333">
        <f t="shared" si="14"/>
        <v>3096.4599999999855</v>
      </c>
      <c r="H457" s="334" t="s">
        <v>298</v>
      </c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46142</v>
      </c>
      <c r="D458" s="299" t="s">
        <v>297</v>
      </c>
      <c r="E458" s="331">
        <v>100</v>
      </c>
      <c r="F458" s="331"/>
      <c r="G458" s="333">
        <f t="shared" si="14"/>
        <v>3196.4599999999855</v>
      </c>
      <c r="H458" s="334" t="s">
        <v>298</v>
      </c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8</v>
      </c>
      <c r="C459" s="298">
        <v>46142</v>
      </c>
      <c r="D459" s="299" t="s">
        <v>297</v>
      </c>
      <c r="E459" s="331">
        <v>100</v>
      </c>
      <c r="F459" s="331"/>
      <c r="G459" s="333">
        <f t="shared" si="14"/>
        <v>3296.4599999999855</v>
      </c>
      <c r="H459" s="334" t="s">
        <v>298</v>
      </c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291</v>
      </c>
      <c r="B460" s="330">
        <v>41</v>
      </c>
      <c r="C460" s="298">
        <v>46142</v>
      </c>
      <c r="D460" s="299" t="s">
        <v>299</v>
      </c>
      <c r="E460" s="331"/>
      <c r="F460" s="331">
        <v>250</v>
      </c>
      <c r="G460" s="333">
        <f t="shared" si="14"/>
        <v>3396.4599999999855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46142</v>
      </c>
      <c r="D461" s="299" t="s">
        <v>300</v>
      </c>
      <c r="E461" s="331">
        <v>42.44</v>
      </c>
      <c r="F461" s="331"/>
      <c r="G461" s="333">
        <f t="shared" si="14"/>
        <v>3146.4599999999855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46142</v>
      </c>
      <c r="D462" s="299" t="s">
        <v>300</v>
      </c>
      <c r="E462" s="331">
        <v>24.05</v>
      </c>
      <c r="F462" s="331"/>
      <c r="G462" s="333">
        <f t="shared" si="14"/>
        <v>3188.8999999999855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46141</v>
      </c>
      <c r="D463" s="299" t="s">
        <v>301</v>
      </c>
      <c r="E463" s="331">
        <v>31.8</v>
      </c>
      <c r="F463" s="331"/>
      <c r="G463" s="333">
        <f t="shared" si="14"/>
        <v>3212.9499999999857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46141</v>
      </c>
      <c r="D464" s="299" t="s">
        <v>302</v>
      </c>
      <c r="E464" s="331">
        <v>100</v>
      </c>
      <c r="F464" s="331"/>
      <c r="G464" s="333">
        <f t="shared" si="14"/>
        <v>3244.7499999999859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46141</v>
      </c>
      <c r="D465" s="299" t="s">
        <v>303</v>
      </c>
      <c r="E465" s="331">
        <v>75</v>
      </c>
      <c r="F465" s="331"/>
      <c r="G465" s="333">
        <f t="shared" si="14"/>
        <v>3344.7499999999859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1</v>
      </c>
      <c r="C466" s="298">
        <v>46141</v>
      </c>
      <c r="D466" s="299" t="s">
        <v>304</v>
      </c>
      <c r="E466" s="331">
        <v>52.5</v>
      </c>
      <c r="F466" s="331"/>
      <c r="G466" s="333">
        <f t="shared" si="14"/>
        <v>3419.7499999999859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46141</v>
      </c>
      <c r="D467" s="299" t="s">
        <v>305</v>
      </c>
      <c r="E467" s="331">
        <v>-256</v>
      </c>
      <c r="F467" s="331"/>
      <c r="G467" s="333">
        <f t="shared" si="14"/>
        <v>3472.2499999999859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46140</v>
      </c>
      <c r="D468" s="299" t="s">
        <v>300</v>
      </c>
      <c r="E468" s="331">
        <v>20.38</v>
      </c>
      <c r="F468" s="331"/>
      <c r="G468" s="333">
        <f t="shared" si="14"/>
        <v>3216.2499999999859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46140</v>
      </c>
      <c r="D469" s="299" t="s">
        <v>296</v>
      </c>
      <c r="E469" s="331">
        <v>15.41</v>
      </c>
      <c r="F469" s="331"/>
      <c r="G469" s="333">
        <f t="shared" si="14"/>
        <v>3236.629999999986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46140</v>
      </c>
      <c r="D470" s="299" t="s">
        <v>296</v>
      </c>
      <c r="E470" s="331">
        <v>33.840000000000003</v>
      </c>
      <c r="F470" s="331"/>
      <c r="G470" s="333">
        <f t="shared" si="14"/>
        <v>3252.0399999999859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1</v>
      </c>
      <c r="C471" s="298">
        <v>46140</v>
      </c>
      <c r="D471" s="299" t="s">
        <v>306</v>
      </c>
      <c r="E471" s="331">
        <v>5.3</v>
      </c>
      <c r="F471" s="331"/>
      <c r="G471" s="333">
        <f t="shared" si="14"/>
        <v>3285.879999999986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5</v>
      </c>
      <c r="C472" s="298">
        <v>46140</v>
      </c>
      <c r="D472" s="299" t="s">
        <v>307</v>
      </c>
      <c r="E472" s="331">
        <v>500</v>
      </c>
      <c r="F472" s="331"/>
      <c r="G472" s="333">
        <f t="shared" si="14"/>
        <v>3291.1799999999862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8</v>
      </c>
      <c r="C473" s="298">
        <v>46140</v>
      </c>
      <c r="D473" s="299" t="s">
        <v>308</v>
      </c>
      <c r="E473" s="331">
        <v>47.99</v>
      </c>
      <c r="F473" s="331"/>
      <c r="G473" s="333">
        <f t="shared" si="14"/>
        <v>3791.1799999999862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3</v>
      </c>
      <c r="C474" s="298">
        <v>46139</v>
      </c>
      <c r="D474" s="299" t="s">
        <v>309</v>
      </c>
      <c r="E474" s="331">
        <v>13.11</v>
      </c>
      <c r="F474" s="331"/>
      <c r="G474" s="333">
        <f t="shared" si="14"/>
        <v>3839.169999999986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46139</v>
      </c>
      <c r="D475" s="299" t="s">
        <v>310</v>
      </c>
      <c r="E475" s="331">
        <v>30.54</v>
      </c>
      <c r="F475" s="331"/>
      <c r="G475" s="333">
        <f t="shared" si="14"/>
        <v>3852.2799999999861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1</v>
      </c>
      <c r="C476" s="298">
        <v>46139</v>
      </c>
      <c r="D476" s="299" t="s">
        <v>311</v>
      </c>
      <c r="E476" s="331">
        <v>163.01</v>
      </c>
      <c r="F476" s="331"/>
      <c r="G476" s="333">
        <f t="shared" si="14"/>
        <v>3882.8199999999861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46139</v>
      </c>
      <c r="D477" s="299" t="s">
        <v>312</v>
      </c>
      <c r="E477" s="331">
        <v>54.97</v>
      </c>
      <c r="F477" s="331"/>
      <c r="G477" s="333">
        <f t="shared" si="14"/>
        <v>4045.8299999999858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1</v>
      </c>
      <c r="C478" s="298">
        <v>46139</v>
      </c>
      <c r="D478" s="299" t="s">
        <v>306</v>
      </c>
      <c r="E478" s="331">
        <v>51.28</v>
      </c>
      <c r="F478" s="331"/>
      <c r="G478" s="333">
        <f t="shared" si="14"/>
        <v>4100.7999999999856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46138</v>
      </c>
      <c r="D479" s="299" t="s">
        <v>312</v>
      </c>
      <c r="E479" s="331">
        <v>38.979999999999997</v>
      </c>
      <c r="F479" s="331"/>
      <c r="G479" s="333">
        <f t="shared" si="14"/>
        <v>4152.0799999999854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46138</v>
      </c>
      <c r="D480" s="299" t="s">
        <v>313</v>
      </c>
      <c r="E480" s="331">
        <v>39.83</v>
      </c>
      <c r="F480" s="331"/>
      <c r="G480" s="333">
        <f t="shared" si="14"/>
        <v>4191.0599999999849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46138</v>
      </c>
      <c r="D481" s="299" t="s">
        <v>313</v>
      </c>
      <c r="E481" s="331">
        <v>51.24</v>
      </c>
      <c r="F481" s="331"/>
      <c r="G481" s="333">
        <f t="shared" si="14"/>
        <v>4230.8899999999849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12</v>
      </c>
      <c r="C482" s="298">
        <v>46137</v>
      </c>
      <c r="D482" s="299" t="s">
        <v>314</v>
      </c>
      <c r="E482" s="331">
        <v>214.74</v>
      </c>
      <c r="F482" s="331"/>
      <c r="G482" s="333">
        <f t="shared" si="14"/>
        <v>4282.1299999999846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287</v>
      </c>
      <c r="B483" s="330" t="s">
        <v>287</v>
      </c>
      <c r="C483" s="298">
        <v>46136</v>
      </c>
      <c r="D483" s="299" t="s">
        <v>315</v>
      </c>
      <c r="E483" s="331">
        <v>127.68</v>
      </c>
      <c r="F483" s="331">
        <v>127.68</v>
      </c>
      <c r="G483" s="333">
        <f t="shared" si="14"/>
        <v>4496.8699999999844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46135</v>
      </c>
      <c r="D484" s="299" t="s">
        <v>863</v>
      </c>
      <c r="E484" s="331">
        <v>65</v>
      </c>
      <c r="F484" s="331"/>
      <c r="G484" s="333">
        <f t="shared" si="14"/>
        <v>4496.8699999999844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291</v>
      </c>
      <c r="B485" s="330">
        <v>40</v>
      </c>
      <c r="C485" s="298">
        <v>46134</v>
      </c>
      <c r="D485" s="299" t="s">
        <v>316</v>
      </c>
      <c r="E485" s="331"/>
      <c r="F485" s="331">
        <v>838.69</v>
      </c>
      <c r="G485" s="333">
        <f t="shared" si="14"/>
        <v>4561.8699999999844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46134</v>
      </c>
      <c r="D486" s="299" t="s">
        <v>317</v>
      </c>
      <c r="E486" s="331">
        <v>17.03</v>
      </c>
      <c r="F486" s="331"/>
      <c r="G486" s="333">
        <f t="shared" si="14"/>
        <v>3723.1799999999848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46134</v>
      </c>
      <c r="D487" s="299" t="s">
        <v>312</v>
      </c>
      <c r="E487" s="331">
        <v>51.94</v>
      </c>
      <c r="F487" s="331"/>
      <c r="G487" s="333">
        <f t="shared" si="14"/>
        <v>3740.209999999985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46134</v>
      </c>
      <c r="D488" s="299" t="s">
        <v>306</v>
      </c>
      <c r="E488" s="331">
        <v>226.7</v>
      </c>
      <c r="F488" s="331"/>
      <c r="G488" s="333">
        <f t="shared" si="14"/>
        <v>3792.1499999999851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46133</v>
      </c>
      <c r="D489" s="299" t="s">
        <v>318</v>
      </c>
      <c r="E489" s="331">
        <v>70</v>
      </c>
      <c r="F489" s="331"/>
      <c r="G489" s="333">
        <f t="shared" si="14"/>
        <v>4018.8499999999849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46133</v>
      </c>
      <c r="D490" s="299" t="s">
        <v>319</v>
      </c>
      <c r="E490" s="331">
        <v>14.26</v>
      </c>
      <c r="F490" s="331"/>
      <c r="G490" s="333">
        <f t="shared" si="14"/>
        <v>4088.8499999999849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46133</v>
      </c>
      <c r="D491" s="299" t="s">
        <v>320</v>
      </c>
      <c r="E491" s="331">
        <v>8.51</v>
      </c>
      <c r="F491" s="331"/>
      <c r="G491" s="333">
        <f t="shared" si="14"/>
        <v>4103.1099999999851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5</v>
      </c>
      <c r="C492" s="298">
        <v>46133</v>
      </c>
      <c r="D492" s="299" t="s">
        <v>321</v>
      </c>
      <c r="E492" s="331">
        <v>20</v>
      </c>
      <c r="F492" s="331"/>
      <c r="G492" s="333">
        <f t="shared" si="14"/>
        <v>4111.6199999999853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23</v>
      </c>
      <c r="C493" s="298">
        <v>46133</v>
      </c>
      <c r="D493" s="299" t="s">
        <v>67</v>
      </c>
      <c r="E493" s="331">
        <v>650.88</v>
      </c>
      <c r="F493" s="331"/>
      <c r="G493" s="333">
        <f t="shared" si="14"/>
        <v>4131.6199999999853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6</v>
      </c>
      <c r="C494" s="298">
        <v>46133</v>
      </c>
      <c r="D494" s="299" t="s">
        <v>322</v>
      </c>
      <c r="E494" s="331">
        <v>15</v>
      </c>
      <c r="F494" s="331"/>
      <c r="G494" s="333">
        <f t="shared" si="14"/>
        <v>4782.4999999999854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5</v>
      </c>
      <c r="C495" s="298">
        <v>46133</v>
      </c>
      <c r="D495" s="299" t="s">
        <v>322</v>
      </c>
      <c r="E495" s="331">
        <v>250</v>
      </c>
      <c r="F495" s="331"/>
      <c r="G495" s="333">
        <f t="shared" si="14"/>
        <v>4797.4999999999854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46132</v>
      </c>
      <c r="D496" s="299" t="s">
        <v>323</v>
      </c>
      <c r="E496" s="331">
        <v>20.22</v>
      </c>
      <c r="F496" s="331"/>
      <c r="G496" s="333">
        <f t="shared" si="14"/>
        <v>5047.4999999999854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46132</v>
      </c>
      <c r="D497" s="299" t="s">
        <v>403</v>
      </c>
      <c r="E497" s="331">
        <v>44</v>
      </c>
      <c r="F497" s="331"/>
      <c r="G497" s="333">
        <f t="shared" si="14"/>
        <v>5067.7199999999857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46132</v>
      </c>
      <c r="D498" s="299" t="s">
        <v>324</v>
      </c>
      <c r="E498" s="331">
        <v>12.01</v>
      </c>
      <c r="F498" s="331"/>
      <c r="G498" s="333">
        <f t="shared" si="14"/>
        <v>5111.7199999999857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46132</v>
      </c>
      <c r="D499" s="299" t="s">
        <v>296</v>
      </c>
      <c r="E499" s="331">
        <v>12.21</v>
      </c>
      <c r="F499" s="331"/>
      <c r="G499" s="333">
        <f t="shared" si="14"/>
        <v>5123.7299999999859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46132</v>
      </c>
      <c r="D500" s="299" t="s">
        <v>325</v>
      </c>
      <c r="E500" s="331">
        <v>46.4</v>
      </c>
      <c r="F500" s="331"/>
      <c r="G500" s="333">
        <f t="shared" si="14"/>
        <v>5135.939999999986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46131</v>
      </c>
      <c r="D501" s="299" t="s">
        <v>326</v>
      </c>
      <c r="E501" s="331">
        <v>31.7</v>
      </c>
      <c r="F501" s="331"/>
      <c r="G501" s="333">
        <f t="shared" si="14"/>
        <v>5182.3399999999856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46131</v>
      </c>
      <c r="D502" s="299" t="s">
        <v>327</v>
      </c>
      <c r="E502" s="331">
        <v>11.11</v>
      </c>
      <c r="F502" s="331"/>
      <c r="G502" s="333">
        <f t="shared" si="14"/>
        <v>5214.0399999999854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46131</v>
      </c>
      <c r="D503" s="299" t="s">
        <v>306</v>
      </c>
      <c r="E503" s="331">
        <v>79.16</v>
      </c>
      <c r="F503" s="331"/>
      <c r="G503" s="333">
        <f t="shared" si="14"/>
        <v>5225.1499999999851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22</v>
      </c>
      <c r="C504" s="298">
        <v>46131</v>
      </c>
      <c r="D504" s="299" t="s">
        <v>328</v>
      </c>
      <c r="E504" s="331">
        <v>7.46</v>
      </c>
      <c r="F504" s="331"/>
      <c r="G504" s="333">
        <f t="shared" si="14"/>
        <v>5304.3099999999849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46131</v>
      </c>
      <c r="D505" s="299" t="s">
        <v>300</v>
      </c>
      <c r="E505" s="331">
        <v>13.83</v>
      </c>
      <c r="F505" s="331"/>
      <c r="G505" s="333">
        <f t="shared" si="14"/>
        <v>5311.769999999985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46131</v>
      </c>
      <c r="D506" s="299" t="s">
        <v>300</v>
      </c>
      <c r="E506" s="331">
        <v>30</v>
      </c>
      <c r="F506" s="331"/>
      <c r="G506" s="333">
        <f t="shared" si="14"/>
        <v>5325.5999999999849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46131</v>
      </c>
      <c r="D507" s="299" t="s">
        <v>300</v>
      </c>
      <c r="E507" s="331">
        <v>15.17</v>
      </c>
      <c r="F507" s="331"/>
      <c r="G507" s="333">
        <f t="shared" si="14"/>
        <v>5355.5999999999849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46130</v>
      </c>
      <c r="D508" s="299" t="s">
        <v>329</v>
      </c>
      <c r="E508" s="331">
        <v>75.55</v>
      </c>
      <c r="F508" s="331"/>
      <c r="G508" s="333">
        <f t="shared" si="14"/>
        <v>5370.769999999985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46130</v>
      </c>
      <c r="D509" s="299" t="s">
        <v>330</v>
      </c>
      <c r="E509" s="331">
        <v>26</v>
      </c>
      <c r="F509" s="331"/>
      <c r="G509" s="333">
        <f t="shared" si="14"/>
        <v>5446.3199999999852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46130</v>
      </c>
      <c r="D510" s="299" t="s">
        <v>311</v>
      </c>
      <c r="E510" s="331">
        <v>25.28</v>
      </c>
      <c r="F510" s="331"/>
      <c r="G510" s="333">
        <f t="shared" si="14"/>
        <v>5472.3199999999852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46130</v>
      </c>
      <c r="D511" s="299" t="s">
        <v>296</v>
      </c>
      <c r="E511" s="331">
        <v>7.76</v>
      </c>
      <c r="F511" s="331"/>
      <c r="G511" s="333">
        <f t="shared" si="14"/>
        <v>5497.5999999999849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22</v>
      </c>
      <c r="C512" s="298">
        <v>46130</v>
      </c>
      <c r="D512" s="299" t="s">
        <v>401</v>
      </c>
      <c r="E512" s="331">
        <v>13.84</v>
      </c>
      <c r="F512" s="331"/>
      <c r="G512" s="333">
        <f t="shared" si="14"/>
        <v>5505.3599999999851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46130</v>
      </c>
      <c r="D513" s="299" t="s">
        <v>331</v>
      </c>
      <c r="E513" s="331">
        <v>578.57000000000005</v>
      </c>
      <c r="F513" s="331">
        <v>578.57000000000005</v>
      </c>
      <c r="G513" s="333">
        <f t="shared" si="14"/>
        <v>5519.1999999999853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46129</v>
      </c>
      <c r="D514" s="299" t="s">
        <v>324</v>
      </c>
      <c r="E514" s="331">
        <v>12.84</v>
      </c>
      <c r="F514" s="331"/>
      <c r="G514" s="333">
        <f t="shared" si="14"/>
        <v>5519.1999999999853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46129</v>
      </c>
      <c r="D515" s="299" t="s">
        <v>332</v>
      </c>
      <c r="E515" s="331">
        <v>59.71</v>
      </c>
      <c r="F515" s="331"/>
      <c r="G515" s="333">
        <f t="shared" si="14"/>
        <v>5532.0399999999854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21</v>
      </c>
      <c r="C516" s="298">
        <v>46129</v>
      </c>
      <c r="D516" s="299" t="s">
        <v>194</v>
      </c>
      <c r="E516" s="331">
        <v>75.599999999999994</v>
      </c>
      <c r="F516" s="331"/>
      <c r="G516" s="333">
        <f t="shared" si="14"/>
        <v>5591.7499999999854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43</v>
      </c>
      <c r="C517" s="298">
        <v>46129</v>
      </c>
      <c r="D517" s="299" t="s">
        <v>333</v>
      </c>
      <c r="E517" s="331">
        <v>22.35</v>
      </c>
      <c r="F517" s="331"/>
      <c r="G517" s="333">
        <f t="shared" si="14"/>
        <v>5667.3499999999858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42</v>
      </c>
      <c r="C518" s="298">
        <v>46129</v>
      </c>
      <c r="D518" s="299" t="s">
        <v>333</v>
      </c>
      <c r="E518" s="331">
        <v>37.25</v>
      </c>
      <c r="F518" s="331"/>
      <c r="G518" s="333">
        <f t="shared" si="14"/>
        <v>5689.6999999999862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46129</v>
      </c>
      <c r="D519" s="299" t="s">
        <v>319</v>
      </c>
      <c r="E519" s="331">
        <v>35.119999999999997</v>
      </c>
      <c r="F519" s="331"/>
      <c r="G519" s="333">
        <f t="shared" si="14"/>
        <v>5726.9499999999862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46129</v>
      </c>
      <c r="D520" s="299" t="s">
        <v>296</v>
      </c>
      <c r="E520" s="331">
        <v>8.7200000000000006</v>
      </c>
      <c r="F520" s="331"/>
      <c r="G520" s="333">
        <f t="shared" si="14"/>
        <v>5762.0699999999861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46129</v>
      </c>
      <c r="D521" s="299" t="s">
        <v>334</v>
      </c>
      <c r="E521" s="331">
        <v>13.21</v>
      </c>
      <c r="F521" s="331"/>
      <c r="G521" s="333">
        <f t="shared" si="14"/>
        <v>5770.7899999999863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17</v>
      </c>
      <c r="C522" s="298">
        <v>46129</v>
      </c>
      <c r="D522" s="299" t="s">
        <v>188</v>
      </c>
      <c r="E522" s="331">
        <v>42.65</v>
      </c>
      <c r="F522" s="331"/>
      <c r="G522" s="333">
        <f t="shared" si="14"/>
        <v>5783.9999999999864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335</v>
      </c>
      <c r="B523" s="330" t="s">
        <v>335</v>
      </c>
      <c r="C523" s="298">
        <v>46129</v>
      </c>
      <c r="D523" s="299" t="s">
        <v>336</v>
      </c>
      <c r="E523" s="331">
        <v>130.31</v>
      </c>
      <c r="F523" s="331"/>
      <c r="G523" s="333">
        <f t="shared" si="14"/>
        <v>5826.649999999986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15</v>
      </c>
      <c r="C524" s="298">
        <v>46129</v>
      </c>
      <c r="D524" s="299" t="s">
        <v>185</v>
      </c>
      <c r="E524" s="331">
        <v>131.22999999999999</v>
      </c>
      <c r="F524" s="331"/>
      <c r="G524" s="333">
        <f t="shared" si="14"/>
        <v>5956.9599999999864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46129</v>
      </c>
      <c r="D525" s="299" t="s">
        <v>337</v>
      </c>
      <c r="E525" s="331">
        <v>210</v>
      </c>
      <c r="F525" s="331"/>
      <c r="G525" s="333">
        <f t="shared" si="14"/>
        <v>6088.189999999986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23</v>
      </c>
      <c r="C526" s="298">
        <v>46129</v>
      </c>
      <c r="D526" s="299" t="s">
        <v>63</v>
      </c>
      <c r="E526" s="331">
        <v>529.46</v>
      </c>
      <c r="F526" s="331"/>
      <c r="G526" s="333">
        <f t="shared" si="14"/>
        <v>6298.189999999986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7</v>
      </c>
      <c r="C527" s="298">
        <v>46129</v>
      </c>
      <c r="D527" s="299" t="s">
        <v>338</v>
      </c>
      <c r="E527" s="331">
        <v>32.78</v>
      </c>
      <c r="F527" s="331"/>
      <c r="G527" s="333">
        <f t="shared" si="14"/>
        <v>6827.649999999986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46128</v>
      </c>
      <c r="D528" s="299" t="s">
        <v>310</v>
      </c>
      <c r="E528" s="331">
        <v>44.41</v>
      </c>
      <c r="F528" s="331"/>
      <c r="G528" s="333">
        <f t="shared" si="14"/>
        <v>6860.4299999999857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16</v>
      </c>
      <c r="C529" s="298">
        <v>46128</v>
      </c>
      <c r="D529" s="299" t="s">
        <v>339</v>
      </c>
      <c r="E529" s="331">
        <v>15</v>
      </c>
      <c r="F529" s="331"/>
      <c r="G529" s="333">
        <f t="shared" si="14"/>
        <v>6904.8399999999856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46128</v>
      </c>
      <c r="D530" s="299" t="s">
        <v>301</v>
      </c>
      <c r="E530" s="331">
        <v>41.95</v>
      </c>
      <c r="F530" s="331"/>
      <c r="G530" s="333">
        <f t="shared" si="14"/>
        <v>6919.8399999999856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5</v>
      </c>
      <c r="C531" s="298">
        <v>46128</v>
      </c>
      <c r="D531" s="299" t="s">
        <v>340</v>
      </c>
      <c r="E531" s="331">
        <v>21.3</v>
      </c>
      <c r="F531" s="331"/>
      <c r="G531" s="333">
        <f t="shared" si="14"/>
        <v>6961.7899999999854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46128</v>
      </c>
      <c r="D532" s="299" t="s">
        <v>296</v>
      </c>
      <c r="E532" s="331">
        <v>70.03</v>
      </c>
      <c r="F532" s="331"/>
      <c r="G532" s="333">
        <f t="shared" si="14"/>
        <v>6983.0899999999856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46128</v>
      </c>
      <c r="D533" s="299" t="s">
        <v>296</v>
      </c>
      <c r="E533" s="331">
        <v>11.48</v>
      </c>
      <c r="F533" s="331"/>
      <c r="G533" s="333">
        <f t="shared" si="14"/>
        <v>7053.1199999999853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46128</v>
      </c>
      <c r="D534" s="299" t="s">
        <v>341</v>
      </c>
      <c r="E534" s="331">
        <v>26.61</v>
      </c>
      <c r="F534" s="331"/>
      <c r="G534" s="333">
        <f t="shared" si="14"/>
        <v>7064.5999999999849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46128</v>
      </c>
      <c r="D535" s="299" t="s">
        <v>342</v>
      </c>
      <c r="E535" s="331">
        <v>42.59</v>
      </c>
      <c r="F535" s="331"/>
      <c r="G535" s="333">
        <f t="shared" si="14"/>
        <v>7091.2099999999846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46128</v>
      </c>
      <c r="D536" s="299" t="s">
        <v>300</v>
      </c>
      <c r="E536" s="331">
        <v>20.58</v>
      </c>
      <c r="F536" s="331"/>
      <c r="G536" s="333">
        <f t="shared" si="14"/>
        <v>7133.7999999999847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11</v>
      </c>
      <c r="C537" s="298">
        <v>46128</v>
      </c>
      <c r="D537" s="299" t="s">
        <v>178</v>
      </c>
      <c r="E537" s="331">
        <v>267.91000000000003</v>
      </c>
      <c r="F537" s="331"/>
      <c r="G537" s="333">
        <f t="shared" si="14"/>
        <v>7154.3799999999846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291</v>
      </c>
      <c r="B538" s="330">
        <v>41</v>
      </c>
      <c r="C538" s="298">
        <v>46128</v>
      </c>
      <c r="D538" s="299" t="s">
        <v>299</v>
      </c>
      <c r="E538" s="331"/>
      <c r="F538" s="331">
        <v>300</v>
      </c>
      <c r="G538" s="333">
        <f t="shared" si="14"/>
        <v>7422.2899999999845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291</v>
      </c>
      <c r="B539" s="330">
        <v>39</v>
      </c>
      <c r="C539" s="298">
        <v>46128</v>
      </c>
      <c r="D539" s="299" t="s">
        <v>292</v>
      </c>
      <c r="E539" s="331"/>
      <c r="F539" s="331">
        <v>2763.78</v>
      </c>
      <c r="G539" s="333">
        <f t="shared" si="14"/>
        <v>7122.2899999999845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46127</v>
      </c>
      <c r="D540" s="299" t="s">
        <v>343</v>
      </c>
      <c r="E540" s="331">
        <v>93.71</v>
      </c>
      <c r="F540" s="331">
        <v>93.71</v>
      </c>
      <c r="G540" s="333">
        <f t="shared" si="14"/>
        <v>4358.5099999999848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46127</v>
      </c>
      <c r="D541" s="299" t="s">
        <v>344</v>
      </c>
      <c r="E541" s="331">
        <v>27</v>
      </c>
      <c r="F541" s="331"/>
      <c r="G541" s="333">
        <f t="shared" si="14"/>
        <v>4358.5099999999848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291</v>
      </c>
      <c r="B542" s="330">
        <v>38</v>
      </c>
      <c r="C542" s="298">
        <v>46127</v>
      </c>
      <c r="D542" s="299" t="s">
        <v>293</v>
      </c>
      <c r="E542" s="331"/>
      <c r="F542" s="331">
        <v>4597.82</v>
      </c>
      <c r="G542" s="333">
        <f t="shared" si="14"/>
        <v>4385.5099999999848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46127</v>
      </c>
      <c r="D543" s="299" t="s">
        <v>296</v>
      </c>
      <c r="E543" s="331">
        <v>14.67</v>
      </c>
      <c r="F543" s="331"/>
      <c r="G543" s="333">
        <f t="shared" si="14"/>
        <v>-212.31000000001481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46127</v>
      </c>
      <c r="D544" s="299" t="s">
        <v>345</v>
      </c>
      <c r="E544" s="331">
        <v>102.2</v>
      </c>
      <c r="F544" s="331"/>
      <c r="G544" s="333">
        <f t="shared" si="14"/>
        <v>-197.64000000001482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46126</v>
      </c>
      <c r="D545" s="299" t="s">
        <v>319</v>
      </c>
      <c r="E545" s="331">
        <v>15.53</v>
      </c>
      <c r="F545" s="331"/>
      <c r="G545" s="333">
        <f t="shared" si="14"/>
        <v>-95.440000000014805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24</v>
      </c>
      <c r="C546" s="298">
        <v>46126</v>
      </c>
      <c r="D546" s="299" t="s">
        <v>860</v>
      </c>
      <c r="E546" s="331">
        <v>105.33</v>
      </c>
      <c r="F546" s="331"/>
      <c r="G546" s="333">
        <f t="shared" si="14"/>
        <v>-79.910000000014804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46125</v>
      </c>
      <c r="D547" s="299" t="s">
        <v>346</v>
      </c>
      <c r="E547" s="331">
        <v>11.64</v>
      </c>
      <c r="F547" s="331"/>
      <c r="G547" s="333">
        <f t="shared" si="14"/>
        <v>25.419999999985201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46125</v>
      </c>
      <c r="D548" s="299" t="s">
        <v>306</v>
      </c>
      <c r="E548" s="331">
        <v>50.71</v>
      </c>
      <c r="F548" s="331"/>
      <c r="G548" s="333">
        <f t="shared" si="14"/>
        <v>37.059999999985202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46125</v>
      </c>
      <c r="D549" s="299" t="s">
        <v>334</v>
      </c>
      <c r="E549" s="331">
        <v>11.06</v>
      </c>
      <c r="F549" s="331"/>
      <c r="G549" s="333">
        <f t="shared" si="14"/>
        <v>87.769999999985203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46125</v>
      </c>
      <c r="D550" s="299" t="s">
        <v>295</v>
      </c>
      <c r="E550" s="331">
        <v>35.979999999999997</v>
      </c>
      <c r="F550" s="331"/>
      <c r="G550" s="333">
        <f t="shared" si="14"/>
        <v>98.829999999985205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46125</v>
      </c>
      <c r="D551" s="299" t="s">
        <v>347</v>
      </c>
      <c r="E551" s="331">
        <v>7.83</v>
      </c>
      <c r="F551" s="331"/>
      <c r="G551" s="333">
        <f t="shared" si="14"/>
        <v>134.80999999998519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3</v>
      </c>
      <c r="C552" s="298">
        <v>46125</v>
      </c>
      <c r="D552" s="299" t="s">
        <v>348</v>
      </c>
      <c r="E552" s="331">
        <v>4.1900000000000004</v>
      </c>
      <c r="F552" s="331"/>
      <c r="G552" s="333">
        <f t="shared" si="14"/>
        <v>142.63999999998521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46125</v>
      </c>
      <c r="D553" s="299" t="s">
        <v>349</v>
      </c>
      <c r="E553" s="331">
        <v>39.25</v>
      </c>
      <c r="F553" s="331"/>
      <c r="G553" s="333">
        <f t="shared" si="14"/>
        <v>146.8299999999852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46125</v>
      </c>
      <c r="D554" s="299" t="s">
        <v>350</v>
      </c>
      <c r="E554" s="331">
        <v>318.36</v>
      </c>
      <c r="F554" s="331">
        <v>318.36</v>
      </c>
      <c r="G554" s="333">
        <f t="shared" si="14"/>
        <v>186.0799999999852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19</v>
      </c>
      <c r="C555" s="298">
        <v>46125</v>
      </c>
      <c r="D555" s="299" t="s">
        <v>191</v>
      </c>
      <c r="E555" s="331">
        <v>200</v>
      </c>
      <c r="F555" s="331"/>
      <c r="G555" s="333">
        <f t="shared" si="14"/>
        <v>186.0799999999852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46124</v>
      </c>
      <c r="D556" s="299" t="s">
        <v>304</v>
      </c>
      <c r="E556" s="331">
        <v>136.05000000000001</v>
      </c>
      <c r="F556" s="331"/>
      <c r="G556" s="333">
        <f t="shared" si="14"/>
        <v>386.0799999999852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46124</v>
      </c>
      <c r="D557" s="299" t="s">
        <v>348</v>
      </c>
      <c r="E557" s="331">
        <v>13.09</v>
      </c>
      <c r="F557" s="331"/>
      <c r="G557" s="333">
        <f t="shared" si="14"/>
        <v>522.12999999998522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8</v>
      </c>
      <c r="C558" s="298">
        <v>46124</v>
      </c>
      <c r="D558" s="299" t="s">
        <v>319</v>
      </c>
      <c r="E558" s="331">
        <v>24.47</v>
      </c>
      <c r="F558" s="331"/>
      <c r="G558" s="333">
        <f t="shared" si="14"/>
        <v>535.21999999998525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46124</v>
      </c>
      <c r="D559" s="299" t="s">
        <v>319</v>
      </c>
      <c r="E559" s="331">
        <v>14.29</v>
      </c>
      <c r="F559" s="331"/>
      <c r="G559" s="333">
        <f t="shared" si="14"/>
        <v>559.68999999998528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22</v>
      </c>
      <c r="C560" s="298">
        <v>46124</v>
      </c>
      <c r="D560" s="299" t="s">
        <v>835</v>
      </c>
      <c r="E560" s="331">
        <v>9.57</v>
      </c>
      <c r="F560" s="331"/>
      <c r="G560" s="333">
        <f t="shared" si="14"/>
        <v>573.97999999998524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46124</v>
      </c>
      <c r="D561" s="299" t="s">
        <v>351</v>
      </c>
      <c r="E561" s="331">
        <v>25</v>
      </c>
      <c r="F561" s="331"/>
      <c r="G561" s="333">
        <f t="shared" si="14"/>
        <v>583.54999999998529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22</v>
      </c>
      <c r="C562" s="298">
        <v>46123</v>
      </c>
      <c r="D562" s="299" t="s">
        <v>352</v>
      </c>
      <c r="E562" s="331">
        <v>19.16</v>
      </c>
      <c r="F562" s="331"/>
      <c r="G562" s="333">
        <f t="shared" si="14"/>
        <v>608.54999999998529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46123</v>
      </c>
      <c r="D563" s="299" t="s">
        <v>301</v>
      </c>
      <c r="E563" s="331">
        <v>20.91</v>
      </c>
      <c r="F563" s="331"/>
      <c r="G563" s="333">
        <f t="shared" si="14"/>
        <v>627.70999999998526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46123</v>
      </c>
      <c r="D564" s="299" t="s">
        <v>296</v>
      </c>
      <c r="E564" s="331">
        <v>12.44</v>
      </c>
      <c r="F564" s="331"/>
      <c r="G564" s="333">
        <f t="shared" si="14"/>
        <v>648.61999999998523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46123</v>
      </c>
      <c r="D565" s="299" t="s">
        <v>353</v>
      </c>
      <c r="E565" s="331">
        <v>41.34</v>
      </c>
      <c r="F565" s="331"/>
      <c r="G565" s="333">
        <f t="shared" si="14"/>
        <v>661.05999999998528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46122</v>
      </c>
      <c r="D566" s="299" t="s">
        <v>446</v>
      </c>
      <c r="E566" s="331">
        <v>-0.04</v>
      </c>
      <c r="F566" s="331"/>
      <c r="G566" s="333">
        <f t="shared" si="14"/>
        <v>702.39999999998531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5</v>
      </c>
      <c r="C567" s="298">
        <v>46122</v>
      </c>
      <c r="D567" s="299" t="s">
        <v>354</v>
      </c>
      <c r="E567" s="331">
        <v>372</v>
      </c>
      <c r="F567" s="331"/>
      <c r="G567" s="333">
        <f t="shared" si="14"/>
        <v>702.35999999998535</v>
      </c>
      <c r="H567" s="334" t="s">
        <v>298</v>
      </c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46122</v>
      </c>
      <c r="D568" s="299" t="s">
        <v>355</v>
      </c>
      <c r="E568" s="331">
        <v>15.22</v>
      </c>
      <c r="F568" s="331"/>
      <c r="G568" s="333">
        <f t="shared" si="14"/>
        <v>1074.3599999999853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46122</v>
      </c>
      <c r="D569" s="299" t="s">
        <v>296</v>
      </c>
      <c r="E569" s="331">
        <v>9.5500000000000007</v>
      </c>
      <c r="F569" s="331"/>
      <c r="G569" s="333">
        <f t="shared" si="14"/>
        <v>1089.5799999999854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46122</v>
      </c>
      <c r="D570" s="299" t="s">
        <v>356</v>
      </c>
      <c r="E570" s="331">
        <v>52.65</v>
      </c>
      <c r="F570" s="331"/>
      <c r="G570" s="333">
        <f t="shared" si="14"/>
        <v>1099.1299999999853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1</v>
      </c>
      <c r="C571" s="298">
        <v>46122</v>
      </c>
      <c r="D571" s="299" t="s">
        <v>311</v>
      </c>
      <c r="E571" s="331">
        <v>68.989999999999995</v>
      </c>
      <c r="F571" s="331"/>
      <c r="G571" s="333">
        <f t="shared" si="14"/>
        <v>1151.7799999999854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46122</v>
      </c>
      <c r="D572" s="299" t="s">
        <v>324</v>
      </c>
      <c r="E572" s="331">
        <v>17.37</v>
      </c>
      <c r="F572" s="331"/>
      <c r="G572" s="333">
        <f t="shared" si="14"/>
        <v>1220.7699999999854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46121</v>
      </c>
      <c r="D573" s="299" t="s">
        <v>357</v>
      </c>
      <c r="E573" s="331">
        <v>64.42</v>
      </c>
      <c r="F573" s="331"/>
      <c r="G573" s="333">
        <f t="shared" si="14"/>
        <v>1238.1399999999853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46121</v>
      </c>
      <c r="D574" s="299" t="s">
        <v>358</v>
      </c>
      <c r="E574" s="331">
        <v>9.4700000000000006</v>
      </c>
      <c r="F574" s="331"/>
      <c r="G574" s="333">
        <f t="shared" si="14"/>
        <v>1302.5599999999854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5</v>
      </c>
      <c r="C575" s="298">
        <v>46121</v>
      </c>
      <c r="D575" s="299" t="s">
        <v>854</v>
      </c>
      <c r="E575" s="331">
        <v>10.68</v>
      </c>
      <c r="F575" s="331"/>
      <c r="G575" s="333">
        <f t="shared" si="14"/>
        <v>1312.0299999999854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7</v>
      </c>
      <c r="C576" s="298">
        <v>46121</v>
      </c>
      <c r="D576" s="299" t="s">
        <v>359</v>
      </c>
      <c r="E576" s="331">
        <v>68.010000000000005</v>
      </c>
      <c r="F576" s="331"/>
      <c r="G576" s="333">
        <f t="shared" si="14"/>
        <v>1322.7099999999855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4</v>
      </c>
      <c r="C577" s="298">
        <v>46121</v>
      </c>
      <c r="D577" s="299" t="s">
        <v>310</v>
      </c>
      <c r="E577" s="331">
        <v>40.85</v>
      </c>
      <c r="F577" s="331"/>
      <c r="G577" s="333">
        <f t="shared" si="14"/>
        <v>1390.7199999999855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46121</v>
      </c>
      <c r="D578" s="299" t="s">
        <v>360</v>
      </c>
      <c r="E578" s="331">
        <v>25</v>
      </c>
      <c r="F578" s="331"/>
      <c r="G578" s="333">
        <f t="shared" si="14"/>
        <v>1431.5699999999854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18</v>
      </c>
      <c r="C579" s="298">
        <v>46120</v>
      </c>
      <c r="D579" s="299" t="s">
        <v>361</v>
      </c>
      <c r="E579" s="331">
        <v>400</v>
      </c>
      <c r="F579" s="331"/>
      <c r="G579" s="333">
        <f t="shared" si="14"/>
        <v>1456.5699999999854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335</v>
      </c>
      <c r="B580" s="330" t="s">
        <v>335</v>
      </c>
      <c r="C580" s="298">
        <v>46120</v>
      </c>
      <c r="D580" s="299" t="s">
        <v>447</v>
      </c>
      <c r="E580" s="331">
        <v>44.96</v>
      </c>
      <c r="F580" s="331"/>
      <c r="G580" s="333">
        <f t="shared" si="14"/>
        <v>1856.5699999999854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13</v>
      </c>
      <c r="C581" s="298">
        <v>46120</v>
      </c>
      <c r="D581" s="299" t="s">
        <v>182</v>
      </c>
      <c r="E581" s="331">
        <v>104.98</v>
      </c>
      <c r="F581" s="331"/>
      <c r="G581" s="333">
        <f t="shared" si="14"/>
        <v>1901.5299999999854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46120</v>
      </c>
      <c r="D582" s="299" t="s">
        <v>296</v>
      </c>
      <c r="E582" s="331">
        <v>13.8</v>
      </c>
      <c r="F582" s="331"/>
      <c r="G582" s="333">
        <f t="shared" si="14"/>
        <v>2006.5099999999854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46120</v>
      </c>
      <c r="D583" s="299" t="s">
        <v>295</v>
      </c>
      <c r="E583" s="331">
        <v>37.92</v>
      </c>
      <c r="F583" s="331"/>
      <c r="G583" s="333">
        <f t="shared" si="14"/>
        <v>2020.3099999999854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46120</v>
      </c>
      <c r="D584" s="299" t="s">
        <v>300</v>
      </c>
      <c r="E584" s="331">
        <v>56.68</v>
      </c>
      <c r="F584" s="331"/>
      <c r="G584" s="333">
        <f t="shared" si="14"/>
        <v>2058.2299999999855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46120</v>
      </c>
      <c r="D585" s="299" t="s">
        <v>362</v>
      </c>
      <c r="E585" s="331">
        <v>29.26</v>
      </c>
      <c r="F585" s="331"/>
      <c r="G585" s="333">
        <f t="shared" si="14"/>
        <v>2114.9099999999853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9</v>
      </c>
      <c r="C586" s="298">
        <v>46119</v>
      </c>
      <c r="D586" s="299" t="s">
        <v>58</v>
      </c>
      <c r="E586" s="331">
        <v>1281.53</v>
      </c>
      <c r="F586" s="331"/>
      <c r="G586" s="333">
        <f t="shared" si="14"/>
        <v>2144.1699999999855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46119</v>
      </c>
      <c r="D587" s="299" t="s">
        <v>363</v>
      </c>
      <c r="E587" s="331">
        <v>25.84</v>
      </c>
      <c r="F587" s="331"/>
      <c r="G587" s="333">
        <f t="shared" si="14"/>
        <v>3425.6999999999853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46119</v>
      </c>
      <c r="D588" s="299" t="s">
        <v>319</v>
      </c>
      <c r="E588" s="331">
        <v>12.05</v>
      </c>
      <c r="F588" s="331"/>
      <c r="G588" s="333">
        <f t="shared" si="14"/>
        <v>3451.5399999999854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46119</v>
      </c>
      <c r="D589" s="299" t="s">
        <v>334</v>
      </c>
      <c r="E589" s="331">
        <v>82.04</v>
      </c>
      <c r="F589" s="331"/>
      <c r="G589" s="333">
        <f t="shared" si="14"/>
        <v>3463.5899999999856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46119</v>
      </c>
      <c r="D590" s="299" t="s">
        <v>364</v>
      </c>
      <c r="E590" s="331">
        <v>22.92</v>
      </c>
      <c r="F590" s="331"/>
      <c r="G590" s="333">
        <f t="shared" si="14"/>
        <v>3545.6299999999856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5</v>
      </c>
      <c r="C591" s="298">
        <v>46118</v>
      </c>
      <c r="D591" s="299" t="s">
        <v>365</v>
      </c>
      <c r="E591" s="331">
        <v>400</v>
      </c>
      <c r="F591" s="331"/>
      <c r="G591" s="333">
        <f t="shared" si="14"/>
        <v>3568.5499999999856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14</v>
      </c>
      <c r="C592" s="298">
        <v>46118</v>
      </c>
      <c r="D592" s="299" t="s">
        <v>366</v>
      </c>
      <c r="E592" s="331">
        <v>66.67</v>
      </c>
      <c r="F592" s="331"/>
      <c r="G592" s="333">
        <f t="shared" si="14"/>
        <v>3968.5499999999856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14</v>
      </c>
      <c r="C593" s="298">
        <v>46118</v>
      </c>
      <c r="D593" s="299" t="s">
        <v>367</v>
      </c>
      <c r="E593" s="331">
        <v>70.25</v>
      </c>
      <c r="F593" s="331"/>
      <c r="G593" s="333">
        <f t="shared" si="14"/>
        <v>4035.2199999999857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46117</v>
      </c>
      <c r="D594" s="299" t="s">
        <v>368</v>
      </c>
      <c r="E594" s="331">
        <v>25.6</v>
      </c>
      <c r="F594" s="331"/>
      <c r="G594" s="333">
        <f t="shared" si="14"/>
        <v>4105.4699999999857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46117</v>
      </c>
      <c r="D595" s="299" t="s">
        <v>319</v>
      </c>
      <c r="E595" s="331">
        <v>8.56</v>
      </c>
      <c r="F595" s="331"/>
      <c r="G595" s="333">
        <f t="shared" si="14"/>
        <v>4131.0699999999861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46117</v>
      </c>
      <c r="D596" s="299" t="s">
        <v>369</v>
      </c>
      <c r="E596" s="331">
        <v>301.67</v>
      </c>
      <c r="F596" s="331"/>
      <c r="G596" s="333">
        <f t="shared" si="14"/>
        <v>4139.6299999999865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46116</v>
      </c>
      <c r="D597" s="299" t="s">
        <v>306</v>
      </c>
      <c r="E597" s="331">
        <v>176.85</v>
      </c>
      <c r="F597" s="331"/>
      <c r="G597" s="333">
        <f t="shared" si="14"/>
        <v>4441.2999999999865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46116</v>
      </c>
      <c r="D598" s="299" t="s">
        <v>311</v>
      </c>
      <c r="E598" s="331">
        <v>139.34</v>
      </c>
      <c r="F598" s="331"/>
      <c r="G598" s="333">
        <f t="shared" si="14"/>
        <v>4618.1499999999869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17</v>
      </c>
      <c r="C599" s="298">
        <v>46116</v>
      </c>
      <c r="D599" s="299" t="s">
        <v>370</v>
      </c>
      <c r="E599" s="331">
        <v>99</v>
      </c>
      <c r="F599" s="331"/>
      <c r="G599" s="333">
        <f t="shared" si="14"/>
        <v>4757.489999999987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46116</v>
      </c>
      <c r="D600" s="299" t="s">
        <v>371</v>
      </c>
      <c r="E600" s="331">
        <v>34</v>
      </c>
      <c r="F600" s="331"/>
      <c r="G600" s="333">
        <f t="shared" si="14"/>
        <v>4856.489999999987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46116</v>
      </c>
      <c r="D601" s="299" t="s">
        <v>348</v>
      </c>
      <c r="E601" s="331">
        <v>10.24</v>
      </c>
      <c r="F601" s="331"/>
      <c r="G601" s="333">
        <f t="shared" si="14"/>
        <v>4890.489999999987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7</v>
      </c>
      <c r="C602" s="298">
        <v>46115</v>
      </c>
      <c r="D602" s="299" t="s">
        <v>372</v>
      </c>
      <c r="E602" s="331">
        <v>100</v>
      </c>
      <c r="F602" s="331"/>
      <c r="G602" s="333">
        <f t="shared" si="14"/>
        <v>4900.7299999999868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46115</v>
      </c>
      <c r="D603" s="299" t="s">
        <v>300</v>
      </c>
      <c r="E603" s="331">
        <v>7.68</v>
      </c>
      <c r="F603" s="331"/>
      <c r="G603" s="333">
        <f t="shared" si="14"/>
        <v>5000.7299999999868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46115</v>
      </c>
      <c r="D604" s="299" t="s">
        <v>296</v>
      </c>
      <c r="E604" s="331">
        <v>8.7200000000000006</v>
      </c>
      <c r="F604" s="331"/>
      <c r="G604" s="333">
        <f t="shared" si="14"/>
        <v>5008.4099999999871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46114</v>
      </c>
      <c r="D605" s="299" t="s">
        <v>373</v>
      </c>
      <c r="E605" s="331">
        <v>81.739999999999995</v>
      </c>
      <c r="F605" s="331"/>
      <c r="G605" s="333">
        <f t="shared" si="14"/>
        <v>5017.1299999999874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284</v>
      </c>
      <c r="B606" s="330">
        <v>36</v>
      </c>
      <c r="C606" s="298">
        <v>46114</v>
      </c>
      <c r="D606" s="299" t="s">
        <v>374</v>
      </c>
      <c r="E606" s="331">
        <v>50</v>
      </c>
      <c r="F606" s="331"/>
      <c r="G606" s="333">
        <f t="shared" si="14"/>
        <v>5098.8699999999872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22</v>
      </c>
      <c r="C607" s="298">
        <v>46114</v>
      </c>
      <c r="D607" s="299" t="s">
        <v>375</v>
      </c>
      <c r="E607" s="331">
        <v>6.37</v>
      </c>
      <c r="F607" s="331"/>
      <c r="G607" s="333">
        <f t="shared" si="14"/>
        <v>5148.8699999999872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46114</v>
      </c>
      <c r="D608" s="299" t="s">
        <v>326</v>
      </c>
      <c r="E608" s="331">
        <v>55.22</v>
      </c>
      <c r="F608" s="331"/>
      <c r="G608" s="333">
        <f t="shared" si="14"/>
        <v>5155.239999999987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46114</v>
      </c>
      <c r="D609" s="299" t="s">
        <v>319</v>
      </c>
      <c r="E609" s="331">
        <v>8.5</v>
      </c>
      <c r="F609" s="331"/>
      <c r="G609" s="333">
        <f t="shared" si="14"/>
        <v>5210.4599999999873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4</v>
      </c>
      <c r="C610" s="298">
        <v>46114</v>
      </c>
      <c r="D610" s="299" t="s">
        <v>334</v>
      </c>
      <c r="E610" s="331">
        <v>38.99</v>
      </c>
      <c r="F610" s="331"/>
      <c r="G610" s="333">
        <f t="shared" si="14"/>
        <v>5218.9599999999873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39</v>
      </c>
      <c r="C611" s="298">
        <v>46113</v>
      </c>
      <c r="D611" s="299" t="s">
        <v>292</v>
      </c>
      <c r="E611" s="331"/>
      <c r="F611" s="331">
        <v>2763.78</v>
      </c>
      <c r="G611" s="333">
        <f t="shared" si="14"/>
        <v>5257.9499999999871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46113</v>
      </c>
      <c r="D612" s="299" t="s">
        <v>296</v>
      </c>
      <c r="E612" s="331">
        <v>36.090000000000003</v>
      </c>
      <c r="F612" s="331"/>
      <c r="G612" s="333">
        <f t="shared" si="14"/>
        <v>2494.1699999999869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46113</v>
      </c>
      <c r="D613" s="299" t="s">
        <v>310</v>
      </c>
      <c r="E613" s="331">
        <v>80</v>
      </c>
      <c r="F613" s="331"/>
      <c r="G613" s="333">
        <f t="shared" si="14"/>
        <v>2530.259999999987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7</v>
      </c>
      <c r="C614" s="298">
        <v>46113</v>
      </c>
      <c r="D614" s="299" t="s">
        <v>320</v>
      </c>
      <c r="E614" s="331">
        <v>47.84</v>
      </c>
      <c r="F614" s="331"/>
      <c r="G614" s="333">
        <f t="shared" si="14"/>
        <v>2610.259999999987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7</v>
      </c>
      <c r="C615" s="298">
        <v>46113</v>
      </c>
      <c r="D615" s="299" t="s">
        <v>320</v>
      </c>
      <c r="E615" s="331">
        <v>21.25</v>
      </c>
      <c r="F615" s="331"/>
      <c r="G615" s="333">
        <f t="shared" si="14"/>
        <v>2658.0999999999872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46113</v>
      </c>
      <c r="D616" s="299" t="s">
        <v>376</v>
      </c>
      <c r="E616" s="331">
        <v>42.9</v>
      </c>
      <c r="F616" s="331"/>
      <c r="G616" s="333">
        <f t="shared" si="14"/>
        <v>2679.3499999999872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284</v>
      </c>
      <c r="B617" s="330">
        <v>37</v>
      </c>
      <c r="C617" s="298">
        <v>46112</v>
      </c>
      <c r="D617" s="299" t="s">
        <v>377</v>
      </c>
      <c r="E617" s="331">
        <v>4309.58</v>
      </c>
      <c r="F617" s="331"/>
      <c r="G617" s="333">
        <f t="shared" si="14"/>
        <v>2722.2499999999873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286</v>
      </c>
      <c r="B618" s="330">
        <v>25</v>
      </c>
      <c r="C618" s="298">
        <v>46112</v>
      </c>
      <c r="D618" s="298" t="s">
        <v>204</v>
      </c>
      <c r="E618" s="331">
        <v>350</v>
      </c>
      <c r="F618" s="331"/>
      <c r="G618" s="333">
        <f t="shared" si="14"/>
        <v>7031.8299999999872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26</v>
      </c>
      <c r="C619" s="298">
        <v>46112</v>
      </c>
      <c r="D619" s="298" t="s">
        <v>205</v>
      </c>
      <c r="E619" s="331">
        <v>320</v>
      </c>
      <c r="F619" s="331"/>
      <c r="G619" s="333">
        <f t="shared" si="14"/>
        <v>7381.8299999999872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27</v>
      </c>
      <c r="C620" s="298">
        <v>46112</v>
      </c>
      <c r="D620" s="298" t="s">
        <v>206</v>
      </c>
      <c r="E620" s="331">
        <v>25</v>
      </c>
      <c r="F620" s="331"/>
      <c r="G620" s="333">
        <f t="shared" si="14"/>
        <v>7701.8299999999872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28</v>
      </c>
      <c r="C621" s="298">
        <v>46112</v>
      </c>
      <c r="D621" s="298" t="s">
        <v>207</v>
      </c>
      <c r="E621" s="331">
        <v>25</v>
      </c>
      <c r="F621" s="331"/>
      <c r="G621" s="333">
        <f t="shared" si="14"/>
        <v>7726.8299999999872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29</v>
      </c>
      <c r="C622" s="298">
        <v>46112</v>
      </c>
      <c r="D622" s="298" t="s">
        <v>208</v>
      </c>
      <c r="E622" s="331">
        <v>45</v>
      </c>
      <c r="F622" s="331"/>
      <c r="G622" s="333">
        <f t="shared" si="14"/>
        <v>7751.8299999999872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30</v>
      </c>
      <c r="C623" s="298">
        <v>46112</v>
      </c>
      <c r="D623" s="298" t="s">
        <v>209</v>
      </c>
      <c r="E623" s="331">
        <v>400</v>
      </c>
      <c r="F623" s="331"/>
      <c r="G623" s="333">
        <f t="shared" si="14"/>
        <v>7796.8299999999872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31</v>
      </c>
      <c r="C624" s="298">
        <v>46112</v>
      </c>
      <c r="D624" s="298" t="s">
        <v>210</v>
      </c>
      <c r="E624" s="331">
        <v>375</v>
      </c>
      <c r="F624" s="331"/>
      <c r="G624" s="333">
        <f t="shared" si="14"/>
        <v>8196.8299999999872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32</v>
      </c>
      <c r="C625" s="298">
        <v>46112</v>
      </c>
      <c r="D625" s="298" t="s">
        <v>211</v>
      </c>
      <c r="E625" s="331">
        <v>100</v>
      </c>
      <c r="F625" s="331"/>
      <c r="G625" s="333">
        <f t="shared" si="14"/>
        <v>8571.8299999999872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33</v>
      </c>
      <c r="C626" s="298">
        <v>46112</v>
      </c>
      <c r="D626" s="298" t="s">
        <v>212</v>
      </c>
      <c r="E626" s="331">
        <v>85</v>
      </c>
      <c r="F626" s="331"/>
      <c r="G626" s="333">
        <f t="shared" si="14"/>
        <v>8671.8299999999872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34</v>
      </c>
      <c r="C627" s="298">
        <v>46112</v>
      </c>
      <c r="D627" s="298" t="s">
        <v>213</v>
      </c>
      <c r="E627" s="331">
        <v>230</v>
      </c>
      <c r="F627" s="331"/>
      <c r="G627" s="333">
        <f t="shared" si="14"/>
        <v>8756.8299999999872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35</v>
      </c>
      <c r="C628" s="298">
        <v>46112</v>
      </c>
      <c r="D628" s="298" t="s">
        <v>214</v>
      </c>
      <c r="E628" s="331">
        <v>45</v>
      </c>
      <c r="F628" s="331"/>
      <c r="G628" s="333">
        <f t="shared" si="14"/>
        <v>8986.8299999999872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46112</v>
      </c>
      <c r="D629" s="298" t="s">
        <v>378</v>
      </c>
      <c r="E629" s="331">
        <v>40</v>
      </c>
      <c r="F629" s="331"/>
      <c r="G629" s="333">
        <f t="shared" si="14"/>
        <v>9031.8299999999872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42</v>
      </c>
      <c r="C630" s="298">
        <v>46112</v>
      </c>
      <c r="D630" s="298" t="s">
        <v>200</v>
      </c>
      <c r="E630" s="331">
        <v>59</v>
      </c>
      <c r="F630" s="331"/>
      <c r="G630" s="333">
        <f t="shared" si="14"/>
        <v>9071.8299999999872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43</v>
      </c>
      <c r="C631" s="298">
        <v>46112</v>
      </c>
      <c r="D631" s="298" t="s">
        <v>201</v>
      </c>
      <c r="E631" s="331">
        <v>42.84</v>
      </c>
      <c r="F631" s="331"/>
      <c r="G631" s="333">
        <f t="shared" si="14"/>
        <v>9130.8299999999872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46112</v>
      </c>
      <c r="D632" s="298" t="s">
        <v>300</v>
      </c>
      <c r="E632" s="331">
        <v>57.21</v>
      </c>
      <c r="F632" s="331"/>
      <c r="G632" s="333">
        <f t="shared" si="14"/>
        <v>9173.6699999999873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46112</v>
      </c>
      <c r="D633" s="298" t="s">
        <v>296</v>
      </c>
      <c r="E633" s="331">
        <v>11.18</v>
      </c>
      <c r="F633" s="331"/>
      <c r="G633" s="333">
        <f t="shared" si="14"/>
        <v>9230.8799999999865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10</v>
      </c>
      <c r="C634" s="298">
        <v>46112</v>
      </c>
      <c r="D634" s="298" t="s">
        <v>176</v>
      </c>
      <c r="E634" s="331">
        <v>17.899999999999999</v>
      </c>
      <c r="F634" s="331"/>
      <c r="G634" s="333">
        <f t="shared" si="14"/>
        <v>9242.0599999999868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46111</v>
      </c>
      <c r="D635" s="298" t="s">
        <v>334</v>
      </c>
      <c r="E635" s="331">
        <v>23.83</v>
      </c>
      <c r="F635" s="331"/>
      <c r="G635" s="333">
        <f t="shared" si="14"/>
        <v>9259.9599999999864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38</v>
      </c>
      <c r="C636" s="298">
        <v>46111</v>
      </c>
      <c r="D636" s="299" t="s">
        <v>293</v>
      </c>
      <c r="E636" s="331"/>
      <c r="F636" s="331">
        <v>4278.1400000000003</v>
      </c>
      <c r="G636" s="333">
        <f t="shared" si="14"/>
        <v>9283.7899999999863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46111</v>
      </c>
      <c r="D637" s="299" t="s">
        <v>351</v>
      </c>
      <c r="E637" s="331">
        <v>30</v>
      </c>
      <c r="F637" s="331"/>
      <c r="G637" s="333">
        <f t="shared" si="14"/>
        <v>5005.649999999986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46111</v>
      </c>
      <c r="D638" s="299" t="s">
        <v>300</v>
      </c>
      <c r="E638" s="331">
        <v>15.96</v>
      </c>
      <c r="F638" s="331"/>
      <c r="G638" s="333">
        <f t="shared" si="14"/>
        <v>5035.649999999986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3</v>
      </c>
      <c r="C639" s="298">
        <v>46111</v>
      </c>
      <c r="D639" s="299" t="s">
        <v>379</v>
      </c>
      <c r="E639" s="331">
        <v>18.96</v>
      </c>
      <c r="F639" s="331"/>
      <c r="G639" s="333">
        <f t="shared" si="14"/>
        <v>5051.609999999986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1</v>
      </c>
      <c r="C640" s="298">
        <v>46110</v>
      </c>
      <c r="D640" s="299" t="s">
        <v>311</v>
      </c>
      <c r="E640" s="331">
        <v>144.22</v>
      </c>
      <c r="F640" s="331"/>
      <c r="G640" s="333">
        <f t="shared" si="14"/>
        <v>5070.5699999999861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7</v>
      </c>
      <c r="C641" s="298">
        <v>46110</v>
      </c>
      <c r="D641" s="299" t="s">
        <v>380</v>
      </c>
      <c r="E641" s="331">
        <v>181.04</v>
      </c>
      <c r="F641" s="331"/>
      <c r="G641" s="333">
        <f t="shared" si="14"/>
        <v>5214.7899999999863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46110</v>
      </c>
      <c r="D642" s="299" t="s">
        <v>381</v>
      </c>
      <c r="E642" s="331">
        <v>196.9</v>
      </c>
      <c r="F642" s="331"/>
      <c r="G642" s="333">
        <f t="shared" si="14"/>
        <v>5395.8299999999863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3</v>
      </c>
      <c r="C643" s="298">
        <v>46110</v>
      </c>
      <c r="D643" s="299" t="s">
        <v>382</v>
      </c>
      <c r="E643" s="331">
        <v>7.5</v>
      </c>
      <c r="F643" s="331"/>
      <c r="G643" s="333">
        <f t="shared" si="14"/>
        <v>5592.7299999999859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46109</v>
      </c>
      <c r="D644" s="299" t="s">
        <v>319</v>
      </c>
      <c r="E644" s="331">
        <v>11.7</v>
      </c>
      <c r="F644" s="331"/>
      <c r="G644" s="333">
        <f t="shared" si="14"/>
        <v>5600.2299999999859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46109</v>
      </c>
      <c r="D645" s="299" t="s">
        <v>308</v>
      </c>
      <c r="E645" s="331">
        <v>210.76</v>
      </c>
      <c r="F645" s="331"/>
      <c r="G645" s="333">
        <f t="shared" si="14"/>
        <v>5611.9299999999857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46109</v>
      </c>
      <c r="D646" s="299" t="s">
        <v>310</v>
      </c>
      <c r="E646" s="331">
        <v>46.9</v>
      </c>
      <c r="F646" s="331"/>
      <c r="G646" s="333">
        <f t="shared" si="14"/>
        <v>5822.689999999986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46109</v>
      </c>
      <c r="D647" s="299" t="s">
        <v>329</v>
      </c>
      <c r="E647" s="331">
        <v>179.1</v>
      </c>
      <c r="F647" s="331"/>
      <c r="G647" s="333">
        <f t="shared" si="14"/>
        <v>5869.5899999999856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8</v>
      </c>
      <c r="C648" s="298">
        <v>46109</v>
      </c>
      <c r="D648" s="299" t="s">
        <v>308</v>
      </c>
      <c r="E648" s="331">
        <v>31.97</v>
      </c>
      <c r="F648" s="331"/>
      <c r="G648" s="333">
        <f t="shared" si="14"/>
        <v>6048.689999999986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46109</v>
      </c>
      <c r="D649" s="299" t="s">
        <v>308</v>
      </c>
      <c r="E649" s="331">
        <v>12.19</v>
      </c>
      <c r="F649" s="331"/>
      <c r="G649" s="333">
        <f t="shared" si="14"/>
        <v>6080.6599999999862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291</v>
      </c>
      <c r="B650" s="330">
        <v>41</v>
      </c>
      <c r="C650" s="298">
        <v>46108</v>
      </c>
      <c r="D650" s="299" t="s">
        <v>383</v>
      </c>
      <c r="E650" s="331"/>
      <c r="F650" s="331">
        <v>400</v>
      </c>
      <c r="G650" s="333">
        <f t="shared" si="14"/>
        <v>6092.8499999999858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46108</v>
      </c>
      <c r="D651" s="299" t="s">
        <v>301</v>
      </c>
      <c r="E651" s="331">
        <v>19.5</v>
      </c>
      <c r="F651" s="331"/>
      <c r="G651" s="333">
        <f t="shared" si="14"/>
        <v>5692.8499999999858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46108</v>
      </c>
      <c r="D652" s="299" t="s">
        <v>296</v>
      </c>
      <c r="E652" s="331">
        <v>11.48</v>
      </c>
      <c r="F652" s="331"/>
      <c r="G652" s="333">
        <f t="shared" si="14"/>
        <v>5712.3499999999858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46108</v>
      </c>
      <c r="D653" s="299" t="s">
        <v>334</v>
      </c>
      <c r="E653" s="331">
        <v>11.46</v>
      </c>
      <c r="F653" s="331"/>
      <c r="G653" s="333">
        <f t="shared" si="14"/>
        <v>5723.8299999999854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46108</v>
      </c>
      <c r="D654" s="299" t="s">
        <v>334</v>
      </c>
      <c r="E654" s="331">
        <v>38.21</v>
      </c>
      <c r="F654" s="331"/>
      <c r="G654" s="333">
        <f t="shared" si="14"/>
        <v>5735.2899999999854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46108</v>
      </c>
      <c r="D655" s="299" t="s">
        <v>384</v>
      </c>
      <c r="E655" s="331">
        <v>69.95</v>
      </c>
      <c r="F655" s="331"/>
      <c r="G655" s="333">
        <f t="shared" si="14"/>
        <v>5773.4999999999854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46108</v>
      </c>
      <c r="D656" s="299" t="s">
        <v>348</v>
      </c>
      <c r="E656" s="331">
        <v>10.78</v>
      </c>
      <c r="F656" s="331"/>
      <c r="G656" s="333">
        <f t="shared" si="14"/>
        <v>5843.4499999999853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46108</v>
      </c>
      <c r="D657" s="299" t="s">
        <v>300</v>
      </c>
      <c r="E657" s="331">
        <v>15.84</v>
      </c>
      <c r="F657" s="331"/>
      <c r="G657" s="333">
        <f t="shared" si="14"/>
        <v>5854.229999999985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46108</v>
      </c>
      <c r="D658" s="299" t="s">
        <v>385</v>
      </c>
      <c r="E658" s="331">
        <v>22.48</v>
      </c>
      <c r="F658" s="331"/>
      <c r="G658" s="333">
        <f t="shared" si="14"/>
        <v>5870.0699999999852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46107</v>
      </c>
      <c r="D659" s="299" t="s">
        <v>358</v>
      </c>
      <c r="E659" s="331">
        <v>11.17</v>
      </c>
      <c r="F659" s="331"/>
      <c r="G659" s="333">
        <f t="shared" si="14"/>
        <v>5892.5499999999847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46107</v>
      </c>
      <c r="D660" s="299" t="s">
        <v>386</v>
      </c>
      <c r="E660" s="331">
        <v>14.38</v>
      </c>
      <c r="F660" s="331"/>
      <c r="G660" s="333">
        <f t="shared" si="14"/>
        <v>5903.7199999999848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46107</v>
      </c>
      <c r="D661" s="299" t="s">
        <v>387</v>
      </c>
      <c r="E661" s="331">
        <v>45</v>
      </c>
      <c r="F661" s="331"/>
      <c r="G661" s="333">
        <f t="shared" si="14"/>
        <v>5918.0999999999849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46107</v>
      </c>
      <c r="D662" s="299" t="s">
        <v>324</v>
      </c>
      <c r="E662" s="331">
        <v>9.0299999999999994</v>
      </c>
      <c r="F662" s="331"/>
      <c r="G662" s="333">
        <f t="shared" si="14"/>
        <v>5963.0999999999849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46107</v>
      </c>
      <c r="D663" s="299" t="s">
        <v>301</v>
      </c>
      <c r="E663" s="331">
        <v>30</v>
      </c>
      <c r="F663" s="331"/>
      <c r="G663" s="333">
        <f t="shared" si="14"/>
        <v>5972.1299999999846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46106</v>
      </c>
      <c r="D664" s="299" t="s">
        <v>388</v>
      </c>
      <c r="E664" s="331">
        <v>12</v>
      </c>
      <c r="F664" s="331"/>
      <c r="G664" s="333">
        <f t="shared" si="14"/>
        <v>6002.1299999999846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46106</v>
      </c>
      <c r="D665" s="299" t="s">
        <v>389</v>
      </c>
      <c r="E665" s="331">
        <v>20</v>
      </c>
      <c r="F665" s="331"/>
      <c r="G665" s="333">
        <f t="shared" si="14"/>
        <v>6014.1299999999846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46106</v>
      </c>
      <c r="D666" s="299" t="s">
        <v>296</v>
      </c>
      <c r="E666" s="331">
        <v>21.05</v>
      </c>
      <c r="F666" s="331"/>
      <c r="G666" s="333">
        <f t="shared" si="14"/>
        <v>6034.1299999999846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46106</v>
      </c>
      <c r="D667" s="299" t="s">
        <v>296</v>
      </c>
      <c r="E667" s="331">
        <v>38.58</v>
      </c>
      <c r="F667" s="331"/>
      <c r="G667" s="333">
        <f t="shared" si="14"/>
        <v>6055.1799999999848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12</v>
      </c>
      <c r="C668" s="298">
        <v>46106</v>
      </c>
      <c r="D668" s="299" t="s">
        <v>314</v>
      </c>
      <c r="E668" s="331">
        <v>204.47</v>
      </c>
      <c r="F668" s="331"/>
      <c r="G668" s="333">
        <f t="shared" si="14"/>
        <v>6093.7599999999848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24</v>
      </c>
      <c r="C669" s="298">
        <v>46105</v>
      </c>
      <c r="D669" s="299" t="s">
        <v>860</v>
      </c>
      <c r="E669" s="331">
        <v>86.58</v>
      </c>
      <c r="F669" s="331"/>
      <c r="G669" s="333">
        <f t="shared" si="14"/>
        <v>6298.229999999985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46105</v>
      </c>
      <c r="D670" s="299" t="s">
        <v>389</v>
      </c>
      <c r="E670" s="331">
        <v>20</v>
      </c>
      <c r="F670" s="331"/>
      <c r="G670" s="333">
        <f t="shared" si="14"/>
        <v>6384.8099999999849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46105</v>
      </c>
      <c r="D671" s="299" t="s">
        <v>390</v>
      </c>
      <c r="E671" s="331">
        <v>15.29</v>
      </c>
      <c r="F671" s="331"/>
      <c r="G671" s="333">
        <f t="shared" si="14"/>
        <v>6404.8099999999849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46105</v>
      </c>
      <c r="D672" s="299" t="s">
        <v>308</v>
      </c>
      <c r="E672" s="331">
        <v>47.99</v>
      </c>
      <c r="F672" s="331"/>
      <c r="G672" s="333">
        <f t="shared" si="14"/>
        <v>6420.0999999999849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23</v>
      </c>
      <c r="C673" s="298">
        <v>46104</v>
      </c>
      <c r="D673" s="299" t="s">
        <v>67</v>
      </c>
      <c r="E673" s="331">
        <v>650.88</v>
      </c>
      <c r="F673" s="331"/>
      <c r="G673" s="333">
        <f t="shared" si="14"/>
        <v>6468.0899999999847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46104</v>
      </c>
      <c r="D674" s="299" t="s">
        <v>391</v>
      </c>
      <c r="E674" s="331">
        <v>46</v>
      </c>
      <c r="F674" s="331"/>
      <c r="G674" s="333">
        <f t="shared" si="14"/>
        <v>7118.9699999999848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46103</v>
      </c>
      <c r="D675" s="299" t="s">
        <v>392</v>
      </c>
      <c r="E675" s="331">
        <v>24.81</v>
      </c>
      <c r="F675" s="331"/>
      <c r="G675" s="333">
        <f t="shared" si="14"/>
        <v>7164.9699999999848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46103</v>
      </c>
      <c r="D676" s="299" t="s">
        <v>296</v>
      </c>
      <c r="E676" s="331">
        <v>28.77</v>
      </c>
      <c r="F676" s="331"/>
      <c r="G676" s="333">
        <f t="shared" si="14"/>
        <v>7189.7799999999852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46103</v>
      </c>
      <c r="D677" s="299" t="s">
        <v>296</v>
      </c>
      <c r="E677" s="331">
        <v>11.9</v>
      </c>
      <c r="F677" s="331"/>
      <c r="G677" s="333">
        <f t="shared" si="14"/>
        <v>7218.5499999999856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46103</v>
      </c>
      <c r="D678" s="299" t="s">
        <v>300</v>
      </c>
      <c r="E678" s="331">
        <v>42.59</v>
      </c>
      <c r="F678" s="331"/>
      <c r="G678" s="333">
        <f t="shared" si="14"/>
        <v>7230.4499999999853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46103</v>
      </c>
      <c r="D679" s="299" t="s">
        <v>300</v>
      </c>
      <c r="E679" s="331">
        <v>17.579999999999998</v>
      </c>
      <c r="F679" s="331"/>
      <c r="G679" s="333">
        <f t="shared" si="14"/>
        <v>7273.0399999999854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46103</v>
      </c>
      <c r="D680" s="299" t="s">
        <v>300</v>
      </c>
      <c r="E680" s="331">
        <v>11.99</v>
      </c>
      <c r="F680" s="331"/>
      <c r="G680" s="333">
        <f t="shared" si="14"/>
        <v>7290.6199999999853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46103</v>
      </c>
      <c r="D681" s="299" t="s">
        <v>311</v>
      </c>
      <c r="E681" s="331">
        <v>81.31</v>
      </c>
      <c r="F681" s="331"/>
      <c r="G681" s="333">
        <f t="shared" si="14"/>
        <v>7302.6099999999851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46103</v>
      </c>
      <c r="D682" s="299" t="s">
        <v>393</v>
      </c>
      <c r="E682" s="331">
        <v>38.44</v>
      </c>
      <c r="F682" s="331"/>
      <c r="G682" s="333">
        <f t="shared" si="14"/>
        <v>7383.9199999999855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46103</v>
      </c>
      <c r="D683" s="299" t="s">
        <v>394</v>
      </c>
      <c r="E683" s="331">
        <v>35.700000000000003</v>
      </c>
      <c r="F683" s="331"/>
      <c r="G683" s="333">
        <f t="shared" si="14"/>
        <v>7422.3599999999851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46102</v>
      </c>
      <c r="D684" s="299" t="s">
        <v>300</v>
      </c>
      <c r="E684" s="331">
        <v>10.64</v>
      </c>
      <c r="F684" s="331"/>
      <c r="G684" s="333">
        <f t="shared" si="14"/>
        <v>7458.0599999999849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46102</v>
      </c>
      <c r="D685" s="299" t="s">
        <v>300</v>
      </c>
      <c r="E685" s="331">
        <v>28.69</v>
      </c>
      <c r="F685" s="331"/>
      <c r="G685" s="333">
        <f t="shared" si="14"/>
        <v>7468.6999999999853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3</v>
      </c>
      <c r="C686" s="298">
        <v>46102</v>
      </c>
      <c r="D686" s="299" t="s">
        <v>348</v>
      </c>
      <c r="E686" s="331">
        <v>11.59</v>
      </c>
      <c r="F686" s="331"/>
      <c r="G686" s="333">
        <f t="shared" si="14"/>
        <v>7497.3899999999849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291</v>
      </c>
      <c r="B687" s="330">
        <v>41</v>
      </c>
      <c r="C687" s="298">
        <v>46102</v>
      </c>
      <c r="D687" s="299" t="s">
        <v>383</v>
      </c>
      <c r="E687" s="331"/>
      <c r="F687" s="331">
        <v>400</v>
      </c>
      <c r="G687" s="333">
        <f t="shared" si="14"/>
        <v>7508.979999999985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5</v>
      </c>
      <c r="C688" s="298">
        <v>46102</v>
      </c>
      <c r="D688" s="299" t="s">
        <v>395</v>
      </c>
      <c r="E688" s="331">
        <v>170</v>
      </c>
      <c r="F688" s="331"/>
      <c r="G688" s="333">
        <f t="shared" si="14"/>
        <v>7108.979999999985</v>
      </c>
      <c r="H688" s="334" t="s">
        <v>298</v>
      </c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46102</v>
      </c>
      <c r="D689" s="299" t="s">
        <v>354</v>
      </c>
      <c r="E689" s="331">
        <v>70</v>
      </c>
      <c r="F689" s="331"/>
      <c r="G689" s="333">
        <f t="shared" si="14"/>
        <v>7278.979999999985</v>
      </c>
      <c r="H689" s="334" t="s">
        <v>298</v>
      </c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5</v>
      </c>
      <c r="C690" s="298">
        <v>46102</v>
      </c>
      <c r="D690" s="299" t="s">
        <v>396</v>
      </c>
      <c r="E690" s="331">
        <v>40</v>
      </c>
      <c r="F690" s="331"/>
      <c r="G690" s="333">
        <f t="shared" ref="G690:G944" si="15">G691-E690+F690</f>
        <v>7348.979999999985</v>
      </c>
      <c r="H690" s="334" t="s">
        <v>298</v>
      </c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46102</v>
      </c>
      <c r="D691" s="299" t="s">
        <v>348</v>
      </c>
      <c r="E691" s="331">
        <v>25</v>
      </c>
      <c r="F691" s="331"/>
      <c r="G691" s="333">
        <f t="shared" si="15"/>
        <v>7388.979999999985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46102</v>
      </c>
      <c r="D692" s="299" t="s">
        <v>304</v>
      </c>
      <c r="E692" s="331">
        <v>65.19</v>
      </c>
      <c r="F692" s="331"/>
      <c r="G692" s="333">
        <f t="shared" si="15"/>
        <v>7413.979999999985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46102</v>
      </c>
      <c r="D693" s="299" t="s">
        <v>310</v>
      </c>
      <c r="E693" s="331">
        <v>37.450000000000003</v>
      </c>
      <c r="F693" s="331"/>
      <c r="G693" s="333">
        <f t="shared" si="15"/>
        <v>7479.1699999999846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46101</v>
      </c>
      <c r="D694" s="299" t="s">
        <v>356</v>
      </c>
      <c r="E694" s="331">
        <v>65.099999999999994</v>
      </c>
      <c r="F694" s="331"/>
      <c r="G694" s="333">
        <f t="shared" si="15"/>
        <v>7516.6199999999844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22</v>
      </c>
      <c r="C695" s="298">
        <v>46101</v>
      </c>
      <c r="D695" s="299" t="s">
        <v>323</v>
      </c>
      <c r="E695" s="331">
        <v>20.22</v>
      </c>
      <c r="F695" s="331"/>
      <c r="G695" s="333">
        <f t="shared" si="15"/>
        <v>7581.7199999999848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46101</v>
      </c>
      <c r="D696" s="299" t="s">
        <v>433</v>
      </c>
      <c r="E696" s="331">
        <v>-73</v>
      </c>
      <c r="F696" s="331"/>
      <c r="G696" s="333">
        <f t="shared" si="15"/>
        <v>7601.939999999985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46101</v>
      </c>
      <c r="D697" s="299" t="s">
        <v>300</v>
      </c>
      <c r="E697" s="331">
        <v>34.68</v>
      </c>
      <c r="F697" s="331"/>
      <c r="G697" s="333">
        <f t="shared" si="15"/>
        <v>7528.939999999985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46101</v>
      </c>
      <c r="D698" s="299" t="s">
        <v>397</v>
      </c>
      <c r="E698" s="331">
        <v>10.63</v>
      </c>
      <c r="F698" s="331"/>
      <c r="G698" s="333">
        <f t="shared" si="15"/>
        <v>7563.6199999999853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5</v>
      </c>
      <c r="C699" s="298">
        <v>46101</v>
      </c>
      <c r="D699" s="299" t="s">
        <v>398</v>
      </c>
      <c r="E699" s="331">
        <v>106.49</v>
      </c>
      <c r="F699" s="331"/>
      <c r="G699" s="333">
        <f t="shared" si="15"/>
        <v>7574.2499999999854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46100</v>
      </c>
      <c r="D700" s="299" t="s">
        <v>357</v>
      </c>
      <c r="E700" s="331">
        <v>16.739999999999998</v>
      </c>
      <c r="F700" s="331"/>
      <c r="G700" s="333">
        <f t="shared" si="15"/>
        <v>7680.7399999999852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46100</v>
      </c>
      <c r="D701" s="299" t="s">
        <v>399</v>
      </c>
      <c r="E701" s="331">
        <v>108.54</v>
      </c>
      <c r="F701" s="331"/>
      <c r="G701" s="333">
        <f t="shared" si="15"/>
        <v>7697.479999999985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22</v>
      </c>
      <c r="C702" s="298">
        <v>46100</v>
      </c>
      <c r="D702" s="299" t="s">
        <v>835</v>
      </c>
      <c r="E702" s="331">
        <v>12.77</v>
      </c>
      <c r="F702" s="331"/>
      <c r="G702" s="333">
        <f t="shared" si="15"/>
        <v>7806.019999999985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8</v>
      </c>
      <c r="C703" s="298">
        <v>46100</v>
      </c>
      <c r="D703" s="299" t="s">
        <v>334</v>
      </c>
      <c r="E703" s="331">
        <v>28.33</v>
      </c>
      <c r="F703" s="331"/>
      <c r="G703" s="333">
        <f t="shared" si="15"/>
        <v>7818.7899999999854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46100</v>
      </c>
      <c r="D704" s="299" t="s">
        <v>358</v>
      </c>
      <c r="E704" s="331">
        <v>17.45</v>
      </c>
      <c r="F704" s="331"/>
      <c r="G704" s="333">
        <f t="shared" si="15"/>
        <v>7847.1199999999853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22</v>
      </c>
      <c r="C705" s="298">
        <v>46100</v>
      </c>
      <c r="D705" s="299" t="s">
        <v>328</v>
      </c>
      <c r="E705" s="331">
        <v>7.46</v>
      </c>
      <c r="F705" s="331"/>
      <c r="G705" s="333">
        <f t="shared" si="15"/>
        <v>7864.5699999999852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335</v>
      </c>
      <c r="B706" s="330" t="s">
        <v>335</v>
      </c>
      <c r="C706" s="298">
        <v>46100</v>
      </c>
      <c r="D706" s="299" t="s">
        <v>336</v>
      </c>
      <c r="E706" s="331">
        <v>172.29</v>
      </c>
      <c r="F706" s="331"/>
      <c r="G706" s="333">
        <f t="shared" si="15"/>
        <v>7872.0299999999852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15</v>
      </c>
      <c r="C707" s="298">
        <v>46100</v>
      </c>
      <c r="D707" s="299" t="s">
        <v>185</v>
      </c>
      <c r="E707" s="331">
        <v>175.09</v>
      </c>
      <c r="F707" s="331"/>
      <c r="G707" s="333">
        <f t="shared" si="15"/>
        <v>8044.3199999999852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291</v>
      </c>
      <c r="B708" s="330">
        <v>39</v>
      </c>
      <c r="C708" s="298">
        <v>46100</v>
      </c>
      <c r="D708" s="299" t="s">
        <v>292</v>
      </c>
      <c r="E708" s="331"/>
      <c r="F708" s="331">
        <v>2763.78</v>
      </c>
      <c r="G708" s="333">
        <f t="shared" si="15"/>
        <v>8219.4099999999853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46099</v>
      </c>
      <c r="D709" s="299" t="s">
        <v>400</v>
      </c>
      <c r="E709" s="331">
        <v>47.46</v>
      </c>
      <c r="F709" s="331"/>
      <c r="G709" s="333">
        <f t="shared" si="15"/>
        <v>5455.6299999999856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46099</v>
      </c>
      <c r="D710" s="299" t="s">
        <v>400</v>
      </c>
      <c r="E710" s="331">
        <v>15.01</v>
      </c>
      <c r="F710" s="331"/>
      <c r="G710" s="333">
        <f t="shared" si="15"/>
        <v>5503.0899999999856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291</v>
      </c>
      <c r="B711" s="330">
        <v>40</v>
      </c>
      <c r="C711" s="298">
        <v>46099</v>
      </c>
      <c r="D711" s="299" t="s">
        <v>316</v>
      </c>
      <c r="E711" s="331"/>
      <c r="F711" s="331">
        <v>838.67</v>
      </c>
      <c r="G711" s="333">
        <f t="shared" si="15"/>
        <v>5518.0999999999858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46099</v>
      </c>
      <c r="D712" s="299" t="s">
        <v>296</v>
      </c>
      <c r="E712" s="331">
        <v>14.67</v>
      </c>
      <c r="F712" s="331"/>
      <c r="G712" s="333">
        <f t="shared" si="15"/>
        <v>4679.4299999999857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46099</v>
      </c>
      <c r="D713" s="299" t="s">
        <v>296</v>
      </c>
      <c r="E713" s="331">
        <v>40.22</v>
      </c>
      <c r="F713" s="331"/>
      <c r="G713" s="333">
        <f t="shared" si="15"/>
        <v>4694.0999999999858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46099</v>
      </c>
      <c r="D714" s="299" t="s">
        <v>295</v>
      </c>
      <c r="E714" s="331">
        <v>3.49</v>
      </c>
      <c r="F714" s="331"/>
      <c r="G714" s="333">
        <f t="shared" si="15"/>
        <v>4734.3199999999861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22</v>
      </c>
      <c r="C715" s="298">
        <v>46099</v>
      </c>
      <c r="D715" s="299" t="s">
        <v>401</v>
      </c>
      <c r="E715" s="331">
        <v>13.84</v>
      </c>
      <c r="F715" s="331"/>
      <c r="G715" s="333">
        <f t="shared" si="15"/>
        <v>4737.8099999999858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17</v>
      </c>
      <c r="C716" s="298">
        <v>46098</v>
      </c>
      <c r="D716" s="299" t="s">
        <v>188</v>
      </c>
      <c r="E716" s="331">
        <v>42.65</v>
      </c>
      <c r="F716" s="331"/>
      <c r="G716" s="333">
        <f t="shared" si="15"/>
        <v>4751.649999999986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23</v>
      </c>
      <c r="C717" s="298">
        <v>46098</v>
      </c>
      <c r="D717" s="299" t="s">
        <v>402</v>
      </c>
      <c r="E717" s="331">
        <v>529.46</v>
      </c>
      <c r="F717" s="331"/>
      <c r="G717" s="333">
        <f t="shared" si="15"/>
        <v>4794.2999999999856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43</v>
      </c>
      <c r="C718" s="298">
        <v>46098</v>
      </c>
      <c r="D718" s="299" t="s">
        <v>333</v>
      </c>
      <c r="E718" s="331">
        <v>22.35</v>
      </c>
      <c r="F718" s="331"/>
      <c r="G718" s="333">
        <f t="shared" si="15"/>
        <v>5323.7599999999857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42</v>
      </c>
      <c r="C719" s="298">
        <v>46098</v>
      </c>
      <c r="D719" s="299" t="s">
        <v>333</v>
      </c>
      <c r="E719" s="331">
        <v>37.25</v>
      </c>
      <c r="F719" s="331"/>
      <c r="G719" s="333">
        <f t="shared" si="15"/>
        <v>5346.109999999986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46098</v>
      </c>
      <c r="D720" s="299" t="s">
        <v>319</v>
      </c>
      <c r="E720" s="331">
        <v>3.99</v>
      </c>
      <c r="F720" s="331"/>
      <c r="G720" s="333">
        <f t="shared" si="15"/>
        <v>5383.359999999986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46098</v>
      </c>
      <c r="D721" s="299" t="s">
        <v>319</v>
      </c>
      <c r="E721" s="331">
        <v>24.47</v>
      </c>
      <c r="F721" s="331"/>
      <c r="G721" s="333">
        <f t="shared" si="15"/>
        <v>5387.3499999999858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21</v>
      </c>
      <c r="C722" s="298">
        <v>46098</v>
      </c>
      <c r="D722" s="299" t="s">
        <v>194</v>
      </c>
      <c r="E722" s="331">
        <v>75.599999999999994</v>
      </c>
      <c r="F722" s="331"/>
      <c r="G722" s="333">
        <f t="shared" si="15"/>
        <v>5411.8199999999861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5</v>
      </c>
      <c r="C723" s="298">
        <v>46097</v>
      </c>
      <c r="D723" s="299" t="s">
        <v>340</v>
      </c>
      <c r="E723" s="331">
        <v>21.3</v>
      </c>
      <c r="F723" s="331"/>
      <c r="G723" s="333">
        <f t="shared" si="15"/>
        <v>5487.4199999999864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11</v>
      </c>
      <c r="C724" s="298">
        <v>46097</v>
      </c>
      <c r="D724" s="299" t="s">
        <v>178</v>
      </c>
      <c r="E724" s="331">
        <v>267.91000000000003</v>
      </c>
      <c r="F724" s="331"/>
      <c r="G724" s="333">
        <f t="shared" si="15"/>
        <v>5508.7199999999866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46097</v>
      </c>
      <c r="D725" s="299" t="s">
        <v>403</v>
      </c>
      <c r="E725" s="331"/>
      <c r="F725" s="331">
        <v>80</v>
      </c>
      <c r="G725" s="333">
        <f t="shared" si="15"/>
        <v>5776.6299999999865</v>
      </c>
      <c r="H725" s="334" t="s">
        <v>298</v>
      </c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287</v>
      </c>
      <c r="B726" s="330" t="s">
        <v>287</v>
      </c>
      <c r="C726" s="298">
        <v>46097</v>
      </c>
      <c r="D726" s="299" t="s">
        <v>302</v>
      </c>
      <c r="E726" s="331">
        <v>80</v>
      </c>
      <c r="F726" s="331"/>
      <c r="G726" s="333">
        <f t="shared" si="15"/>
        <v>5696.6299999999865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46097</v>
      </c>
      <c r="D727" s="299" t="s">
        <v>310</v>
      </c>
      <c r="E727" s="331">
        <v>42.47</v>
      </c>
      <c r="F727" s="331"/>
      <c r="G727" s="333">
        <f t="shared" si="15"/>
        <v>5776.6299999999865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46097</v>
      </c>
      <c r="D728" s="299" t="s">
        <v>296</v>
      </c>
      <c r="E728" s="331">
        <v>11.18</v>
      </c>
      <c r="F728" s="331"/>
      <c r="G728" s="333">
        <f t="shared" si="15"/>
        <v>5819.0999999999867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46096</v>
      </c>
      <c r="D729" s="299" t="s">
        <v>404</v>
      </c>
      <c r="E729" s="331">
        <v>38.67</v>
      </c>
      <c r="F729" s="331"/>
      <c r="G729" s="333">
        <f t="shared" si="15"/>
        <v>5830.279999999987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3</v>
      </c>
      <c r="C730" s="298">
        <v>46096</v>
      </c>
      <c r="D730" s="299" t="s">
        <v>348</v>
      </c>
      <c r="E730" s="331">
        <v>7.11</v>
      </c>
      <c r="F730" s="331"/>
      <c r="G730" s="333">
        <f t="shared" si="15"/>
        <v>5868.9499999999871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46096</v>
      </c>
      <c r="D731" s="299" t="s">
        <v>304</v>
      </c>
      <c r="E731" s="331">
        <v>126.64</v>
      </c>
      <c r="F731" s="331"/>
      <c r="G731" s="333">
        <f t="shared" si="15"/>
        <v>5876.0599999999868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46096</v>
      </c>
      <c r="D732" s="299" t="s">
        <v>311</v>
      </c>
      <c r="E732" s="331">
        <v>125.2</v>
      </c>
      <c r="F732" s="331"/>
      <c r="G732" s="333">
        <f t="shared" si="15"/>
        <v>6002.6999999999871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1</v>
      </c>
      <c r="C733" s="298">
        <v>46096</v>
      </c>
      <c r="D733" s="299" t="s">
        <v>306</v>
      </c>
      <c r="E733" s="331">
        <v>37.159999999999997</v>
      </c>
      <c r="F733" s="331"/>
      <c r="G733" s="333">
        <f t="shared" si="15"/>
        <v>6127.8999999999869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16</v>
      </c>
      <c r="C734" s="298">
        <v>46096</v>
      </c>
      <c r="D734" s="299" t="s">
        <v>405</v>
      </c>
      <c r="E734" s="331">
        <v>713.06</v>
      </c>
      <c r="F734" s="331"/>
      <c r="G734" s="333">
        <f t="shared" si="15"/>
        <v>6165.0599999999868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5</v>
      </c>
      <c r="C735" s="298">
        <v>46095</v>
      </c>
      <c r="D735" s="299" t="s">
        <v>406</v>
      </c>
      <c r="E735" s="331">
        <v>24</v>
      </c>
      <c r="F735" s="331"/>
      <c r="G735" s="333">
        <f t="shared" si="15"/>
        <v>6878.1199999999862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46095</v>
      </c>
      <c r="D736" s="299" t="s">
        <v>348</v>
      </c>
      <c r="E736" s="331">
        <v>14.58</v>
      </c>
      <c r="F736" s="331"/>
      <c r="G736" s="333">
        <f t="shared" si="15"/>
        <v>6902.1199999999862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41</v>
      </c>
      <c r="C737" s="298">
        <v>46094</v>
      </c>
      <c r="D737" s="299" t="s">
        <v>407</v>
      </c>
      <c r="E737" s="331"/>
      <c r="F737" s="331">
        <v>300</v>
      </c>
      <c r="G737" s="333">
        <f t="shared" si="15"/>
        <v>6916.6999999999862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46094</v>
      </c>
      <c r="D738" s="299" t="s">
        <v>311</v>
      </c>
      <c r="E738" s="331">
        <v>17.71</v>
      </c>
      <c r="F738" s="331"/>
      <c r="G738" s="333">
        <f t="shared" si="15"/>
        <v>6616.6999999999862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46094</v>
      </c>
      <c r="D739" s="299" t="s">
        <v>296</v>
      </c>
      <c r="E739" s="331">
        <v>31.56</v>
      </c>
      <c r="F739" s="331"/>
      <c r="G739" s="333">
        <f t="shared" si="15"/>
        <v>6634.4099999999862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46094</v>
      </c>
      <c r="D740" s="299" t="s">
        <v>296</v>
      </c>
      <c r="E740" s="331">
        <v>34.79</v>
      </c>
      <c r="F740" s="331"/>
      <c r="G740" s="333">
        <f t="shared" si="15"/>
        <v>6665.9699999999866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46094</v>
      </c>
      <c r="D741" s="299" t="s">
        <v>408</v>
      </c>
      <c r="E741" s="331">
        <v>23.9</v>
      </c>
      <c r="F741" s="331"/>
      <c r="G741" s="333">
        <f t="shared" si="15"/>
        <v>6700.7599999999866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3</v>
      </c>
      <c r="C742" s="298">
        <v>46094</v>
      </c>
      <c r="D742" s="299" t="s">
        <v>348</v>
      </c>
      <c r="E742" s="331">
        <v>7.26</v>
      </c>
      <c r="F742" s="331"/>
      <c r="G742" s="333">
        <f t="shared" si="15"/>
        <v>6724.6599999999862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5</v>
      </c>
      <c r="C743" s="298">
        <v>46094</v>
      </c>
      <c r="D743" s="299" t="s">
        <v>354</v>
      </c>
      <c r="E743" s="331">
        <v>85</v>
      </c>
      <c r="F743" s="331"/>
      <c r="G743" s="333">
        <f t="shared" si="15"/>
        <v>6731.9199999999864</v>
      </c>
      <c r="H743" s="334" t="s">
        <v>298</v>
      </c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46093</v>
      </c>
      <c r="D744" s="299" t="s">
        <v>409</v>
      </c>
      <c r="E744" s="331">
        <v>51.22</v>
      </c>
      <c r="F744" s="331"/>
      <c r="G744" s="333">
        <f t="shared" si="15"/>
        <v>6816.9199999999864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46093</v>
      </c>
      <c r="D745" s="299" t="s">
        <v>410</v>
      </c>
      <c r="E745" s="331">
        <v>57.43</v>
      </c>
      <c r="F745" s="331"/>
      <c r="G745" s="333">
        <f t="shared" si="15"/>
        <v>6868.1399999999867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46093</v>
      </c>
      <c r="D746" s="299" t="s">
        <v>358</v>
      </c>
      <c r="E746" s="331">
        <v>17.45</v>
      </c>
      <c r="F746" s="331"/>
      <c r="G746" s="333">
        <f t="shared" si="15"/>
        <v>6925.569999999987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46093</v>
      </c>
      <c r="D747" s="299" t="s">
        <v>319</v>
      </c>
      <c r="E747" s="331">
        <v>7.92</v>
      </c>
      <c r="F747" s="331"/>
      <c r="G747" s="333">
        <f t="shared" si="15"/>
        <v>6943.0199999999868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291</v>
      </c>
      <c r="B748" s="330">
        <v>38</v>
      </c>
      <c r="C748" s="298">
        <v>46093</v>
      </c>
      <c r="D748" s="299" t="s">
        <v>293</v>
      </c>
      <c r="E748" s="331"/>
      <c r="F748" s="331">
        <v>4726.92</v>
      </c>
      <c r="G748" s="333">
        <f t="shared" si="15"/>
        <v>6950.9399999999869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46093</v>
      </c>
      <c r="D749" s="299" t="s">
        <v>386</v>
      </c>
      <c r="E749" s="331">
        <v>15</v>
      </c>
      <c r="F749" s="331"/>
      <c r="G749" s="333">
        <f t="shared" si="15"/>
        <v>2224.0199999999868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46093</v>
      </c>
      <c r="D750" s="299" t="s">
        <v>411</v>
      </c>
      <c r="E750" s="331">
        <v>12</v>
      </c>
      <c r="F750" s="331"/>
      <c r="G750" s="333">
        <f t="shared" si="15"/>
        <v>2239.0199999999868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19</v>
      </c>
      <c r="C751" s="298">
        <v>46093</v>
      </c>
      <c r="D751" s="299" t="s">
        <v>191</v>
      </c>
      <c r="E751" s="331">
        <v>200</v>
      </c>
      <c r="F751" s="331"/>
      <c r="G751" s="333">
        <f t="shared" si="15"/>
        <v>2251.0199999999868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46092</v>
      </c>
      <c r="D752" s="299" t="s">
        <v>412</v>
      </c>
      <c r="E752" s="331">
        <v>-10.050000000000001</v>
      </c>
      <c r="F752" s="331"/>
      <c r="G752" s="333">
        <f t="shared" si="15"/>
        <v>2451.0199999999868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46092</v>
      </c>
      <c r="D753" s="299" t="s">
        <v>413</v>
      </c>
      <c r="E753" s="331">
        <v>25</v>
      </c>
      <c r="F753" s="331"/>
      <c r="G753" s="333">
        <f t="shared" si="15"/>
        <v>2440.9699999999866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46092</v>
      </c>
      <c r="D754" s="299" t="s">
        <v>301</v>
      </c>
      <c r="E754" s="331">
        <v>-9</v>
      </c>
      <c r="F754" s="331"/>
      <c r="G754" s="333">
        <f t="shared" si="15"/>
        <v>2465.9699999999866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291</v>
      </c>
      <c r="B755" s="330">
        <v>41</v>
      </c>
      <c r="C755" s="298">
        <v>46092</v>
      </c>
      <c r="D755" s="299" t="s">
        <v>407</v>
      </c>
      <c r="E755" s="331"/>
      <c r="F755" s="331">
        <v>500</v>
      </c>
      <c r="G755" s="333">
        <f t="shared" si="15"/>
        <v>2456.9699999999866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46092</v>
      </c>
      <c r="D756" s="299" t="s">
        <v>296</v>
      </c>
      <c r="E756" s="331">
        <v>16.170000000000002</v>
      </c>
      <c r="F756" s="331"/>
      <c r="G756" s="333">
        <f t="shared" si="15"/>
        <v>1956.9699999999864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22</v>
      </c>
      <c r="C757" s="298">
        <v>46092</v>
      </c>
      <c r="D757" s="299" t="s">
        <v>352</v>
      </c>
      <c r="E757" s="331">
        <v>19.16</v>
      </c>
      <c r="F757" s="331"/>
      <c r="G757" s="333">
        <f t="shared" si="15"/>
        <v>1973.1399999999865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335</v>
      </c>
      <c r="B758" s="330" t="s">
        <v>335</v>
      </c>
      <c r="C758" s="298">
        <v>46091</v>
      </c>
      <c r="D758" s="299" t="s">
        <v>447</v>
      </c>
      <c r="E758" s="331">
        <v>47.28</v>
      </c>
      <c r="F758" s="331"/>
      <c r="G758" s="333">
        <f t="shared" si="15"/>
        <v>1992.2999999999865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13</v>
      </c>
      <c r="C759" s="298">
        <v>46091</v>
      </c>
      <c r="D759" s="299" t="s">
        <v>182</v>
      </c>
      <c r="E759" s="331">
        <v>134.93</v>
      </c>
      <c r="F759" s="331"/>
      <c r="G759" s="333">
        <f t="shared" si="15"/>
        <v>2039.5799999999865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46091</v>
      </c>
      <c r="D760" s="299" t="s">
        <v>295</v>
      </c>
      <c r="E760" s="331">
        <v>7.44</v>
      </c>
      <c r="F760" s="331"/>
      <c r="G760" s="333">
        <f t="shared" si="15"/>
        <v>2174.5099999999866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46091</v>
      </c>
      <c r="D761" s="299" t="s">
        <v>295</v>
      </c>
      <c r="E761" s="331">
        <v>29.53</v>
      </c>
      <c r="F761" s="331"/>
      <c r="G761" s="333">
        <f t="shared" si="15"/>
        <v>2181.9499999999866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46091</v>
      </c>
      <c r="D762" s="299" t="s">
        <v>310</v>
      </c>
      <c r="E762" s="331">
        <v>34.119999999999997</v>
      </c>
      <c r="F762" s="331"/>
      <c r="G762" s="333">
        <f t="shared" si="15"/>
        <v>2211.4799999999868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46091</v>
      </c>
      <c r="D763" s="299" t="s">
        <v>414</v>
      </c>
      <c r="E763" s="331">
        <v>18.57</v>
      </c>
      <c r="F763" s="331"/>
      <c r="G763" s="333">
        <f t="shared" si="15"/>
        <v>2245.5999999999867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16</v>
      </c>
      <c r="C764" s="298">
        <v>46091</v>
      </c>
      <c r="D764" s="299" t="s">
        <v>415</v>
      </c>
      <c r="E764" s="331">
        <v>107</v>
      </c>
      <c r="F764" s="331"/>
      <c r="G764" s="333">
        <f t="shared" si="15"/>
        <v>2264.1699999999869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18</v>
      </c>
      <c r="C765" s="298">
        <v>46090</v>
      </c>
      <c r="D765" s="299" t="s">
        <v>361</v>
      </c>
      <c r="E765" s="331">
        <v>400</v>
      </c>
      <c r="F765" s="331"/>
      <c r="G765" s="333">
        <f t="shared" si="15"/>
        <v>2371.1699999999869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46090</v>
      </c>
      <c r="D766" s="299" t="s">
        <v>296</v>
      </c>
      <c r="E766" s="331">
        <v>24.69</v>
      </c>
      <c r="F766" s="331"/>
      <c r="G766" s="333">
        <f t="shared" si="15"/>
        <v>2771.1699999999869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3</v>
      </c>
      <c r="C767" s="298">
        <v>46090</v>
      </c>
      <c r="D767" s="299" t="s">
        <v>416</v>
      </c>
      <c r="E767" s="331">
        <v>4.59</v>
      </c>
      <c r="F767" s="331"/>
      <c r="G767" s="333">
        <f t="shared" si="15"/>
        <v>2795.8599999999869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9</v>
      </c>
      <c r="C768" s="298">
        <v>46090</v>
      </c>
      <c r="D768" s="299" t="s">
        <v>58</v>
      </c>
      <c r="E768" s="331">
        <v>1281.53</v>
      </c>
      <c r="F768" s="331"/>
      <c r="G768" s="333">
        <f t="shared" si="15"/>
        <v>2800.4499999999871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7</v>
      </c>
      <c r="C769" s="298">
        <v>46090</v>
      </c>
      <c r="D769" s="299" t="s">
        <v>338</v>
      </c>
      <c r="E769" s="331">
        <v>40.61</v>
      </c>
      <c r="F769" s="331"/>
      <c r="G769" s="333">
        <f t="shared" si="15"/>
        <v>4081.9799999999873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287</v>
      </c>
      <c r="B770" s="330" t="s">
        <v>287</v>
      </c>
      <c r="C770" s="298">
        <v>46090</v>
      </c>
      <c r="D770" s="299" t="s">
        <v>417</v>
      </c>
      <c r="E770" s="331">
        <v>380</v>
      </c>
      <c r="F770" s="331">
        <v>380</v>
      </c>
      <c r="G770" s="333">
        <f t="shared" si="15"/>
        <v>4122.5899999999874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46090</v>
      </c>
      <c r="D771" s="299" t="s">
        <v>418</v>
      </c>
      <c r="E771" s="331">
        <v>15</v>
      </c>
      <c r="F771" s="331"/>
      <c r="G771" s="333">
        <f t="shared" si="15"/>
        <v>4122.5899999999874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46090</v>
      </c>
      <c r="D772" s="299" t="s">
        <v>386</v>
      </c>
      <c r="E772" s="331">
        <v>15</v>
      </c>
      <c r="F772" s="331"/>
      <c r="G772" s="333">
        <f t="shared" si="15"/>
        <v>4137.5899999999874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46090</v>
      </c>
      <c r="D773" s="299" t="s">
        <v>300</v>
      </c>
      <c r="E773" s="331">
        <v>70.66</v>
      </c>
      <c r="F773" s="331"/>
      <c r="G773" s="333">
        <f t="shared" si="15"/>
        <v>4152.5899999999874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46089</v>
      </c>
      <c r="D774" s="299" t="s">
        <v>311</v>
      </c>
      <c r="E774" s="331">
        <v>109.77</v>
      </c>
      <c r="F774" s="331"/>
      <c r="G774" s="333">
        <f t="shared" si="15"/>
        <v>4223.2499999999873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46089</v>
      </c>
      <c r="D775" s="299" t="s">
        <v>306</v>
      </c>
      <c r="E775" s="331">
        <v>9.3800000000000008</v>
      </c>
      <c r="F775" s="331"/>
      <c r="G775" s="333">
        <f t="shared" si="15"/>
        <v>4333.0199999999877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46089</v>
      </c>
      <c r="D776" s="299" t="s">
        <v>419</v>
      </c>
      <c r="E776" s="331">
        <v>3.85</v>
      </c>
      <c r="F776" s="331"/>
      <c r="G776" s="333">
        <f t="shared" si="15"/>
        <v>4342.3999999999878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46089</v>
      </c>
      <c r="D777" s="299" t="s">
        <v>404</v>
      </c>
      <c r="E777" s="331">
        <v>88.54</v>
      </c>
      <c r="F777" s="331"/>
      <c r="G777" s="333">
        <f t="shared" si="15"/>
        <v>4346.2499999999882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46089</v>
      </c>
      <c r="D778" s="299" t="s">
        <v>358</v>
      </c>
      <c r="E778" s="331">
        <v>8.3800000000000008</v>
      </c>
      <c r="F778" s="331"/>
      <c r="G778" s="333">
        <f t="shared" si="15"/>
        <v>4434.7899999999881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46089</v>
      </c>
      <c r="D779" s="299" t="s">
        <v>301</v>
      </c>
      <c r="E779" s="331">
        <v>39.549999999999997</v>
      </c>
      <c r="F779" s="331"/>
      <c r="G779" s="333">
        <f t="shared" si="15"/>
        <v>4443.1699999999882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46089</v>
      </c>
      <c r="D780" s="299" t="s">
        <v>420</v>
      </c>
      <c r="E780" s="331">
        <v>31.68</v>
      </c>
      <c r="F780" s="331"/>
      <c r="G780" s="333">
        <f t="shared" si="15"/>
        <v>4482.7199999999884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46088</v>
      </c>
      <c r="D781" s="299" t="s">
        <v>308</v>
      </c>
      <c r="E781" s="331">
        <v>24.65</v>
      </c>
      <c r="F781" s="331"/>
      <c r="G781" s="333">
        <f t="shared" si="15"/>
        <v>4514.3999999999887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46088</v>
      </c>
      <c r="D782" s="299" t="s">
        <v>346</v>
      </c>
      <c r="E782" s="331">
        <v>11.04</v>
      </c>
      <c r="F782" s="331"/>
      <c r="G782" s="333">
        <f t="shared" si="15"/>
        <v>4539.0499999999884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46088</v>
      </c>
      <c r="D783" s="299" t="s">
        <v>319</v>
      </c>
      <c r="E783" s="331">
        <v>11.5</v>
      </c>
      <c r="F783" s="331"/>
      <c r="G783" s="333">
        <f t="shared" si="15"/>
        <v>4550.0899999999883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46088</v>
      </c>
      <c r="D784" s="299" t="s">
        <v>296</v>
      </c>
      <c r="E784" s="331">
        <v>12.44</v>
      </c>
      <c r="F784" s="331"/>
      <c r="G784" s="333">
        <f t="shared" si="15"/>
        <v>4561.5899999999883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46088</v>
      </c>
      <c r="D785" s="299" t="s">
        <v>296</v>
      </c>
      <c r="E785" s="331">
        <v>23.62</v>
      </c>
      <c r="F785" s="331"/>
      <c r="G785" s="333">
        <f t="shared" si="15"/>
        <v>4574.0299999999879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46088</v>
      </c>
      <c r="D786" s="299" t="s">
        <v>301</v>
      </c>
      <c r="E786" s="331">
        <v>36.049999999999997</v>
      </c>
      <c r="F786" s="331"/>
      <c r="G786" s="333">
        <f t="shared" si="15"/>
        <v>4597.6499999999878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14</v>
      </c>
      <c r="C787" s="298">
        <v>46087</v>
      </c>
      <c r="D787" s="299" t="s">
        <v>366</v>
      </c>
      <c r="E787" s="331">
        <v>66.67</v>
      </c>
      <c r="F787" s="331"/>
      <c r="G787" s="333">
        <f t="shared" si="15"/>
        <v>4633.699999999988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46087</v>
      </c>
      <c r="D788" s="299" t="s">
        <v>296</v>
      </c>
      <c r="E788" s="331">
        <v>17.850000000000001</v>
      </c>
      <c r="F788" s="331"/>
      <c r="G788" s="333">
        <f t="shared" si="15"/>
        <v>4700.3699999999881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46087</v>
      </c>
      <c r="D789" s="299" t="s">
        <v>304</v>
      </c>
      <c r="E789" s="331">
        <v>112.13</v>
      </c>
      <c r="F789" s="331"/>
      <c r="G789" s="333">
        <f t="shared" si="15"/>
        <v>4718.2199999999884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46087</v>
      </c>
      <c r="D790" s="299" t="s">
        <v>324</v>
      </c>
      <c r="E790" s="331">
        <v>7.31</v>
      </c>
      <c r="F790" s="331"/>
      <c r="G790" s="333">
        <f t="shared" si="15"/>
        <v>4830.3499999999885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291</v>
      </c>
      <c r="B791" s="330">
        <v>39</v>
      </c>
      <c r="C791" s="298">
        <v>46086</v>
      </c>
      <c r="D791" s="299" t="s">
        <v>292</v>
      </c>
      <c r="E791" s="331"/>
      <c r="F791" s="331">
        <v>2763.78</v>
      </c>
      <c r="G791" s="333">
        <f t="shared" si="15"/>
        <v>4837.6599999999889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4</v>
      </c>
      <c r="C792" s="298">
        <v>46086</v>
      </c>
      <c r="D792" s="299" t="s">
        <v>295</v>
      </c>
      <c r="E792" s="331">
        <v>31.52</v>
      </c>
      <c r="F792" s="331"/>
      <c r="G792" s="333">
        <f t="shared" si="15"/>
        <v>2073.8799999999892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46086</v>
      </c>
      <c r="D793" s="299" t="s">
        <v>358</v>
      </c>
      <c r="E793" s="331">
        <v>14.86</v>
      </c>
      <c r="F793" s="331"/>
      <c r="G793" s="333">
        <f t="shared" si="15"/>
        <v>2105.3999999999892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46086</v>
      </c>
      <c r="D794" s="299" t="s">
        <v>409</v>
      </c>
      <c r="E794" s="331">
        <v>44.99</v>
      </c>
      <c r="F794" s="331"/>
      <c r="G794" s="333">
        <f t="shared" si="15"/>
        <v>2120.2599999999893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46085</v>
      </c>
      <c r="D795" s="299" t="s">
        <v>421</v>
      </c>
      <c r="E795" s="331">
        <v>15</v>
      </c>
      <c r="F795" s="331"/>
      <c r="G795" s="333">
        <f t="shared" si="15"/>
        <v>2165.2499999999891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46085</v>
      </c>
      <c r="D796" s="299" t="s">
        <v>296</v>
      </c>
      <c r="E796" s="331">
        <v>10.84</v>
      </c>
      <c r="F796" s="331"/>
      <c r="G796" s="333">
        <f t="shared" si="15"/>
        <v>2180.2499999999891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14</v>
      </c>
      <c r="C797" s="298">
        <v>46085</v>
      </c>
      <c r="D797" s="299" t="s">
        <v>367</v>
      </c>
      <c r="E797" s="331">
        <v>68.739999999999995</v>
      </c>
      <c r="F797" s="331"/>
      <c r="G797" s="333">
        <f t="shared" si="15"/>
        <v>2191.0899999999892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46085</v>
      </c>
      <c r="D798" s="299" t="s">
        <v>310</v>
      </c>
      <c r="E798" s="331">
        <v>30.67</v>
      </c>
      <c r="F798" s="331"/>
      <c r="G798" s="333">
        <f t="shared" si="15"/>
        <v>2259.829999999989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17</v>
      </c>
      <c r="C799" s="298">
        <v>46085</v>
      </c>
      <c r="D799" s="299" t="s">
        <v>370</v>
      </c>
      <c r="E799" s="331">
        <v>99</v>
      </c>
      <c r="F799" s="331"/>
      <c r="G799" s="333">
        <f t="shared" si="15"/>
        <v>2290.4999999999891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21</v>
      </c>
      <c r="C800" s="298">
        <v>46084</v>
      </c>
      <c r="D800" s="299" t="s">
        <v>194</v>
      </c>
      <c r="E800" s="331">
        <v>40.72</v>
      </c>
      <c r="F800" s="331"/>
      <c r="G800" s="333">
        <f t="shared" si="15"/>
        <v>2389.4999999999891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284</v>
      </c>
      <c r="B801" s="330">
        <v>36</v>
      </c>
      <c r="C801" s="298">
        <v>46084</v>
      </c>
      <c r="D801" s="299" t="s">
        <v>374</v>
      </c>
      <c r="E801" s="331">
        <v>50</v>
      </c>
      <c r="F801" s="331"/>
      <c r="G801" s="333">
        <f t="shared" si="15"/>
        <v>2430.2199999999889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46084</v>
      </c>
      <c r="D802" s="299" t="s">
        <v>296</v>
      </c>
      <c r="E802" s="331">
        <v>14.67</v>
      </c>
      <c r="F802" s="331"/>
      <c r="G802" s="333">
        <f t="shared" si="15"/>
        <v>2480.2199999999889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46084</v>
      </c>
      <c r="D803" s="299" t="s">
        <v>296</v>
      </c>
      <c r="E803" s="331">
        <v>27.42</v>
      </c>
      <c r="F803" s="331"/>
      <c r="G803" s="333">
        <f t="shared" si="15"/>
        <v>2494.889999999989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46084</v>
      </c>
      <c r="D804" s="299" t="s">
        <v>422</v>
      </c>
      <c r="E804" s="331">
        <v>106.27</v>
      </c>
      <c r="F804" s="331"/>
      <c r="G804" s="333">
        <f t="shared" si="15"/>
        <v>2522.309999999989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46084</v>
      </c>
      <c r="D805" s="299" t="s">
        <v>422</v>
      </c>
      <c r="E805" s="331">
        <v>-107</v>
      </c>
      <c r="F805" s="331"/>
      <c r="G805" s="333">
        <f t="shared" si="15"/>
        <v>2628.579999999989</v>
      </c>
      <c r="H805" s="334" t="s">
        <v>298</v>
      </c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46083</v>
      </c>
      <c r="D806" s="299" t="s">
        <v>301</v>
      </c>
      <c r="E806" s="331">
        <v>20</v>
      </c>
      <c r="F806" s="331"/>
      <c r="G806" s="333">
        <f t="shared" si="15"/>
        <v>2521.579999999989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287</v>
      </c>
      <c r="B807" s="330" t="s">
        <v>287</v>
      </c>
      <c r="C807" s="298">
        <v>46083</v>
      </c>
      <c r="D807" s="299" t="s">
        <v>288</v>
      </c>
      <c r="E807" s="331">
        <v>185.64</v>
      </c>
      <c r="F807" s="331">
        <v>185.64</v>
      </c>
      <c r="G807" s="333">
        <f t="shared" si="15"/>
        <v>2541.579999999989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46083</v>
      </c>
      <c r="D808" s="299" t="s">
        <v>424</v>
      </c>
      <c r="E808" s="331">
        <v>70.12</v>
      </c>
      <c r="F808" s="331"/>
      <c r="G808" s="333">
        <f t="shared" si="15"/>
        <v>2541.579999999989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17</v>
      </c>
      <c r="C809" s="298">
        <v>46083</v>
      </c>
      <c r="D809" s="299" t="s">
        <v>188</v>
      </c>
      <c r="E809" s="331">
        <v>41.44</v>
      </c>
      <c r="F809" s="331"/>
      <c r="G809" s="333">
        <f t="shared" si="15"/>
        <v>2611.6999999999889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46083</v>
      </c>
      <c r="D810" s="299" t="s">
        <v>296</v>
      </c>
      <c r="E810" s="331">
        <v>8.7200000000000006</v>
      </c>
      <c r="F810" s="331"/>
      <c r="G810" s="333">
        <f t="shared" si="15"/>
        <v>2653.139999999989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46082</v>
      </c>
      <c r="D811" s="299" t="s">
        <v>375</v>
      </c>
      <c r="E811" s="331">
        <v>6.37</v>
      </c>
      <c r="F811" s="331"/>
      <c r="G811" s="333">
        <f t="shared" si="15"/>
        <v>2661.8599999999888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46082</v>
      </c>
      <c r="D812" s="299" t="s">
        <v>296</v>
      </c>
      <c r="E812" s="331">
        <v>9.8699999999999992</v>
      </c>
      <c r="F812" s="331"/>
      <c r="G812" s="333">
        <f t="shared" si="15"/>
        <v>2668.2299999999886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46082</v>
      </c>
      <c r="D813" s="299" t="s">
        <v>311</v>
      </c>
      <c r="E813" s="331">
        <v>119.55</v>
      </c>
      <c r="F813" s="331"/>
      <c r="G813" s="333">
        <f t="shared" si="15"/>
        <v>2678.0999999999885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3</v>
      </c>
      <c r="C814" s="298">
        <v>46082</v>
      </c>
      <c r="D814" s="299" t="s">
        <v>348</v>
      </c>
      <c r="E814" s="331">
        <v>25</v>
      </c>
      <c r="F814" s="331"/>
      <c r="G814" s="333">
        <f t="shared" si="15"/>
        <v>2797.6499999999887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46082</v>
      </c>
      <c r="D815" s="299" t="s">
        <v>304</v>
      </c>
      <c r="E815" s="331">
        <v>119.17</v>
      </c>
      <c r="F815" s="331"/>
      <c r="G815" s="333">
        <f t="shared" si="15"/>
        <v>2822.6499999999887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284</v>
      </c>
      <c r="B816" s="330">
        <v>37</v>
      </c>
      <c r="C816" s="298">
        <v>46081</v>
      </c>
      <c r="D816" s="299" t="s">
        <v>425</v>
      </c>
      <c r="E816" s="331">
        <v>3764.91</v>
      </c>
      <c r="F816" s="331"/>
      <c r="G816" s="333">
        <f t="shared" si="15"/>
        <v>2941.8199999999888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286</v>
      </c>
      <c r="B817" s="330">
        <v>25</v>
      </c>
      <c r="C817" s="298">
        <v>46081</v>
      </c>
      <c r="D817" s="298" t="s">
        <v>204</v>
      </c>
      <c r="E817" s="331">
        <v>350</v>
      </c>
      <c r="F817" s="331"/>
      <c r="G817" s="333">
        <f t="shared" si="15"/>
        <v>6706.7299999999886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286</v>
      </c>
      <c r="B818" s="330">
        <v>26</v>
      </c>
      <c r="C818" s="298">
        <v>46081</v>
      </c>
      <c r="D818" s="298" t="s">
        <v>205</v>
      </c>
      <c r="E818" s="331">
        <v>320</v>
      </c>
      <c r="F818" s="331"/>
      <c r="G818" s="333">
        <f t="shared" si="15"/>
        <v>7056.7299999999886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286</v>
      </c>
      <c r="B819" s="330">
        <v>27</v>
      </c>
      <c r="C819" s="298">
        <v>46081</v>
      </c>
      <c r="D819" s="298" t="s">
        <v>206</v>
      </c>
      <c r="E819" s="331">
        <v>25</v>
      </c>
      <c r="F819" s="331"/>
      <c r="G819" s="333">
        <f t="shared" si="15"/>
        <v>7376.7299999999886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286</v>
      </c>
      <c r="B820" s="330">
        <v>28</v>
      </c>
      <c r="C820" s="298">
        <v>46081</v>
      </c>
      <c r="D820" s="298" t="s">
        <v>207</v>
      </c>
      <c r="E820" s="331">
        <v>25</v>
      </c>
      <c r="F820" s="331"/>
      <c r="G820" s="333">
        <f t="shared" si="15"/>
        <v>7401.7299999999886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286</v>
      </c>
      <c r="B821" s="330">
        <v>29</v>
      </c>
      <c r="C821" s="298">
        <v>46081</v>
      </c>
      <c r="D821" s="298" t="s">
        <v>208</v>
      </c>
      <c r="E821" s="331">
        <v>45</v>
      </c>
      <c r="F821" s="331"/>
      <c r="G821" s="333">
        <f t="shared" si="15"/>
        <v>7426.7299999999886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286</v>
      </c>
      <c r="B822" s="330">
        <v>30</v>
      </c>
      <c r="C822" s="298">
        <v>46081</v>
      </c>
      <c r="D822" s="298" t="s">
        <v>209</v>
      </c>
      <c r="E822" s="331">
        <v>400</v>
      </c>
      <c r="F822" s="331"/>
      <c r="G822" s="333">
        <f t="shared" si="15"/>
        <v>7471.7299999999886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286</v>
      </c>
      <c r="B823" s="330">
        <v>31</v>
      </c>
      <c r="C823" s="298">
        <v>46081</v>
      </c>
      <c r="D823" s="298" t="s">
        <v>210</v>
      </c>
      <c r="E823" s="331">
        <v>375</v>
      </c>
      <c r="F823" s="331"/>
      <c r="G823" s="333">
        <f t="shared" si="15"/>
        <v>7871.7299999999886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286</v>
      </c>
      <c r="B824" s="330">
        <v>32</v>
      </c>
      <c r="C824" s="298">
        <v>46081</v>
      </c>
      <c r="D824" s="298" t="s">
        <v>211</v>
      </c>
      <c r="E824" s="331">
        <v>100</v>
      </c>
      <c r="F824" s="331"/>
      <c r="G824" s="333">
        <f t="shared" si="15"/>
        <v>8246.7299999999886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286</v>
      </c>
      <c r="B825" s="330">
        <v>33</v>
      </c>
      <c r="C825" s="298">
        <v>46081</v>
      </c>
      <c r="D825" s="298" t="s">
        <v>212</v>
      </c>
      <c r="E825" s="331">
        <v>85</v>
      </c>
      <c r="F825" s="331"/>
      <c r="G825" s="333">
        <f t="shared" si="15"/>
        <v>8346.7299999999886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286</v>
      </c>
      <c r="B826" s="330">
        <v>34</v>
      </c>
      <c r="C826" s="298">
        <v>46081</v>
      </c>
      <c r="D826" s="298" t="s">
        <v>213</v>
      </c>
      <c r="E826" s="331">
        <v>230</v>
      </c>
      <c r="F826" s="331"/>
      <c r="G826" s="333">
        <f t="shared" si="15"/>
        <v>8431.7299999999886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286</v>
      </c>
      <c r="B827" s="330">
        <v>35</v>
      </c>
      <c r="C827" s="298">
        <v>46081</v>
      </c>
      <c r="D827" s="298" t="s">
        <v>214</v>
      </c>
      <c r="E827" s="331">
        <v>45</v>
      </c>
      <c r="F827" s="331"/>
      <c r="G827" s="333">
        <f t="shared" si="15"/>
        <v>8661.7299999999886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42</v>
      </c>
      <c r="C828" s="298">
        <v>46081</v>
      </c>
      <c r="D828" s="298" t="s">
        <v>200</v>
      </c>
      <c r="E828" s="331">
        <v>51.19</v>
      </c>
      <c r="F828" s="331"/>
      <c r="G828" s="333">
        <f t="shared" si="15"/>
        <v>8706.7299999999886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43</v>
      </c>
      <c r="C829" s="298">
        <v>46081</v>
      </c>
      <c r="D829" s="298" t="s">
        <v>201</v>
      </c>
      <c r="E829" s="331">
        <v>37.17</v>
      </c>
      <c r="F829" s="331"/>
      <c r="G829" s="333">
        <f t="shared" si="15"/>
        <v>8757.9199999999892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10</v>
      </c>
      <c r="C830" s="298">
        <v>46081</v>
      </c>
      <c r="D830" s="298" t="s">
        <v>176</v>
      </c>
      <c r="E830" s="331">
        <v>17.899999999999999</v>
      </c>
      <c r="F830" s="331"/>
      <c r="G830" s="333">
        <f t="shared" si="15"/>
        <v>8795.0899999999892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46080</v>
      </c>
      <c r="D831" s="298" t="s">
        <v>358</v>
      </c>
      <c r="E831" s="331">
        <v>11.17</v>
      </c>
      <c r="F831" s="331"/>
      <c r="G831" s="333">
        <f t="shared" si="15"/>
        <v>8812.9899999999889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46080</v>
      </c>
      <c r="D832" s="299" t="s">
        <v>426</v>
      </c>
      <c r="E832" s="331">
        <v>25</v>
      </c>
      <c r="F832" s="331"/>
      <c r="G832" s="333">
        <f t="shared" si="15"/>
        <v>8824.1599999999889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46080</v>
      </c>
      <c r="D833" s="299" t="s">
        <v>358</v>
      </c>
      <c r="E833" s="331">
        <v>22.84</v>
      </c>
      <c r="F833" s="331"/>
      <c r="G833" s="333">
        <f t="shared" si="15"/>
        <v>8849.1599999999889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46080</v>
      </c>
      <c r="D834" s="299" t="s">
        <v>427</v>
      </c>
      <c r="E834" s="331">
        <v>-88</v>
      </c>
      <c r="F834" s="331"/>
      <c r="G834" s="333">
        <f t="shared" si="15"/>
        <v>8871.9999999999891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38</v>
      </c>
      <c r="C835" s="298">
        <v>46080</v>
      </c>
      <c r="D835" s="299" t="s">
        <v>293</v>
      </c>
      <c r="E835" s="331"/>
      <c r="F835" s="331">
        <v>4278.1499999999996</v>
      </c>
      <c r="G835" s="333">
        <f t="shared" si="15"/>
        <v>8783.9999999999891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6</v>
      </c>
      <c r="C836" s="298">
        <v>46080</v>
      </c>
      <c r="D836" s="299" t="s">
        <v>428</v>
      </c>
      <c r="E836" s="331">
        <v>25.93</v>
      </c>
      <c r="F836" s="331"/>
      <c r="G836" s="333">
        <f t="shared" si="15"/>
        <v>4505.8499999999904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46079</v>
      </c>
      <c r="D837" s="299" t="s">
        <v>310</v>
      </c>
      <c r="E837" s="331">
        <v>29.84</v>
      </c>
      <c r="F837" s="331"/>
      <c r="G837" s="333">
        <f t="shared" si="15"/>
        <v>4531.7799999999907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5</v>
      </c>
      <c r="C838" s="298">
        <v>46079</v>
      </c>
      <c r="D838" s="299" t="s">
        <v>429</v>
      </c>
      <c r="E838" s="331">
        <v>103.25</v>
      </c>
      <c r="F838" s="331"/>
      <c r="G838" s="333">
        <f t="shared" si="15"/>
        <v>4561.6199999999908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46079</v>
      </c>
      <c r="D839" s="299" t="s">
        <v>357</v>
      </c>
      <c r="E839" s="331">
        <v>26.02</v>
      </c>
      <c r="F839" s="331"/>
      <c r="G839" s="333">
        <f t="shared" si="15"/>
        <v>4664.8699999999908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24</v>
      </c>
      <c r="C840" s="298">
        <v>46079</v>
      </c>
      <c r="D840" s="299" t="s">
        <v>860</v>
      </c>
      <c r="E840" s="331">
        <v>84.83</v>
      </c>
      <c r="F840" s="331"/>
      <c r="G840" s="333">
        <f t="shared" si="15"/>
        <v>4690.8899999999912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46079</v>
      </c>
      <c r="D841" s="299" t="s">
        <v>296</v>
      </c>
      <c r="E841" s="331">
        <v>17.87</v>
      </c>
      <c r="F841" s="331"/>
      <c r="G841" s="333">
        <f t="shared" si="15"/>
        <v>4775.7199999999912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5</v>
      </c>
      <c r="C842" s="298">
        <v>46079</v>
      </c>
      <c r="D842" s="299" t="s">
        <v>430</v>
      </c>
      <c r="E842" s="331">
        <v>123.64</v>
      </c>
      <c r="F842" s="331"/>
      <c r="G842" s="333">
        <f t="shared" si="15"/>
        <v>4793.5899999999911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46078</v>
      </c>
      <c r="D843" s="299" t="s">
        <v>319</v>
      </c>
      <c r="E843" s="331">
        <v>18.5</v>
      </c>
      <c r="F843" s="331"/>
      <c r="G843" s="333">
        <f t="shared" si="15"/>
        <v>4917.2299999999914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46078</v>
      </c>
      <c r="D844" s="299" t="s">
        <v>296</v>
      </c>
      <c r="E844" s="331">
        <v>50.96</v>
      </c>
      <c r="F844" s="331"/>
      <c r="G844" s="333">
        <f t="shared" si="15"/>
        <v>4935.7299999999914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46078</v>
      </c>
      <c r="D845" s="299" t="s">
        <v>296</v>
      </c>
      <c r="E845" s="331">
        <v>11.28</v>
      </c>
      <c r="F845" s="331"/>
      <c r="G845" s="333">
        <f t="shared" si="15"/>
        <v>4986.6899999999914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12</v>
      </c>
      <c r="C846" s="298">
        <v>46078</v>
      </c>
      <c r="D846" s="299" t="s">
        <v>314</v>
      </c>
      <c r="E846" s="331">
        <v>204.47</v>
      </c>
      <c r="F846" s="331"/>
      <c r="G846" s="333">
        <f t="shared" si="15"/>
        <v>4997.9699999999912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46078</v>
      </c>
      <c r="D847" s="299" t="s">
        <v>308</v>
      </c>
      <c r="E847" s="331">
        <v>47.99</v>
      </c>
      <c r="F847" s="331"/>
      <c r="G847" s="333">
        <f t="shared" si="15"/>
        <v>5202.4399999999914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46078</v>
      </c>
      <c r="D848" s="299" t="s">
        <v>304</v>
      </c>
      <c r="E848" s="331">
        <v>19.09</v>
      </c>
      <c r="F848" s="331"/>
      <c r="G848" s="333">
        <f t="shared" si="15"/>
        <v>5250.4299999999912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23</v>
      </c>
      <c r="C849" s="298">
        <v>46076</v>
      </c>
      <c r="D849" s="299" t="s">
        <v>67</v>
      </c>
      <c r="E849" s="331">
        <v>650.88</v>
      </c>
      <c r="F849" s="331"/>
      <c r="G849" s="333">
        <f t="shared" si="15"/>
        <v>5269.5199999999913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46076</v>
      </c>
      <c r="D850" s="299" t="s">
        <v>351</v>
      </c>
      <c r="E850" s="331">
        <v>35</v>
      </c>
      <c r="F850" s="331"/>
      <c r="G850" s="333">
        <f t="shared" si="15"/>
        <v>5920.3999999999915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46076</v>
      </c>
      <c r="D851" s="299" t="s">
        <v>306</v>
      </c>
      <c r="E851" s="331">
        <v>128.97999999999999</v>
      </c>
      <c r="F851" s="331"/>
      <c r="G851" s="333">
        <f t="shared" si="15"/>
        <v>5955.3999999999915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46076</v>
      </c>
      <c r="D852" s="299" t="s">
        <v>320</v>
      </c>
      <c r="E852" s="331">
        <v>52.55</v>
      </c>
      <c r="F852" s="331"/>
      <c r="G852" s="333">
        <f t="shared" si="15"/>
        <v>6084.379999999991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3</v>
      </c>
      <c r="C853" s="298">
        <v>46075</v>
      </c>
      <c r="D853" s="299" t="s">
        <v>348</v>
      </c>
      <c r="E853" s="331">
        <v>13.76</v>
      </c>
      <c r="F853" s="331"/>
      <c r="G853" s="333">
        <f t="shared" si="15"/>
        <v>6136.9299999999912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1</v>
      </c>
      <c r="C854" s="298">
        <v>46075</v>
      </c>
      <c r="D854" s="299" t="s">
        <v>311</v>
      </c>
      <c r="E854" s="331">
        <v>187.64</v>
      </c>
      <c r="F854" s="331"/>
      <c r="G854" s="333">
        <f t="shared" si="15"/>
        <v>6150.6899999999914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1</v>
      </c>
      <c r="C855" s="298">
        <v>46074</v>
      </c>
      <c r="D855" s="299" t="s">
        <v>393</v>
      </c>
      <c r="E855" s="331">
        <v>75.78</v>
      </c>
      <c r="F855" s="331"/>
      <c r="G855" s="333">
        <f t="shared" si="15"/>
        <v>6338.3299999999917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46074</v>
      </c>
      <c r="D856" s="299" t="s">
        <v>392</v>
      </c>
      <c r="E856" s="331">
        <v>27.41</v>
      </c>
      <c r="F856" s="331"/>
      <c r="G856" s="333">
        <f t="shared" si="15"/>
        <v>6414.1099999999915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46074</v>
      </c>
      <c r="D857" s="299" t="s">
        <v>431</v>
      </c>
      <c r="E857" s="331">
        <v>32.049999999999997</v>
      </c>
      <c r="F857" s="331"/>
      <c r="G857" s="333">
        <f t="shared" si="15"/>
        <v>6441.5199999999913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46074</v>
      </c>
      <c r="D858" s="299" t="s">
        <v>358</v>
      </c>
      <c r="E858" s="331">
        <v>9.4700000000000006</v>
      </c>
      <c r="F858" s="331"/>
      <c r="G858" s="333">
        <f t="shared" si="15"/>
        <v>6473.5699999999915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46073</v>
      </c>
      <c r="D859" s="299" t="s">
        <v>296</v>
      </c>
      <c r="E859" s="331">
        <v>14.47</v>
      </c>
      <c r="F859" s="331"/>
      <c r="G859" s="333">
        <f t="shared" si="15"/>
        <v>6483.0399999999918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3</v>
      </c>
      <c r="C860" s="298">
        <v>46073</v>
      </c>
      <c r="D860" s="299" t="s">
        <v>355</v>
      </c>
      <c r="E860" s="331">
        <v>11.97</v>
      </c>
      <c r="F860" s="331"/>
      <c r="G860" s="333">
        <f t="shared" si="15"/>
        <v>6497.509999999992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46073</v>
      </c>
      <c r="D861" s="299" t="s">
        <v>355</v>
      </c>
      <c r="E861" s="331">
        <v>59.88</v>
      </c>
      <c r="F861" s="331"/>
      <c r="G861" s="333">
        <f t="shared" si="15"/>
        <v>6509.4799999999923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46073</v>
      </c>
      <c r="D862" s="299" t="s">
        <v>418</v>
      </c>
      <c r="E862" s="331">
        <v>19.57</v>
      </c>
      <c r="F862" s="331"/>
      <c r="G862" s="333">
        <f t="shared" si="15"/>
        <v>6569.3599999999924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22</v>
      </c>
      <c r="C863" s="298">
        <v>46073</v>
      </c>
      <c r="D863" s="299" t="s">
        <v>323</v>
      </c>
      <c r="E863" s="331">
        <v>20.22</v>
      </c>
      <c r="F863" s="331"/>
      <c r="G863" s="333">
        <f t="shared" si="15"/>
        <v>6588.9299999999921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46073</v>
      </c>
      <c r="D864" s="299" t="s">
        <v>358</v>
      </c>
      <c r="E864" s="331">
        <v>5.3</v>
      </c>
      <c r="F864" s="331"/>
      <c r="G864" s="333">
        <f t="shared" si="15"/>
        <v>6609.1499999999924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46073</v>
      </c>
      <c r="D865" s="299" t="s">
        <v>324</v>
      </c>
      <c r="E865" s="331">
        <v>8.1300000000000008</v>
      </c>
      <c r="F865" s="331"/>
      <c r="G865" s="333">
        <f t="shared" si="15"/>
        <v>6614.4499999999925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46073</v>
      </c>
      <c r="D866" s="299" t="s">
        <v>310</v>
      </c>
      <c r="E866" s="331">
        <v>32.43</v>
      </c>
      <c r="F866" s="331"/>
      <c r="G866" s="333">
        <f t="shared" si="15"/>
        <v>6622.5799999999927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46073</v>
      </c>
      <c r="D867" s="299" t="s">
        <v>432</v>
      </c>
      <c r="E867" s="331">
        <v>98.65</v>
      </c>
      <c r="F867" s="331"/>
      <c r="G867" s="333">
        <f t="shared" si="15"/>
        <v>6655.0099999999929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46072</v>
      </c>
      <c r="D868" s="299" t="s">
        <v>300</v>
      </c>
      <c r="E868" s="331">
        <v>30.87</v>
      </c>
      <c r="F868" s="331"/>
      <c r="G868" s="333">
        <f t="shared" si="15"/>
        <v>6753.6599999999926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46072</v>
      </c>
      <c r="D869" s="299" t="s">
        <v>300</v>
      </c>
      <c r="E869" s="331">
        <v>15.96</v>
      </c>
      <c r="F869" s="331"/>
      <c r="G869" s="333">
        <f t="shared" si="15"/>
        <v>6784.5299999999925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46072</v>
      </c>
      <c r="D870" s="299" t="s">
        <v>296</v>
      </c>
      <c r="E870" s="331">
        <v>17.36</v>
      </c>
      <c r="F870" s="331"/>
      <c r="G870" s="333">
        <f t="shared" si="15"/>
        <v>6800.4899999999925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22</v>
      </c>
      <c r="C871" s="298">
        <v>46072</v>
      </c>
      <c r="D871" s="299" t="s">
        <v>328</v>
      </c>
      <c r="E871" s="331">
        <v>7.46</v>
      </c>
      <c r="F871" s="331"/>
      <c r="G871" s="333">
        <f t="shared" si="15"/>
        <v>6817.8499999999922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39</v>
      </c>
      <c r="C872" s="298">
        <v>46072</v>
      </c>
      <c r="D872" s="299" t="s">
        <v>292</v>
      </c>
      <c r="E872" s="331"/>
      <c r="F872" s="331">
        <v>2763.77</v>
      </c>
      <c r="G872" s="333">
        <f t="shared" si="15"/>
        <v>6825.3099999999922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335</v>
      </c>
      <c r="B873" s="330" t="s">
        <v>335</v>
      </c>
      <c r="C873" s="298">
        <v>46071</v>
      </c>
      <c r="D873" s="299" t="s">
        <v>336</v>
      </c>
      <c r="E873" s="331">
        <v>182.55</v>
      </c>
      <c r="F873" s="331"/>
      <c r="G873" s="333">
        <f t="shared" si="15"/>
        <v>4061.5399999999927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15</v>
      </c>
      <c r="C874" s="298">
        <v>46071</v>
      </c>
      <c r="D874" s="299" t="s">
        <v>185</v>
      </c>
      <c r="E874" s="331">
        <v>188.16</v>
      </c>
      <c r="F874" s="331"/>
      <c r="G874" s="333">
        <f t="shared" si="15"/>
        <v>4244.0899999999929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291</v>
      </c>
      <c r="B875" s="330">
        <v>40</v>
      </c>
      <c r="C875" s="298">
        <v>46071</v>
      </c>
      <c r="D875" s="299" t="s">
        <v>316</v>
      </c>
      <c r="E875" s="331"/>
      <c r="F875" s="331">
        <v>1281.58</v>
      </c>
      <c r="G875" s="333">
        <f t="shared" si="15"/>
        <v>4432.2499999999927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46071</v>
      </c>
      <c r="D876" s="299" t="s">
        <v>433</v>
      </c>
      <c r="E876" s="331">
        <v>-146</v>
      </c>
      <c r="F876" s="331"/>
      <c r="G876" s="333">
        <f t="shared" si="15"/>
        <v>3150.6699999999933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46071</v>
      </c>
      <c r="D877" s="299" t="s">
        <v>434</v>
      </c>
      <c r="E877" s="331">
        <v>-13</v>
      </c>
      <c r="F877" s="331"/>
      <c r="G877" s="333">
        <f t="shared" si="15"/>
        <v>3004.6699999999933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335</v>
      </c>
      <c r="B878" s="330" t="s">
        <v>335</v>
      </c>
      <c r="C878" s="298">
        <v>46071</v>
      </c>
      <c r="D878" s="299" t="s">
        <v>460</v>
      </c>
      <c r="E878" s="331"/>
      <c r="F878" s="331">
        <v>191</v>
      </c>
      <c r="G878" s="333">
        <f t="shared" si="15"/>
        <v>2991.6699999999933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46071</v>
      </c>
      <c r="D879" s="299" t="s">
        <v>300</v>
      </c>
      <c r="E879" s="331">
        <v>43.63</v>
      </c>
      <c r="F879" s="331"/>
      <c r="G879" s="333">
        <f t="shared" si="15"/>
        <v>2800.6699999999933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46071</v>
      </c>
      <c r="D880" s="299" t="s">
        <v>300</v>
      </c>
      <c r="E880" s="331">
        <v>10.64</v>
      </c>
      <c r="F880" s="331"/>
      <c r="G880" s="333">
        <f t="shared" si="15"/>
        <v>2844.2999999999934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46071</v>
      </c>
      <c r="D881" s="299" t="s">
        <v>296</v>
      </c>
      <c r="E881" s="331">
        <v>14.87</v>
      </c>
      <c r="F881" s="331"/>
      <c r="G881" s="333">
        <f t="shared" si="15"/>
        <v>2854.9399999999932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46071</v>
      </c>
      <c r="D882" s="299" t="s">
        <v>295</v>
      </c>
      <c r="E882" s="331">
        <v>12.99</v>
      </c>
      <c r="F882" s="331"/>
      <c r="G882" s="333">
        <f t="shared" si="15"/>
        <v>2869.8099999999931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4</v>
      </c>
      <c r="C883" s="298">
        <v>46071</v>
      </c>
      <c r="D883" s="299" t="s">
        <v>295</v>
      </c>
      <c r="E883" s="331">
        <v>29.47</v>
      </c>
      <c r="F883" s="331"/>
      <c r="G883" s="333">
        <f t="shared" si="15"/>
        <v>2882.7999999999929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22</v>
      </c>
      <c r="C884" s="298">
        <v>46071</v>
      </c>
      <c r="D884" s="299" t="s">
        <v>401</v>
      </c>
      <c r="E884" s="331">
        <v>13.84</v>
      </c>
      <c r="F884" s="331"/>
      <c r="G884" s="333">
        <f t="shared" si="15"/>
        <v>2912.2699999999927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46071</v>
      </c>
      <c r="D885" s="299" t="s">
        <v>435</v>
      </c>
      <c r="E885" s="331">
        <v>64.569999999999993</v>
      </c>
      <c r="F885" s="331"/>
      <c r="G885" s="333">
        <f t="shared" si="15"/>
        <v>2926.1099999999929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21</v>
      </c>
      <c r="C886" s="298">
        <v>46070</v>
      </c>
      <c r="D886" s="299" t="s">
        <v>194</v>
      </c>
      <c r="E886" s="331">
        <v>81</v>
      </c>
      <c r="F886" s="331"/>
      <c r="G886" s="333">
        <f t="shared" si="15"/>
        <v>2990.679999999993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46070</v>
      </c>
      <c r="D887" s="299" t="s">
        <v>384</v>
      </c>
      <c r="E887" s="331">
        <v>81.41</v>
      </c>
      <c r="F887" s="331"/>
      <c r="G887" s="333">
        <f t="shared" si="15"/>
        <v>3071.679999999993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46070</v>
      </c>
      <c r="D888" s="299" t="s">
        <v>300</v>
      </c>
      <c r="E888" s="331">
        <v>113.74</v>
      </c>
      <c r="F888" s="331"/>
      <c r="G888" s="333">
        <f t="shared" si="15"/>
        <v>3153.0899999999929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43</v>
      </c>
      <c r="C889" s="298">
        <v>46070</v>
      </c>
      <c r="D889" s="299" t="s">
        <v>333</v>
      </c>
      <c r="E889" s="331">
        <v>29.8</v>
      </c>
      <c r="F889" s="331"/>
      <c r="G889" s="333">
        <f t="shared" si="15"/>
        <v>3266.8299999999927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42</v>
      </c>
      <c r="C890" s="298">
        <v>46070</v>
      </c>
      <c r="D890" s="299" t="s">
        <v>333</v>
      </c>
      <c r="E890" s="331">
        <v>37.25</v>
      </c>
      <c r="F890" s="331"/>
      <c r="G890" s="333">
        <f t="shared" si="15"/>
        <v>3296.6299999999928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46070</v>
      </c>
      <c r="D891" s="299" t="s">
        <v>424</v>
      </c>
      <c r="E891" s="331">
        <v>7.97</v>
      </c>
      <c r="F891" s="331"/>
      <c r="G891" s="333">
        <f t="shared" si="15"/>
        <v>3333.8799999999928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17</v>
      </c>
      <c r="C892" s="298">
        <v>46070</v>
      </c>
      <c r="D892" s="299" t="s">
        <v>188</v>
      </c>
      <c r="E892" s="331">
        <v>42.65</v>
      </c>
      <c r="F892" s="331"/>
      <c r="G892" s="333">
        <f t="shared" si="15"/>
        <v>3341.8499999999926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46070</v>
      </c>
      <c r="D893" s="299" t="s">
        <v>436</v>
      </c>
      <c r="E893" s="331">
        <v>40</v>
      </c>
      <c r="F893" s="331"/>
      <c r="G893" s="333">
        <f t="shared" si="15"/>
        <v>3384.4999999999927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11</v>
      </c>
      <c r="C894" s="298">
        <v>46070</v>
      </c>
      <c r="D894" s="299" t="s">
        <v>178</v>
      </c>
      <c r="E894" s="331">
        <v>480.91</v>
      </c>
      <c r="F894" s="331"/>
      <c r="G894" s="333">
        <f t="shared" si="15"/>
        <v>3424.4999999999927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23</v>
      </c>
      <c r="C895" s="298">
        <v>46070</v>
      </c>
      <c r="D895" s="299" t="s">
        <v>63</v>
      </c>
      <c r="E895" s="331">
        <v>529.46</v>
      </c>
      <c r="F895" s="331"/>
      <c r="G895" s="333">
        <f t="shared" si="15"/>
        <v>3905.4099999999926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46069</v>
      </c>
      <c r="D896" s="299" t="s">
        <v>324</v>
      </c>
      <c r="E896" s="331">
        <v>16.079999999999998</v>
      </c>
      <c r="F896" s="331"/>
      <c r="G896" s="333">
        <f t="shared" si="15"/>
        <v>4434.8699999999926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46069</v>
      </c>
      <c r="D897" s="299" t="s">
        <v>300</v>
      </c>
      <c r="E897" s="331">
        <v>21.17</v>
      </c>
      <c r="F897" s="331"/>
      <c r="G897" s="333">
        <f t="shared" si="15"/>
        <v>4450.9499999999925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46069</v>
      </c>
      <c r="D898" s="299" t="s">
        <v>300</v>
      </c>
      <c r="E898" s="331">
        <v>17.03</v>
      </c>
      <c r="F898" s="331"/>
      <c r="G898" s="333">
        <f t="shared" si="15"/>
        <v>4472.1199999999926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46069</v>
      </c>
      <c r="D899" s="299" t="s">
        <v>296</v>
      </c>
      <c r="E899" s="331">
        <v>18.309999999999999</v>
      </c>
      <c r="F899" s="331"/>
      <c r="G899" s="333">
        <f t="shared" si="15"/>
        <v>4489.1499999999924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46069</v>
      </c>
      <c r="D900" s="299" t="s">
        <v>301</v>
      </c>
      <c r="E900" s="331">
        <v>19.3</v>
      </c>
      <c r="F900" s="331"/>
      <c r="G900" s="333">
        <f t="shared" si="15"/>
        <v>4507.4599999999928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46069</v>
      </c>
      <c r="D901" s="299" t="s">
        <v>397</v>
      </c>
      <c r="E901" s="331">
        <v>24.67</v>
      </c>
      <c r="F901" s="331"/>
      <c r="G901" s="333">
        <f t="shared" si="15"/>
        <v>4526.7599999999929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287</v>
      </c>
      <c r="B902" s="330" t="s">
        <v>287</v>
      </c>
      <c r="C902" s="298">
        <v>46069</v>
      </c>
      <c r="D902" s="299" t="s">
        <v>397</v>
      </c>
      <c r="E902" s="331">
        <v>152.41999999999999</v>
      </c>
      <c r="F902" s="331">
        <v>152.41999999999999</v>
      </c>
      <c r="G902" s="333">
        <f t="shared" si="15"/>
        <v>4551.429999999993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46068</v>
      </c>
      <c r="D903" s="299" t="s">
        <v>437</v>
      </c>
      <c r="E903" s="331">
        <v>233.83</v>
      </c>
      <c r="F903" s="331"/>
      <c r="G903" s="333">
        <f t="shared" si="15"/>
        <v>4551.429999999993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46068</v>
      </c>
      <c r="D904" s="299" t="s">
        <v>326</v>
      </c>
      <c r="E904" s="331">
        <v>50.87</v>
      </c>
      <c r="F904" s="331"/>
      <c r="G904" s="333">
        <f t="shared" si="15"/>
        <v>4785.2599999999929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46068</v>
      </c>
      <c r="D905" s="299" t="s">
        <v>438</v>
      </c>
      <c r="E905" s="331">
        <v>16</v>
      </c>
      <c r="F905" s="331"/>
      <c r="G905" s="333">
        <f t="shared" si="15"/>
        <v>4836.1299999999928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46068</v>
      </c>
      <c r="D906" s="299" t="s">
        <v>353</v>
      </c>
      <c r="E906" s="331">
        <v>30</v>
      </c>
      <c r="F906" s="331"/>
      <c r="G906" s="333">
        <f t="shared" si="15"/>
        <v>4852.1299999999928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46068</v>
      </c>
      <c r="D907" s="299" t="s">
        <v>306</v>
      </c>
      <c r="E907" s="331">
        <v>76</v>
      </c>
      <c r="F907" s="331"/>
      <c r="G907" s="333">
        <f t="shared" si="15"/>
        <v>4882.1299999999928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3</v>
      </c>
      <c r="C908" s="298">
        <v>46068</v>
      </c>
      <c r="D908" s="299" t="s">
        <v>348</v>
      </c>
      <c r="E908" s="331">
        <v>3.59</v>
      </c>
      <c r="F908" s="331"/>
      <c r="G908" s="333">
        <f t="shared" si="15"/>
        <v>4958.1299999999928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46068</v>
      </c>
      <c r="D909" s="299" t="s">
        <v>439</v>
      </c>
      <c r="E909" s="331">
        <v>70</v>
      </c>
      <c r="F909" s="331"/>
      <c r="G909" s="333">
        <f t="shared" si="15"/>
        <v>4961.719999999993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46068</v>
      </c>
      <c r="D910" s="299" t="s">
        <v>440</v>
      </c>
      <c r="E910" s="331">
        <v>175</v>
      </c>
      <c r="F910" s="331"/>
      <c r="G910" s="333">
        <f t="shared" si="15"/>
        <v>5031.719999999993</v>
      </c>
      <c r="H910" s="334" t="s">
        <v>298</v>
      </c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46067</v>
      </c>
      <c r="D911" s="299" t="s">
        <v>319</v>
      </c>
      <c r="E911" s="331">
        <v>13.09</v>
      </c>
      <c r="F911" s="331"/>
      <c r="G911" s="333">
        <f t="shared" si="15"/>
        <v>5206.719999999993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46067</v>
      </c>
      <c r="D912" s="299" t="s">
        <v>296</v>
      </c>
      <c r="E912" s="331">
        <v>7.56</v>
      </c>
      <c r="F912" s="331"/>
      <c r="G912" s="333">
        <f t="shared" si="15"/>
        <v>5219.8099999999931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46067</v>
      </c>
      <c r="D913" s="299" t="s">
        <v>296</v>
      </c>
      <c r="E913" s="331">
        <v>32.409999999999997</v>
      </c>
      <c r="F913" s="331"/>
      <c r="G913" s="333">
        <f t="shared" si="15"/>
        <v>5227.3699999999935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46067</v>
      </c>
      <c r="D914" s="299" t="s">
        <v>441</v>
      </c>
      <c r="E914" s="331">
        <v>400</v>
      </c>
      <c r="F914" s="331"/>
      <c r="G914" s="333">
        <f t="shared" si="15"/>
        <v>5259.7799999999934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46066</v>
      </c>
      <c r="D915" s="299" t="s">
        <v>319</v>
      </c>
      <c r="E915" s="331">
        <v>41.51</v>
      </c>
      <c r="F915" s="331"/>
      <c r="G915" s="333">
        <f t="shared" si="15"/>
        <v>5659.7799999999934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46066</v>
      </c>
      <c r="D916" s="299" t="s">
        <v>296</v>
      </c>
      <c r="E916" s="331">
        <v>21.55</v>
      </c>
      <c r="F916" s="331"/>
      <c r="G916" s="333">
        <f t="shared" si="15"/>
        <v>5701.2899999999936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46066</v>
      </c>
      <c r="D917" s="299" t="s">
        <v>358</v>
      </c>
      <c r="E917" s="331">
        <v>12.45</v>
      </c>
      <c r="F917" s="331"/>
      <c r="G917" s="333">
        <f t="shared" si="15"/>
        <v>5722.8399999999938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287</v>
      </c>
      <c r="B918" s="330" t="s">
        <v>287</v>
      </c>
      <c r="C918" s="298">
        <v>46066</v>
      </c>
      <c r="D918" s="299" t="s">
        <v>397</v>
      </c>
      <c r="E918" s="331">
        <v>91.38</v>
      </c>
      <c r="F918" s="331">
        <v>91.38</v>
      </c>
      <c r="G918" s="333">
        <f t="shared" si="15"/>
        <v>5735.2899999999936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46066</v>
      </c>
      <c r="D919" s="299" t="s">
        <v>311</v>
      </c>
      <c r="E919" s="331">
        <v>16.48</v>
      </c>
      <c r="F919" s="331"/>
      <c r="G919" s="333">
        <f t="shared" si="15"/>
        <v>5735.2899999999936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46066</v>
      </c>
      <c r="D920" s="299" t="s">
        <v>428</v>
      </c>
      <c r="E920" s="331">
        <v>12.76</v>
      </c>
      <c r="F920" s="331"/>
      <c r="G920" s="333">
        <f t="shared" si="15"/>
        <v>5751.7699999999932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46066</v>
      </c>
      <c r="D921" s="299" t="s">
        <v>329</v>
      </c>
      <c r="E921" s="331">
        <v>37.9</v>
      </c>
      <c r="F921" s="331"/>
      <c r="G921" s="333">
        <f t="shared" si="15"/>
        <v>5764.5299999999934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291</v>
      </c>
      <c r="B922" s="330">
        <v>40</v>
      </c>
      <c r="C922" s="298">
        <v>46066</v>
      </c>
      <c r="D922" s="299" t="s">
        <v>316</v>
      </c>
      <c r="E922" s="331"/>
      <c r="F922" s="331">
        <v>427.18</v>
      </c>
      <c r="G922" s="333">
        <f t="shared" si="15"/>
        <v>5802.429999999993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291</v>
      </c>
      <c r="B923" s="330">
        <v>38</v>
      </c>
      <c r="C923" s="298">
        <v>46066</v>
      </c>
      <c r="D923" s="299" t="s">
        <v>293</v>
      </c>
      <c r="E923" s="331"/>
      <c r="F923" s="331">
        <v>4278.16</v>
      </c>
      <c r="G923" s="333">
        <f t="shared" si="15"/>
        <v>5375.2499999999927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46065</v>
      </c>
      <c r="D924" s="299" t="s">
        <v>357</v>
      </c>
      <c r="E924" s="331">
        <v>111.36</v>
      </c>
      <c r="F924" s="331"/>
      <c r="G924" s="333">
        <f t="shared" si="15"/>
        <v>1097.0899999999931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46065</v>
      </c>
      <c r="D925" s="299" t="s">
        <v>442</v>
      </c>
      <c r="E925" s="331">
        <v>16</v>
      </c>
      <c r="F925" s="331"/>
      <c r="G925" s="333">
        <f t="shared" si="15"/>
        <v>1208.449999999993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46065</v>
      </c>
      <c r="D926" s="299" t="s">
        <v>300</v>
      </c>
      <c r="E926" s="331">
        <v>29.81</v>
      </c>
      <c r="F926" s="331"/>
      <c r="G926" s="333">
        <f t="shared" si="15"/>
        <v>1224.449999999993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19</v>
      </c>
      <c r="C927" s="298">
        <v>46065</v>
      </c>
      <c r="D927" s="299" t="s">
        <v>191</v>
      </c>
      <c r="E927" s="331">
        <v>200</v>
      </c>
      <c r="F927" s="331"/>
      <c r="G927" s="333">
        <f t="shared" si="15"/>
        <v>1254.2599999999929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46065</v>
      </c>
      <c r="D928" s="299" t="s">
        <v>296</v>
      </c>
      <c r="E928" s="331">
        <v>7.56</v>
      </c>
      <c r="F928" s="331"/>
      <c r="G928" s="333">
        <f t="shared" si="15"/>
        <v>1454.2599999999929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46065</v>
      </c>
      <c r="D929" s="299" t="s">
        <v>296</v>
      </c>
      <c r="E929" s="331">
        <v>65.78</v>
      </c>
      <c r="F929" s="331"/>
      <c r="G929" s="333">
        <f t="shared" si="15"/>
        <v>1461.8199999999929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46065</v>
      </c>
      <c r="D930" s="299" t="s">
        <v>296</v>
      </c>
      <c r="E930" s="331">
        <v>3.93</v>
      </c>
      <c r="F930" s="331"/>
      <c r="G930" s="333">
        <f t="shared" si="15"/>
        <v>1527.5999999999929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7</v>
      </c>
      <c r="C931" s="298">
        <v>46065</v>
      </c>
      <c r="D931" s="299" t="s">
        <v>443</v>
      </c>
      <c r="E931" s="331">
        <v>564.83000000000004</v>
      </c>
      <c r="F931" s="331"/>
      <c r="G931" s="333">
        <f t="shared" si="15"/>
        <v>1531.5299999999929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7</v>
      </c>
      <c r="C932" s="298">
        <v>46065</v>
      </c>
      <c r="D932" s="299" t="s">
        <v>444</v>
      </c>
      <c r="E932" s="331">
        <v>70.180000000000007</v>
      </c>
      <c r="F932" s="331"/>
      <c r="G932" s="333">
        <f t="shared" si="15"/>
        <v>2096.3599999999929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46065</v>
      </c>
      <c r="D933" s="299" t="s">
        <v>445</v>
      </c>
      <c r="E933" s="331">
        <v>2.66</v>
      </c>
      <c r="F933" s="331"/>
      <c r="G933" s="333">
        <f t="shared" si="15"/>
        <v>2166.5399999999927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5</v>
      </c>
      <c r="C934" s="298">
        <v>46064</v>
      </c>
      <c r="D934" s="299" t="s">
        <v>429</v>
      </c>
      <c r="E934" s="331">
        <v>103.25</v>
      </c>
      <c r="F934" s="331"/>
      <c r="G934" s="333">
        <f t="shared" si="15"/>
        <v>2169.1999999999925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46064</v>
      </c>
      <c r="D935" s="299" t="s">
        <v>363</v>
      </c>
      <c r="E935" s="331">
        <v>30.39</v>
      </c>
      <c r="F935" s="331"/>
      <c r="G935" s="333">
        <f t="shared" si="15"/>
        <v>2272.4499999999925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46064</v>
      </c>
      <c r="D936" s="299" t="s">
        <v>296</v>
      </c>
      <c r="E936" s="331">
        <v>9.92</v>
      </c>
      <c r="F936" s="331"/>
      <c r="G936" s="333">
        <f t="shared" si="15"/>
        <v>2302.8399999999924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46064</v>
      </c>
      <c r="D937" s="299" t="s">
        <v>295</v>
      </c>
      <c r="E937" s="331">
        <v>3.49</v>
      </c>
      <c r="F937" s="331"/>
      <c r="G937" s="333">
        <f t="shared" si="15"/>
        <v>2312.7599999999925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22</v>
      </c>
      <c r="C938" s="298">
        <v>46064</v>
      </c>
      <c r="D938" s="299" t="s">
        <v>352</v>
      </c>
      <c r="E938" s="331">
        <v>19.16</v>
      </c>
      <c r="F938" s="331"/>
      <c r="G938" s="333">
        <f t="shared" si="15"/>
        <v>2316.2499999999923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46063</v>
      </c>
      <c r="D939" s="299" t="s">
        <v>412</v>
      </c>
      <c r="E939" s="331">
        <v>-8</v>
      </c>
      <c r="F939" s="331"/>
      <c r="G939" s="333">
        <f t="shared" si="15"/>
        <v>2335.4099999999921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46063</v>
      </c>
      <c r="D940" s="299" t="s">
        <v>446</v>
      </c>
      <c r="E940" s="331">
        <v>-0.04</v>
      </c>
      <c r="F940" s="331"/>
      <c r="G940" s="333">
        <f t="shared" si="15"/>
        <v>2327.4099999999921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335</v>
      </c>
      <c r="B941" s="330" t="s">
        <v>335</v>
      </c>
      <c r="C941" s="298">
        <v>46063</v>
      </c>
      <c r="D941" s="299" t="s">
        <v>447</v>
      </c>
      <c r="E941" s="331">
        <v>65.78</v>
      </c>
      <c r="F941" s="331"/>
      <c r="G941" s="333">
        <f t="shared" si="15"/>
        <v>2327.3699999999922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13</v>
      </c>
      <c r="C942" s="298">
        <v>46063</v>
      </c>
      <c r="D942" s="299" t="s">
        <v>182</v>
      </c>
      <c r="E942" s="331">
        <v>159.35</v>
      </c>
      <c r="F942" s="331"/>
      <c r="G942" s="333">
        <f t="shared" si="15"/>
        <v>2393.1499999999924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46063</v>
      </c>
      <c r="D943" s="299" t="s">
        <v>296</v>
      </c>
      <c r="E943" s="331">
        <v>16.29</v>
      </c>
      <c r="F943" s="331"/>
      <c r="G943" s="333">
        <f t="shared" si="15"/>
        <v>2552.4999999999923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46063</v>
      </c>
      <c r="D944" s="299" t="s">
        <v>311</v>
      </c>
      <c r="E944" s="331">
        <v>19.329999999999998</v>
      </c>
      <c r="F944" s="331"/>
      <c r="G944" s="333">
        <f t="shared" si="15"/>
        <v>2568.7899999999922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3</v>
      </c>
      <c r="C945" s="298">
        <v>46062</v>
      </c>
      <c r="D945" s="299" t="s">
        <v>448</v>
      </c>
      <c r="E945" s="331">
        <v>8.61</v>
      </c>
      <c r="F945" s="331"/>
      <c r="G945" s="333">
        <f t="shared" ref="G945:G1190" si="16">G946-E945+F945</f>
        <v>2588.1199999999922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46062</v>
      </c>
      <c r="D946" s="299" t="s">
        <v>296</v>
      </c>
      <c r="E946" s="331">
        <v>13.41</v>
      </c>
      <c r="F946" s="331"/>
      <c r="G946" s="333">
        <f t="shared" si="16"/>
        <v>2596.7299999999923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18</v>
      </c>
      <c r="C947" s="298">
        <v>46062</v>
      </c>
      <c r="D947" s="299" t="s">
        <v>361</v>
      </c>
      <c r="E947" s="331">
        <v>400</v>
      </c>
      <c r="F947" s="331"/>
      <c r="G947" s="333">
        <f t="shared" si="16"/>
        <v>2610.1399999999921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9</v>
      </c>
      <c r="C948" s="298">
        <v>46062</v>
      </c>
      <c r="D948" s="299" t="s">
        <v>58</v>
      </c>
      <c r="E948" s="331">
        <v>1281.53</v>
      </c>
      <c r="F948" s="331"/>
      <c r="G948" s="333">
        <f t="shared" si="16"/>
        <v>3010.1399999999921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5</v>
      </c>
      <c r="C949" s="298">
        <v>46062</v>
      </c>
      <c r="D949" s="299" t="s">
        <v>449</v>
      </c>
      <c r="E949" s="331">
        <v>50</v>
      </c>
      <c r="F949" s="331"/>
      <c r="G949" s="333">
        <f t="shared" si="16"/>
        <v>4291.6699999999919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46062</v>
      </c>
      <c r="D950" s="299" t="s">
        <v>450</v>
      </c>
      <c r="E950" s="331">
        <v>12.1</v>
      </c>
      <c r="F950" s="331"/>
      <c r="G950" s="333">
        <f t="shared" si="16"/>
        <v>4341.6699999999919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1</v>
      </c>
      <c r="C951" s="298">
        <v>46061</v>
      </c>
      <c r="D951" s="299" t="s">
        <v>306</v>
      </c>
      <c r="E951" s="331">
        <v>72.099999999999994</v>
      </c>
      <c r="F951" s="331"/>
      <c r="G951" s="333">
        <f t="shared" si="16"/>
        <v>4353.7699999999923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46061</v>
      </c>
      <c r="D952" s="299" t="s">
        <v>319</v>
      </c>
      <c r="E952" s="331">
        <v>30.25</v>
      </c>
      <c r="F952" s="331"/>
      <c r="G952" s="333">
        <f t="shared" si="16"/>
        <v>4425.8699999999926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46061</v>
      </c>
      <c r="D953" s="299" t="s">
        <v>296</v>
      </c>
      <c r="E953" s="331">
        <v>3.72</v>
      </c>
      <c r="F953" s="331"/>
      <c r="G953" s="333">
        <f t="shared" si="16"/>
        <v>4456.1199999999926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4</v>
      </c>
      <c r="C954" s="298">
        <v>46061</v>
      </c>
      <c r="D954" s="299" t="s">
        <v>296</v>
      </c>
      <c r="E954" s="331">
        <v>41.6</v>
      </c>
      <c r="F954" s="331"/>
      <c r="G954" s="333">
        <f t="shared" si="16"/>
        <v>4459.8399999999929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46061</v>
      </c>
      <c r="D955" s="299" t="s">
        <v>451</v>
      </c>
      <c r="E955" s="331">
        <v>1</v>
      </c>
      <c r="F955" s="331"/>
      <c r="G955" s="333">
        <f t="shared" si="16"/>
        <v>4501.4399999999932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46061</v>
      </c>
      <c r="D956" s="299" t="s">
        <v>358</v>
      </c>
      <c r="E956" s="331">
        <v>10.17</v>
      </c>
      <c r="F956" s="331"/>
      <c r="G956" s="333">
        <f t="shared" si="16"/>
        <v>4502.4399999999932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287</v>
      </c>
      <c r="B957" s="330" t="s">
        <v>287</v>
      </c>
      <c r="C957" s="298">
        <v>46060</v>
      </c>
      <c r="D957" s="299" t="s">
        <v>452</v>
      </c>
      <c r="E957" s="331">
        <v>367.77</v>
      </c>
      <c r="F957" s="331">
        <v>367.77</v>
      </c>
      <c r="G957" s="333">
        <f t="shared" si="16"/>
        <v>4512.6099999999933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4</v>
      </c>
      <c r="C958" s="298">
        <v>46060</v>
      </c>
      <c r="D958" s="299" t="s">
        <v>310</v>
      </c>
      <c r="E958" s="331">
        <v>32.36</v>
      </c>
      <c r="F958" s="331"/>
      <c r="G958" s="333">
        <f t="shared" si="16"/>
        <v>4512.6099999999933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46060</v>
      </c>
      <c r="D959" s="299" t="s">
        <v>453</v>
      </c>
      <c r="E959" s="331">
        <v>41.39</v>
      </c>
      <c r="F959" s="331"/>
      <c r="G959" s="333">
        <f t="shared" si="16"/>
        <v>4544.969999999993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46060</v>
      </c>
      <c r="D960" s="299" t="s">
        <v>445</v>
      </c>
      <c r="E960" s="331">
        <v>35.770000000000003</v>
      </c>
      <c r="F960" s="331"/>
      <c r="G960" s="333">
        <f t="shared" si="16"/>
        <v>4586.3599999999933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3</v>
      </c>
      <c r="C961" s="298">
        <v>46060</v>
      </c>
      <c r="D961" s="299" t="s">
        <v>348</v>
      </c>
      <c r="E961" s="331">
        <v>25</v>
      </c>
      <c r="F961" s="331"/>
      <c r="G961" s="333">
        <f t="shared" si="16"/>
        <v>4622.1299999999937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46060</v>
      </c>
      <c r="D962" s="299" t="s">
        <v>296</v>
      </c>
      <c r="E962" s="331">
        <v>6.69</v>
      </c>
      <c r="F962" s="331"/>
      <c r="G962" s="333">
        <f t="shared" si="16"/>
        <v>4647.1299999999937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46060</v>
      </c>
      <c r="D963" s="299" t="s">
        <v>296</v>
      </c>
      <c r="E963" s="331">
        <v>47.85</v>
      </c>
      <c r="F963" s="331"/>
      <c r="G963" s="333">
        <f t="shared" si="16"/>
        <v>4653.8199999999933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46059</v>
      </c>
      <c r="D964" s="299" t="s">
        <v>301</v>
      </c>
      <c r="E964" s="331">
        <v>20</v>
      </c>
      <c r="F964" s="331"/>
      <c r="G964" s="333">
        <f t="shared" si="16"/>
        <v>4701.6699999999937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291</v>
      </c>
      <c r="B965" s="330">
        <v>40</v>
      </c>
      <c r="C965" s="298">
        <v>46059</v>
      </c>
      <c r="D965" s="299" t="s">
        <v>316</v>
      </c>
      <c r="E965" s="331"/>
      <c r="F965" s="331">
        <v>822.99</v>
      </c>
      <c r="G965" s="333">
        <f t="shared" si="16"/>
        <v>4721.6699999999937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14</v>
      </c>
      <c r="C966" s="298">
        <v>46059</v>
      </c>
      <c r="D966" s="299" t="s">
        <v>366</v>
      </c>
      <c r="E966" s="331">
        <v>66.67</v>
      </c>
      <c r="F966" s="331"/>
      <c r="G966" s="333">
        <f t="shared" si="16"/>
        <v>3898.6799999999935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46059</v>
      </c>
      <c r="D967" s="299" t="s">
        <v>296</v>
      </c>
      <c r="E967" s="331">
        <v>9.35</v>
      </c>
      <c r="F967" s="331"/>
      <c r="G967" s="333">
        <f t="shared" si="16"/>
        <v>3965.3499999999935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4</v>
      </c>
      <c r="C968" s="298">
        <v>46059</v>
      </c>
      <c r="D968" s="299" t="s">
        <v>296</v>
      </c>
      <c r="E968" s="331">
        <v>45.81</v>
      </c>
      <c r="F968" s="331"/>
      <c r="G968" s="333">
        <f t="shared" si="16"/>
        <v>3974.6999999999935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46059</v>
      </c>
      <c r="D969" s="299" t="s">
        <v>353</v>
      </c>
      <c r="E969" s="331">
        <v>22.98</v>
      </c>
      <c r="F969" s="331"/>
      <c r="G969" s="333">
        <f t="shared" si="16"/>
        <v>4020.5099999999934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46059</v>
      </c>
      <c r="D970" s="299" t="s">
        <v>301</v>
      </c>
      <c r="E970" s="331">
        <v>46.5</v>
      </c>
      <c r="F970" s="331"/>
      <c r="G970" s="333">
        <f t="shared" si="16"/>
        <v>4043.4899999999934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46059</v>
      </c>
      <c r="D971" s="299" t="s">
        <v>358</v>
      </c>
      <c r="E971" s="331">
        <v>10.17</v>
      </c>
      <c r="F971" s="331"/>
      <c r="G971" s="333">
        <f t="shared" si="16"/>
        <v>4089.9899999999934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46059</v>
      </c>
      <c r="D972" s="299" t="s">
        <v>435</v>
      </c>
      <c r="E972" s="331">
        <v>81.2</v>
      </c>
      <c r="F972" s="331"/>
      <c r="G972" s="333">
        <f t="shared" si="16"/>
        <v>4100.1599999999935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46058</v>
      </c>
      <c r="D973" s="299" t="s">
        <v>301</v>
      </c>
      <c r="E973" s="331">
        <v>21</v>
      </c>
      <c r="F973" s="331"/>
      <c r="G973" s="333">
        <f t="shared" si="16"/>
        <v>4181.3599999999933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291</v>
      </c>
      <c r="B974" s="330">
        <v>39</v>
      </c>
      <c r="C974" s="298">
        <v>46058</v>
      </c>
      <c r="D974" s="299" t="s">
        <v>292</v>
      </c>
      <c r="E974" s="331"/>
      <c r="F974" s="331">
        <v>2763.79</v>
      </c>
      <c r="G974" s="333">
        <f t="shared" si="16"/>
        <v>4202.3599999999933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46058</v>
      </c>
      <c r="D975" s="299" t="s">
        <v>357</v>
      </c>
      <c r="E975" s="331">
        <v>95.35</v>
      </c>
      <c r="F975" s="331"/>
      <c r="G975" s="333">
        <f t="shared" si="16"/>
        <v>1438.5699999999933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46058</v>
      </c>
      <c r="D976" s="299" t="s">
        <v>353</v>
      </c>
      <c r="E976" s="331">
        <v>14.99</v>
      </c>
      <c r="F976" s="331"/>
      <c r="G976" s="333">
        <f t="shared" si="16"/>
        <v>1533.9199999999933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46058</v>
      </c>
      <c r="D977" s="299" t="s">
        <v>452</v>
      </c>
      <c r="E977" s="331">
        <v>77.569999999999993</v>
      </c>
      <c r="F977" s="331">
        <v>77.569999999999993</v>
      </c>
      <c r="G977" s="333">
        <f t="shared" si="16"/>
        <v>1548.9099999999933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46057</v>
      </c>
      <c r="D978" s="299" t="s">
        <v>344</v>
      </c>
      <c r="E978" s="331">
        <v>50</v>
      </c>
      <c r="F978" s="331"/>
      <c r="G978" s="333">
        <f t="shared" si="16"/>
        <v>1548.9099999999933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46057</v>
      </c>
      <c r="D979" s="299" t="s">
        <v>306</v>
      </c>
      <c r="E979" s="331">
        <v>62.03</v>
      </c>
      <c r="F979" s="331"/>
      <c r="G979" s="333">
        <f t="shared" si="16"/>
        <v>1598.9099999999933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46057</v>
      </c>
      <c r="D980" s="299" t="s">
        <v>296</v>
      </c>
      <c r="E980" s="331">
        <v>14.91</v>
      </c>
      <c r="F980" s="331"/>
      <c r="G980" s="333">
        <f t="shared" si="16"/>
        <v>1660.9399999999932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46057</v>
      </c>
      <c r="D981" s="299" t="s">
        <v>310</v>
      </c>
      <c r="E981" s="331">
        <v>63.38</v>
      </c>
      <c r="F981" s="331"/>
      <c r="G981" s="333">
        <f t="shared" si="16"/>
        <v>1675.8499999999933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287</v>
      </c>
      <c r="B982" s="330" t="s">
        <v>287</v>
      </c>
      <c r="C982" s="298">
        <v>46057</v>
      </c>
      <c r="D982" s="299" t="s">
        <v>454</v>
      </c>
      <c r="E982" s="331">
        <v>192.78</v>
      </c>
      <c r="F982" s="331">
        <v>192.78</v>
      </c>
      <c r="G982" s="333">
        <f t="shared" si="16"/>
        <v>1739.2299999999934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14</v>
      </c>
      <c r="C983" s="298">
        <v>46057</v>
      </c>
      <c r="D983" s="299" t="s">
        <v>367</v>
      </c>
      <c r="E983" s="331">
        <v>68.739999999999995</v>
      </c>
      <c r="F983" s="331"/>
      <c r="G983" s="333">
        <f t="shared" si="16"/>
        <v>1739.2299999999934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46057</v>
      </c>
      <c r="D984" s="299" t="s">
        <v>300</v>
      </c>
      <c r="E984" s="331">
        <v>-42.58</v>
      </c>
      <c r="F984" s="331"/>
      <c r="G984" s="333">
        <f t="shared" si="16"/>
        <v>1807.9699999999934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46057</v>
      </c>
      <c r="D985" s="299" t="s">
        <v>371</v>
      </c>
      <c r="E985" s="331">
        <v>31.36</v>
      </c>
      <c r="F985" s="331"/>
      <c r="G985" s="333">
        <f t="shared" si="16"/>
        <v>1765.3899999999935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17</v>
      </c>
      <c r="C986" s="298">
        <v>46057</v>
      </c>
      <c r="D986" s="299" t="s">
        <v>370</v>
      </c>
      <c r="E986" s="331">
        <v>99</v>
      </c>
      <c r="F986" s="331"/>
      <c r="G986" s="333">
        <f t="shared" si="16"/>
        <v>1796.7499999999934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284</v>
      </c>
      <c r="B987" s="330">
        <v>36</v>
      </c>
      <c r="C987" s="298">
        <v>46056</v>
      </c>
      <c r="D987" s="299" t="s">
        <v>374</v>
      </c>
      <c r="E987" s="331">
        <v>50</v>
      </c>
      <c r="F987" s="331"/>
      <c r="G987" s="333">
        <f t="shared" si="16"/>
        <v>1895.7499999999934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46056</v>
      </c>
      <c r="D988" s="299" t="s">
        <v>319</v>
      </c>
      <c r="E988" s="331">
        <v>7.92</v>
      </c>
      <c r="F988" s="331"/>
      <c r="G988" s="333">
        <f t="shared" si="16"/>
        <v>1945.7499999999934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24</v>
      </c>
      <c r="C989" s="298">
        <v>46056</v>
      </c>
      <c r="D989" s="299" t="s">
        <v>860</v>
      </c>
      <c r="E989" s="331">
        <v>83.58</v>
      </c>
      <c r="F989" s="331"/>
      <c r="G989" s="333">
        <f t="shared" si="16"/>
        <v>1953.6699999999935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46056</v>
      </c>
      <c r="D990" s="299" t="s">
        <v>455</v>
      </c>
      <c r="E990" s="331">
        <v>28.64</v>
      </c>
      <c r="F990" s="331"/>
      <c r="G990" s="333">
        <f t="shared" si="16"/>
        <v>2037.2499999999934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46056</v>
      </c>
      <c r="D991" s="299" t="s">
        <v>358</v>
      </c>
      <c r="E991" s="331">
        <v>9.4700000000000006</v>
      </c>
      <c r="F991" s="331"/>
      <c r="G991" s="333">
        <f t="shared" si="16"/>
        <v>2065.8899999999935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46055</v>
      </c>
      <c r="D992" s="299" t="s">
        <v>456</v>
      </c>
      <c r="E992" s="331">
        <v>20</v>
      </c>
      <c r="F992" s="331"/>
      <c r="G992" s="333">
        <f t="shared" si="16"/>
        <v>2075.3599999999933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17</v>
      </c>
      <c r="C993" s="298">
        <v>46055</v>
      </c>
      <c r="D993" s="299" t="s">
        <v>188</v>
      </c>
      <c r="E993" s="331">
        <v>41.54</v>
      </c>
      <c r="F993" s="331"/>
      <c r="G993" s="333">
        <f t="shared" si="16"/>
        <v>2095.3599999999933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46055</v>
      </c>
      <c r="D994" s="299" t="s">
        <v>296</v>
      </c>
      <c r="E994" s="331">
        <v>9.92</v>
      </c>
      <c r="F994" s="331"/>
      <c r="G994" s="333">
        <f t="shared" si="16"/>
        <v>2136.8999999999933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8</v>
      </c>
      <c r="C995" s="298">
        <v>46055</v>
      </c>
      <c r="D995" s="299" t="s">
        <v>457</v>
      </c>
      <c r="E995" s="331">
        <v>155.38</v>
      </c>
      <c r="F995" s="331"/>
      <c r="G995" s="333">
        <f t="shared" si="16"/>
        <v>2146.8199999999933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21</v>
      </c>
      <c r="C996" s="298">
        <v>46055</v>
      </c>
      <c r="D996" s="299" t="s">
        <v>194</v>
      </c>
      <c r="E996" s="331">
        <v>27.35</v>
      </c>
      <c r="F996" s="331"/>
      <c r="G996" s="333">
        <f t="shared" si="16"/>
        <v>2302.1999999999935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46054</v>
      </c>
      <c r="D997" s="299" t="s">
        <v>300</v>
      </c>
      <c r="E997" s="331">
        <v>59.37</v>
      </c>
      <c r="F997" s="331"/>
      <c r="G997" s="333">
        <f t="shared" si="16"/>
        <v>2329.5499999999934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22</v>
      </c>
      <c r="C998" s="298">
        <v>46054</v>
      </c>
      <c r="D998" s="299" t="s">
        <v>375</v>
      </c>
      <c r="E998" s="331">
        <v>6.37</v>
      </c>
      <c r="F998" s="331"/>
      <c r="G998" s="333">
        <f t="shared" si="16"/>
        <v>2388.9199999999933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8</v>
      </c>
      <c r="C999" s="298">
        <v>46054</v>
      </c>
      <c r="D999" s="299" t="s">
        <v>458</v>
      </c>
      <c r="E999" s="331">
        <v>44.65</v>
      </c>
      <c r="F999" s="331"/>
      <c r="G999" s="333">
        <f t="shared" si="16"/>
        <v>2395.2899999999931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7</v>
      </c>
      <c r="C1000" s="298">
        <v>46054</v>
      </c>
      <c r="D1000" s="299" t="s">
        <v>338</v>
      </c>
      <c r="E1000" s="331">
        <v>35.17</v>
      </c>
      <c r="F1000" s="331"/>
      <c r="G1000" s="333">
        <f t="shared" si="16"/>
        <v>2439.9399999999932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46054</v>
      </c>
      <c r="D1001" s="299" t="s">
        <v>310</v>
      </c>
      <c r="E1001" s="331">
        <v>28.48</v>
      </c>
      <c r="F1001" s="331"/>
      <c r="G1001" s="333">
        <f t="shared" si="16"/>
        <v>2475.1099999999933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1</v>
      </c>
      <c r="C1002" s="298">
        <v>46054</v>
      </c>
      <c r="D1002" s="299" t="s">
        <v>311</v>
      </c>
      <c r="E1002" s="331">
        <v>125.07</v>
      </c>
      <c r="F1002" s="331"/>
      <c r="G1002" s="333">
        <f t="shared" si="16"/>
        <v>2503.5899999999933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46054</v>
      </c>
      <c r="D1003" s="299" t="s">
        <v>458</v>
      </c>
      <c r="E1003" s="331">
        <v>100</v>
      </c>
      <c r="F1003" s="331"/>
      <c r="G1003" s="333">
        <f t="shared" si="16"/>
        <v>2628.6599999999935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46054</v>
      </c>
      <c r="D1004" s="299" t="s">
        <v>329</v>
      </c>
      <c r="E1004" s="331">
        <v>194.96</v>
      </c>
      <c r="F1004" s="331"/>
      <c r="G1004" s="333">
        <f t="shared" si="16"/>
        <v>2728.6599999999935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46054</v>
      </c>
      <c r="D1005" s="299" t="s">
        <v>410</v>
      </c>
      <c r="E1005" s="331">
        <v>75.53</v>
      </c>
      <c r="F1005" s="331"/>
      <c r="G1005" s="333">
        <f t="shared" si="16"/>
        <v>2923.6199999999935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284</v>
      </c>
      <c r="B1006" s="330">
        <v>37</v>
      </c>
      <c r="C1006" s="298">
        <v>46053</v>
      </c>
      <c r="D1006" s="299" t="s">
        <v>459</v>
      </c>
      <c r="E1006" s="331">
        <v>3194.64</v>
      </c>
      <c r="F1006" s="331"/>
      <c r="G1006" s="333">
        <f t="shared" si="16"/>
        <v>2999.1499999999937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286</v>
      </c>
      <c r="B1007" s="330">
        <v>25</v>
      </c>
      <c r="C1007" s="298">
        <v>46053</v>
      </c>
      <c r="D1007" s="298" t="s">
        <v>204</v>
      </c>
      <c r="E1007" s="331">
        <v>350</v>
      </c>
      <c r="F1007" s="331"/>
      <c r="G1007" s="333">
        <f t="shared" si="16"/>
        <v>6193.7899999999936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286</v>
      </c>
      <c r="B1008" s="330">
        <v>26</v>
      </c>
      <c r="C1008" s="298">
        <v>46053</v>
      </c>
      <c r="D1008" s="298" t="s">
        <v>205</v>
      </c>
      <c r="E1008" s="331">
        <v>320</v>
      </c>
      <c r="F1008" s="331"/>
      <c r="G1008" s="333">
        <f t="shared" si="16"/>
        <v>6543.7899999999936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286</v>
      </c>
      <c r="B1009" s="330">
        <v>27</v>
      </c>
      <c r="C1009" s="298">
        <v>46053</v>
      </c>
      <c r="D1009" s="298" t="s">
        <v>206</v>
      </c>
      <c r="E1009" s="331">
        <v>25</v>
      </c>
      <c r="F1009" s="331"/>
      <c r="G1009" s="333">
        <f t="shared" si="16"/>
        <v>6863.7899999999936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286</v>
      </c>
      <c r="B1010" s="330">
        <v>28</v>
      </c>
      <c r="C1010" s="298">
        <v>46053</v>
      </c>
      <c r="D1010" s="298" t="s">
        <v>207</v>
      </c>
      <c r="E1010" s="331">
        <v>25</v>
      </c>
      <c r="F1010" s="331"/>
      <c r="G1010" s="333">
        <f t="shared" si="16"/>
        <v>6888.7899999999936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286</v>
      </c>
      <c r="B1011" s="330">
        <v>29</v>
      </c>
      <c r="C1011" s="298">
        <v>46053</v>
      </c>
      <c r="D1011" s="298" t="s">
        <v>208</v>
      </c>
      <c r="E1011" s="331">
        <v>45</v>
      </c>
      <c r="F1011" s="331"/>
      <c r="G1011" s="333">
        <f t="shared" si="16"/>
        <v>6913.7899999999936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286</v>
      </c>
      <c r="B1012" s="330">
        <v>30</v>
      </c>
      <c r="C1012" s="298">
        <v>46053</v>
      </c>
      <c r="D1012" s="298" t="s">
        <v>209</v>
      </c>
      <c r="E1012" s="331">
        <v>400</v>
      </c>
      <c r="F1012" s="331"/>
      <c r="G1012" s="333">
        <f t="shared" si="16"/>
        <v>6958.7899999999936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286</v>
      </c>
      <c r="B1013" s="330">
        <v>31</v>
      </c>
      <c r="C1013" s="298">
        <v>46053</v>
      </c>
      <c r="D1013" s="298" t="s">
        <v>210</v>
      </c>
      <c r="E1013" s="331">
        <v>375</v>
      </c>
      <c r="F1013" s="331"/>
      <c r="G1013" s="333">
        <f t="shared" si="16"/>
        <v>7358.7899999999936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286</v>
      </c>
      <c r="B1014" s="330">
        <v>32</v>
      </c>
      <c r="C1014" s="298">
        <v>46053</v>
      </c>
      <c r="D1014" s="298" t="s">
        <v>211</v>
      </c>
      <c r="E1014" s="331">
        <v>100</v>
      </c>
      <c r="F1014" s="331"/>
      <c r="G1014" s="333">
        <f t="shared" si="16"/>
        <v>7733.7899999999936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286</v>
      </c>
      <c r="B1015" s="330">
        <v>33</v>
      </c>
      <c r="C1015" s="298">
        <v>46053</v>
      </c>
      <c r="D1015" s="298" t="s">
        <v>212</v>
      </c>
      <c r="E1015" s="331">
        <v>85</v>
      </c>
      <c r="F1015" s="331"/>
      <c r="G1015" s="333">
        <f t="shared" si="16"/>
        <v>7833.7899999999936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286</v>
      </c>
      <c r="B1016" s="330">
        <v>34</v>
      </c>
      <c r="C1016" s="298">
        <v>46053</v>
      </c>
      <c r="D1016" s="298" t="s">
        <v>213</v>
      </c>
      <c r="E1016" s="331">
        <v>230</v>
      </c>
      <c r="F1016" s="331"/>
      <c r="G1016" s="333">
        <f t="shared" si="16"/>
        <v>7918.7899999999936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286</v>
      </c>
      <c r="B1017" s="330">
        <v>35</v>
      </c>
      <c r="C1017" s="298">
        <v>46053</v>
      </c>
      <c r="D1017" s="298" t="s">
        <v>214</v>
      </c>
      <c r="E1017" s="331">
        <v>45</v>
      </c>
      <c r="F1017" s="331"/>
      <c r="G1017" s="333">
        <f t="shared" si="16"/>
        <v>8148.7899999999936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46053</v>
      </c>
      <c r="D1018" s="298" t="s">
        <v>319</v>
      </c>
      <c r="E1018" s="331">
        <v>31.03</v>
      </c>
      <c r="F1018" s="331"/>
      <c r="G1018" s="333">
        <f t="shared" si="16"/>
        <v>8193.7899999999936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10</v>
      </c>
      <c r="C1019" s="298">
        <v>46053</v>
      </c>
      <c r="D1019" s="298" t="s">
        <v>176</v>
      </c>
      <c r="E1019" s="331">
        <v>17.899999999999999</v>
      </c>
      <c r="F1019" s="331"/>
      <c r="G1019" s="333">
        <f t="shared" si="16"/>
        <v>8224.8199999999943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46053</v>
      </c>
      <c r="D1020" s="298" t="s">
        <v>348</v>
      </c>
      <c r="E1020" s="331">
        <v>18.84</v>
      </c>
      <c r="F1020" s="331"/>
      <c r="G1020" s="333">
        <f t="shared" si="16"/>
        <v>8242.7199999999939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46053</v>
      </c>
      <c r="D1021" s="298" t="s">
        <v>319</v>
      </c>
      <c r="E1021" s="331">
        <v>25.54</v>
      </c>
      <c r="F1021" s="331"/>
      <c r="G1021" s="333">
        <f t="shared" si="16"/>
        <v>8261.559999999994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46053</v>
      </c>
      <c r="D1022" s="298" t="s">
        <v>308</v>
      </c>
      <c r="E1022" s="331">
        <v>52.59</v>
      </c>
      <c r="F1022" s="331"/>
      <c r="G1022" s="333">
        <f t="shared" si="16"/>
        <v>8287.0999999999949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335</v>
      </c>
      <c r="B1023" s="330" t="s">
        <v>335</v>
      </c>
      <c r="C1023" s="298">
        <v>46052</v>
      </c>
      <c r="D1023" s="299" t="s">
        <v>460</v>
      </c>
      <c r="E1023" s="331"/>
      <c r="F1023" s="331">
        <v>422</v>
      </c>
      <c r="G1023" s="333">
        <f t="shared" si="16"/>
        <v>8339.6899999999951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5</v>
      </c>
      <c r="C1024" s="298">
        <v>46052</v>
      </c>
      <c r="D1024" s="299" t="s">
        <v>864</v>
      </c>
      <c r="E1024" s="331">
        <v>200</v>
      </c>
      <c r="F1024" s="331"/>
      <c r="G1024" s="333">
        <f t="shared" si="16"/>
        <v>7917.6899999999951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46052</v>
      </c>
      <c r="D1025" s="299" t="s">
        <v>296</v>
      </c>
      <c r="E1025" s="331">
        <v>8.52</v>
      </c>
      <c r="F1025" s="331"/>
      <c r="G1025" s="333">
        <f t="shared" si="16"/>
        <v>8117.6899999999951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287</v>
      </c>
      <c r="B1026" s="330" t="s">
        <v>287</v>
      </c>
      <c r="C1026" s="298">
        <v>46052</v>
      </c>
      <c r="D1026" s="299" t="s">
        <v>461</v>
      </c>
      <c r="E1026" s="331">
        <v>831.92</v>
      </c>
      <c r="F1026" s="331">
        <v>831.92</v>
      </c>
      <c r="G1026" s="333">
        <f t="shared" si="16"/>
        <v>8126.2099999999955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5</v>
      </c>
      <c r="C1027" s="298">
        <v>46052</v>
      </c>
      <c r="D1027" s="299" t="s">
        <v>441</v>
      </c>
      <c r="E1027" s="331">
        <v>200</v>
      </c>
      <c r="F1027" s="331"/>
      <c r="G1027" s="333">
        <f t="shared" si="16"/>
        <v>8126.2099999999955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46052</v>
      </c>
      <c r="D1028" s="299" t="s">
        <v>324</v>
      </c>
      <c r="E1028" s="331">
        <v>11.04</v>
      </c>
      <c r="F1028" s="331"/>
      <c r="G1028" s="333">
        <f t="shared" si="16"/>
        <v>8326.2099999999955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291</v>
      </c>
      <c r="B1029" s="330">
        <v>38</v>
      </c>
      <c r="C1029" s="298">
        <v>46051</v>
      </c>
      <c r="D1029" s="299" t="s">
        <v>293</v>
      </c>
      <c r="E1029" s="331"/>
      <c r="F1029" s="331">
        <v>4365.6499999999996</v>
      </c>
      <c r="G1029" s="333">
        <f t="shared" si="16"/>
        <v>8337.2499999999964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46051</v>
      </c>
      <c r="D1030" s="299" t="s">
        <v>296</v>
      </c>
      <c r="E1030" s="331">
        <v>18.28</v>
      </c>
      <c r="F1030" s="331"/>
      <c r="G1030" s="333">
        <f t="shared" si="16"/>
        <v>3971.5999999999976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46051</v>
      </c>
      <c r="D1031" s="299" t="s">
        <v>295</v>
      </c>
      <c r="E1031" s="331">
        <v>57.06</v>
      </c>
      <c r="F1031" s="331"/>
      <c r="G1031" s="333">
        <f t="shared" si="16"/>
        <v>3989.8799999999978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287</v>
      </c>
      <c r="B1032" s="330" t="s">
        <v>287</v>
      </c>
      <c r="C1032" s="298">
        <v>46051</v>
      </c>
      <c r="D1032" s="299" t="s">
        <v>462</v>
      </c>
      <c r="E1032" s="331">
        <v>89.42</v>
      </c>
      <c r="F1032" s="331">
        <v>89.42</v>
      </c>
      <c r="G1032" s="333">
        <f t="shared" si="16"/>
        <v>4046.9399999999978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46051</v>
      </c>
      <c r="D1033" s="299" t="s">
        <v>463</v>
      </c>
      <c r="E1033" s="331">
        <v>59</v>
      </c>
      <c r="F1033" s="331"/>
      <c r="G1033" s="333">
        <f t="shared" si="16"/>
        <v>4046.9399999999978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46051</v>
      </c>
      <c r="D1034" s="299" t="s">
        <v>371</v>
      </c>
      <c r="E1034" s="331">
        <v>19.899999999999999</v>
      </c>
      <c r="F1034" s="331"/>
      <c r="G1034" s="333">
        <f t="shared" si="16"/>
        <v>4105.9399999999978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46050</v>
      </c>
      <c r="D1035" s="299" t="s">
        <v>353</v>
      </c>
      <c r="E1035" s="331">
        <v>14.99</v>
      </c>
      <c r="F1035" s="331"/>
      <c r="G1035" s="333">
        <f t="shared" si="16"/>
        <v>4125.8399999999974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46050</v>
      </c>
      <c r="D1036" s="299" t="s">
        <v>464</v>
      </c>
      <c r="E1036" s="331">
        <v>25</v>
      </c>
      <c r="F1036" s="331"/>
      <c r="G1036" s="333">
        <f t="shared" si="16"/>
        <v>4140.8299999999972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3</v>
      </c>
      <c r="C1037" s="298">
        <v>46050</v>
      </c>
      <c r="D1037" s="299" t="s">
        <v>865</v>
      </c>
      <c r="E1037" s="331">
        <v>6</v>
      </c>
      <c r="F1037" s="331"/>
      <c r="G1037" s="333">
        <f t="shared" si="16"/>
        <v>4165.8299999999972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46050</v>
      </c>
      <c r="D1038" s="299" t="s">
        <v>866</v>
      </c>
      <c r="E1038" s="331">
        <v>15</v>
      </c>
      <c r="F1038" s="331"/>
      <c r="G1038" s="333">
        <f t="shared" si="16"/>
        <v>4171.8299999999972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46050</v>
      </c>
      <c r="D1039" s="299" t="s">
        <v>296</v>
      </c>
      <c r="E1039" s="331">
        <v>12.71</v>
      </c>
      <c r="F1039" s="331"/>
      <c r="G1039" s="333">
        <f t="shared" si="16"/>
        <v>4186.8299999999972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46050</v>
      </c>
      <c r="D1040" s="299" t="s">
        <v>452</v>
      </c>
      <c r="E1040" s="331">
        <v>1475.9</v>
      </c>
      <c r="F1040" s="331">
        <v>1475.9</v>
      </c>
      <c r="G1040" s="333">
        <f t="shared" si="16"/>
        <v>4199.5399999999972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46050</v>
      </c>
      <c r="D1041" s="299" t="s">
        <v>319</v>
      </c>
      <c r="E1041" s="331">
        <v>28.52</v>
      </c>
      <c r="F1041" s="331"/>
      <c r="G1041" s="333">
        <f t="shared" si="16"/>
        <v>4199.5399999999972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46050</v>
      </c>
      <c r="D1042" s="299" t="s">
        <v>465</v>
      </c>
      <c r="E1042" s="331">
        <v>66.94</v>
      </c>
      <c r="F1042" s="331"/>
      <c r="G1042" s="333">
        <f t="shared" si="16"/>
        <v>4228.0599999999977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46049</v>
      </c>
      <c r="D1043" s="299" t="s">
        <v>308</v>
      </c>
      <c r="E1043" s="331">
        <v>47.99</v>
      </c>
      <c r="F1043" s="331"/>
      <c r="G1043" s="333">
        <f t="shared" si="16"/>
        <v>4294.9999999999973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287</v>
      </c>
      <c r="B1044" s="330" t="s">
        <v>287</v>
      </c>
      <c r="C1044" s="298">
        <v>46048</v>
      </c>
      <c r="D1044" s="299" t="s">
        <v>466</v>
      </c>
      <c r="E1044" s="331"/>
      <c r="F1044" s="331">
        <v>425</v>
      </c>
      <c r="G1044" s="333">
        <f t="shared" si="16"/>
        <v>4342.9899999999971</v>
      </c>
      <c r="H1044" s="334" t="s">
        <v>298</v>
      </c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287</v>
      </c>
      <c r="B1045" s="330" t="s">
        <v>287</v>
      </c>
      <c r="C1045" s="298">
        <v>46048</v>
      </c>
      <c r="D1045" s="299" t="s">
        <v>466</v>
      </c>
      <c r="E1045" s="331">
        <v>425</v>
      </c>
      <c r="F1045" s="331"/>
      <c r="G1045" s="333">
        <f t="shared" si="16"/>
        <v>3917.9899999999971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46048</v>
      </c>
      <c r="D1046" s="299" t="s">
        <v>467</v>
      </c>
      <c r="E1046" s="331">
        <v>20.12</v>
      </c>
      <c r="F1046" s="331"/>
      <c r="G1046" s="333">
        <f t="shared" si="16"/>
        <v>4342.9899999999971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17</v>
      </c>
      <c r="C1047" s="298">
        <v>46048</v>
      </c>
      <c r="D1047" s="299" t="s">
        <v>468</v>
      </c>
      <c r="E1047" s="331">
        <v>42.68</v>
      </c>
      <c r="F1047" s="331"/>
      <c r="G1047" s="333">
        <f t="shared" si="16"/>
        <v>4363.1099999999969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46048</v>
      </c>
      <c r="D1048" s="299" t="s">
        <v>397</v>
      </c>
      <c r="E1048" s="331">
        <v>47.9</v>
      </c>
      <c r="F1048" s="331"/>
      <c r="G1048" s="333">
        <f t="shared" si="16"/>
        <v>4405.7899999999972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46047</v>
      </c>
      <c r="D1049" s="299" t="s">
        <v>457</v>
      </c>
      <c r="E1049" s="331">
        <v>105.79</v>
      </c>
      <c r="F1049" s="331"/>
      <c r="G1049" s="333">
        <f t="shared" si="16"/>
        <v>4453.6899999999969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12</v>
      </c>
      <c r="C1050" s="298">
        <v>46047</v>
      </c>
      <c r="D1050" s="299" t="s">
        <v>314</v>
      </c>
      <c r="E1050" s="331">
        <v>204.83</v>
      </c>
      <c r="F1050" s="331"/>
      <c r="G1050" s="333">
        <f t="shared" si="16"/>
        <v>4559.4799999999968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46047</v>
      </c>
      <c r="D1051" s="299" t="s">
        <v>348</v>
      </c>
      <c r="E1051" s="331">
        <v>8.51</v>
      </c>
      <c r="F1051" s="331"/>
      <c r="G1051" s="333">
        <f t="shared" si="16"/>
        <v>4764.3099999999968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46046</v>
      </c>
      <c r="D1052" s="299" t="s">
        <v>296</v>
      </c>
      <c r="E1052" s="331">
        <v>92.96</v>
      </c>
      <c r="F1052" s="331"/>
      <c r="G1052" s="333">
        <f t="shared" si="16"/>
        <v>4772.819999999997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4</v>
      </c>
      <c r="C1053" s="298">
        <v>46046</v>
      </c>
      <c r="D1053" s="299" t="s">
        <v>334</v>
      </c>
      <c r="E1053" s="331">
        <v>30.77</v>
      </c>
      <c r="F1053" s="331"/>
      <c r="G1053" s="333">
        <f t="shared" si="16"/>
        <v>4865.779999999997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46046</v>
      </c>
      <c r="D1054" s="299" t="s">
        <v>358</v>
      </c>
      <c r="E1054" s="331">
        <v>9.4700000000000006</v>
      </c>
      <c r="F1054" s="331"/>
      <c r="G1054" s="333">
        <f t="shared" si="16"/>
        <v>4896.5499999999975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46046</v>
      </c>
      <c r="D1055" s="299" t="s">
        <v>397</v>
      </c>
      <c r="E1055" s="331">
        <v>53.59</v>
      </c>
      <c r="F1055" s="331"/>
      <c r="G1055" s="333">
        <f t="shared" si="16"/>
        <v>4906.0199999999977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1</v>
      </c>
      <c r="C1056" s="298">
        <v>46046</v>
      </c>
      <c r="D1056" s="299" t="s">
        <v>311</v>
      </c>
      <c r="E1056" s="331">
        <v>61.64</v>
      </c>
      <c r="F1056" s="331"/>
      <c r="G1056" s="333">
        <f t="shared" si="16"/>
        <v>4959.6099999999979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46045</v>
      </c>
      <c r="D1057" s="299" t="s">
        <v>304</v>
      </c>
      <c r="E1057" s="331">
        <v>23.17</v>
      </c>
      <c r="F1057" s="331"/>
      <c r="G1057" s="333">
        <f t="shared" si="16"/>
        <v>5021.2499999999982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4</v>
      </c>
      <c r="C1058" s="298">
        <v>46045</v>
      </c>
      <c r="D1058" s="299" t="s">
        <v>296</v>
      </c>
      <c r="E1058" s="331">
        <v>62.77</v>
      </c>
      <c r="F1058" s="331"/>
      <c r="G1058" s="333">
        <f t="shared" si="16"/>
        <v>5044.4199999999983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46045</v>
      </c>
      <c r="D1059" s="299" t="s">
        <v>469</v>
      </c>
      <c r="E1059" s="331">
        <v>105.51</v>
      </c>
      <c r="F1059" s="331"/>
      <c r="G1059" s="333">
        <f t="shared" si="16"/>
        <v>5107.1899999999987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46045</v>
      </c>
      <c r="D1060" s="299" t="s">
        <v>334</v>
      </c>
      <c r="E1060" s="331">
        <v>9.9499999999999993</v>
      </c>
      <c r="F1060" s="331"/>
      <c r="G1060" s="333">
        <f t="shared" si="16"/>
        <v>5212.6999999999989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46045</v>
      </c>
      <c r="D1061" s="299" t="s">
        <v>358</v>
      </c>
      <c r="E1061" s="331">
        <v>10.17</v>
      </c>
      <c r="F1061" s="331"/>
      <c r="G1061" s="333">
        <f t="shared" si="16"/>
        <v>5222.6499999999987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46045</v>
      </c>
      <c r="D1062" s="299" t="s">
        <v>301</v>
      </c>
      <c r="E1062" s="331">
        <v>32.200000000000003</v>
      </c>
      <c r="F1062" s="331"/>
      <c r="G1062" s="333">
        <f t="shared" si="16"/>
        <v>5232.8199999999988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22</v>
      </c>
      <c r="C1063" s="298">
        <v>46045</v>
      </c>
      <c r="D1063" s="299" t="s">
        <v>862</v>
      </c>
      <c r="E1063" s="331">
        <v>5.31</v>
      </c>
      <c r="F1063" s="331"/>
      <c r="G1063" s="333">
        <f t="shared" si="16"/>
        <v>5265.0199999999986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46044</v>
      </c>
      <c r="D1064" s="299" t="s">
        <v>435</v>
      </c>
      <c r="E1064" s="331">
        <v>73.95</v>
      </c>
      <c r="F1064" s="331"/>
      <c r="G1064" s="333">
        <f t="shared" si="16"/>
        <v>5270.329999999999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46044</v>
      </c>
      <c r="D1065" s="299" t="s">
        <v>470</v>
      </c>
      <c r="E1065" s="331">
        <v>28.68</v>
      </c>
      <c r="F1065" s="331"/>
      <c r="G1065" s="333">
        <f t="shared" si="16"/>
        <v>5344.2799999999988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46044</v>
      </c>
      <c r="D1066" s="299" t="s">
        <v>357</v>
      </c>
      <c r="E1066" s="331">
        <v>57.38</v>
      </c>
      <c r="F1066" s="331"/>
      <c r="G1066" s="333">
        <f t="shared" si="16"/>
        <v>5372.9599999999991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46044</v>
      </c>
      <c r="D1067" s="299" t="s">
        <v>358</v>
      </c>
      <c r="E1067" s="331">
        <v>9.4700000000000006</v>
      </c>
      <c r="F1067" s="331"/>
      <c r="G1067" s="333">
        <f t="shared" si="16"/>
        <v>5430.3399999999992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46044</v>
      </c>
      <c r="D1068" s="299" t="s">
        <v>358</v>
      </c>
      <c r="E1068" s="331">
        <v>7.18</v>
      </c>
      <c r="F1068" s="331"/>
      <c r="G1068" s="333">
        <f t="shared" si="16"/>
        <v>5439.8099999999995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287</v>
      </c>
      <c r="B1069" s="330" t="s">
        <v>287</v>
      </c>
      <c r="C1069" s="298">
        <v>46044</v>
      </c>
      <c r="D1069" s="299" t="s">
        <v>315</v>
      </c>
      <c r="E1069" s="331">
        <v>126.24</v>
      </c>
      <c r="F1069" s="331">
        <v>126.24</v>
      </c>
      <c r="G1069" s="333">
        <f t="shared" si="16"/>
        <v>5446.99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46043</v>
      </c>
      <c r="D1070" s="299" t="s">
        <v>471</v>
      </c>
      <c r="E1070" s="331">
        <v>17</v>
      </c>
      <c r="F1070" s="331"/>
      <c r="G1070" s="333">
        <f t="shared" si="16"/>
        <v>5446.99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1</v>
      </c>
      <c r="C1071" s="298">
        <v>46043</v>
      </c>
      <c r="D1071" s="299" t="s">
        <v>329</v>
      </c>
      <c r="E1071" s="331">
        <v>24.75</v>
      </c>
      <c r="F1071" s="331"/>
      <c r="G1071" s="333">
        <f t="shared" si="16"/>
        <v>5463.99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291</v>
      </c>
      <c r="B1072" s="330">
        <v>39</v>
      </c>
      <c r="C1072" s="298">
        <v>46043</v>
      </c>
      <c r="D1072" s="299" t="s">
        <v>292</v>
      </c>
      <c r="E1072" s="331"/>
      <c r="F1072" s="331">
        <v>3378.82</v>
      </c>
      <c r="G1072" s="333">
        <f t="shared" si="16"/>
        <v>5488.74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23</v>
      </c>
      <c r="C1073" s="298">
        <v>46043</v>
      </c>
      <c r="D1073" s="299" t="s">
        <v>67</v>
      </c>
      <c r="E1073" s="331">
        <v>650.88</v>
      </c>
      <c r="F1073" s="331"/>
      <c r="G1073" s="333">
        <f t="shared" si="16"/>
        <v>2109.9199999999992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287</v>
      </c>
      <c r="B1074" s="330" t="s">
        <v>287</v>
      </c>
      <c r="C1074" s="298">
        <v>46043</v>
      </c>
      <c r="D1074" s="299" t="s">
        <v>472</v>
      </c>
      <c r="E1074" s="331">
        <v>100</v>
      </c>
      <c r="F1074" s="331">
        <v>100</v>
      </c>
      <c r="G1074" s="333">
        <f t="shared" si="16"/>
        <v>2760.7999999999993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46043</v>
      </c>
      <c r="D1075" s="299" t="s">
        <v>301</v>
      </c>
      <c r="E1075" s="331">
        <v>20</v>
      </c>
      <c r="F1075" s="331"/>
      <c r="G1075" s="333">
        <f t="shared" si="16"/>
        <v>2760.7999999999993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8</v>
      </c>
      <c r="C1076" s="298">
        <v>46043</v>
      </c>
      <c r="D1076" s="299" t="s">
        <v>295</v>
      </c>
      <c r="E1076" s="331">
        <v>6.38</v>
      </c>
      <c r="F1076" s="331"/>
      <c r="G1076" s="333">
        <f t="shared" si="16"/>
        <v>2780.7999999999993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46043</v>
      </c>
      <c r="D1077" s="299" t="s">
        <v>295</v>
      </c>
      <c r="E1077" s="331">
        <v>17.29</v>
      </c>
      <c r="F1077" s="331"/>
      <c r="G1077" s="333">
        <f t="shared" si="16"/>
        <v>2787.1799999999994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46043</v>
      </c>
      <c r="D1078" s="299" t="s">
        <v>358</v>
      </c>
      <c r="E1078" s="331">
        <v>14.86</v>
      </c>
      <c r="F1078" s="331"/>
      <c r="G1078" s="333">
        <f t="shared" si="16"/>
        <v>2804.4699999999993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46042</v>
      </c>
      <c r="D1079" s="299" t="s">
        <v>371</v>
      </c>
      <c r="E1079" s="331">
        <v>13.4</v>
      </c>
      <c r="F1079" s="331"/>
      <c r="G1079" s="333">
        <f t="shared" si="16"/>
        <v>2819.3299999999995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46042</v>
      </c>
      <c r="D1080" s="299" t="s">
        <v>371</v>
      </c>
      <c r="E1080" s="331">
        <v>5.97</v>
      </c>
      <c r="F1080" s="331"/>
      <c r="G1080" s="333">
        <f t="shared" si="16"/>
        <v>2832.7299999999996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22</v>
      </c>
      <c r="C1081" s="298">
        <v>46042</v>
      </c>
      <c r="D1081" s="299" t="s">
        <v>323</v>
      </c>
      <c r="E1081" s="331">
        <v>18.09</v>
      </c>
      <c r="F1081" s="331"/>
      <c r="G1081" s="333">
        <f t="shared" si="16"/>
        <v>2838.6999999999994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17</v>
      </c>
      <c r="C1082" s="298">
        <v>46042</v>
      </c>
      <c r="D1082" s="299" t="s">
        <v>188</v>
      </c>
      <c r="E1082" s="331">
        <v>42.65</v>
      </c>
      <c r="F1082" s="331"/>
      <c r="G1082" s="333">
        <f t="shared" si="16"/>
        <v>2856.7899999999995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335</v>
      </c>
      <c r="B1083" s="330" t="s">
        <v>335</v>
      </c>
      <c r="C1083" s="298">
        <v>46042</v>
      </c>
      <c r="D1083" s="299" t="s">
        <v>336</v>
      </c>
      <c r="E1083" s="331">
        <v>130.51</v>
      </c>
      <c r="F1083" s="331"/>
      <c r="G1083" s="333">
        <f t="shared" si="16"/>
        <v>2899.4399999999996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15</v>
      </c>
      <c r="C1084" s="298">
        <v>46042</v>
      </c>
      <c r="D1084" s="299" t="s">
        <v>185</v>
      </c>
      <c r="E1084" s="331">
        <v>132.4</v>
      </c>
      <c r="F1084" s="331"/>
      <c r="G1084" s="333">
        <f t="shared" si="16"/>
        <v>3029.9499999999994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23</v>
      </c>
      <c r="C1085" s="298">
        <v>46042</v>
      </c>
      <c r="D1085" s="299" t="s">
        <v>63</v>
      </c>
      <c r="E1085" s="331">
        <v>529.46</v>
      </c>
      <c r="F1085" s="331"/>
      <c r="G1085" s="333">
        <f t="shared" si="16"/>
        <v>3162.3499999999995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46042</v>
      </c>
      <c r="D1086" s="299" t="s">
        <v>300</v>
      </c>
      <c r="E1086" s="331">
        <v>51.63</v>
      </c>
      <c r="F1086" s="331"/>
      <c r="G1086" s="333">
        <f t="shared" si="16"/>
        <v>3691.8099999999995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46042</v>
      </c>
      <c r="D1087" s="299" t="s">
        <v>296</v>
      </c>
      <c r="E1087" s="331">
        <v>11.17</v>
      </c>
      <c r="F1087" s="331"/>
      <c r="G1087" s="333">
        <f t="shared" si="16"/>
        <v>3743.4399999999996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46042</v>
      </c>
      <c r="D1088" s="299" t="s">
        <v>296</v>
      </c>
      <c r="E1088" s="331">
        <v>57.37</v>
      </c>
      <c r="F1088" s="331"/>
      <c r="G1088" s="333">
        <f t="shared" si="16"/>
        <v>3754.6099999999997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22</v>
      </c>
      <c r="C1089" s="298">
        <v>46042</v>
      </c>
      <c r="D1089" s="299" t="s">
        <v>328</v>
      </c>
      <c r="E1089" s="331">
        <v>7.46</v>
      </c>
      <c r="F1089" s="331"/>
      <c r="G1089" s="333">
        <f t="shared" si="16"/>
        <v>3811.9799999999996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46042</v>
      </c>
      <c r="D1090" s="299" t="s">
        <v>310</v>
      </c>
      <c r="E1090" s="331">
        <v>28.91</v>
      </c>
      <c r="F1090" s="331"/>
      <c r="G1090" s="333">
        <f t="shared" si="16"/>
        <v>3819.4399999999996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46040</v>
      </c>
      <c r="D1091" s="299" t="s">
        <v>300</v>
      </c>
      <c r="E1091" s="331">
        <v>31.35</v>
      </c>
      <c r="F1091" s="331"/>
      <c r="G1091" s="333">
        <f t="shared" si="16"/>
        <v>3848.3499999999995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46040</v>
      </c>
      <c r="D1092" s="299" t="s">
        <v>473</v>
      </c>
      <c r="E1092" s="331">
        <v>124.75</v>
      </c>
      <c r="F1092" s="331"/>
      <c r="G1092" s="333">
        <f t="shared" si="16"/>
        <v>3879.6999999999994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3</v>
      </c>
      <c r="C1093" s="298">
        <v>46040</v>
      </c>
      <c r="D1093" s="299" t="s">
        <v>320</v>
      </c>
      <c r="E1093" s="331">
        <v>11.3</v>
      </c>
      <c r="F1093" s="331"/>
      <c r="G1093" s="333">
        <f t="shared" si="16"/>
        <v>4004.4499999999994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22</v>
      </c>
      <c r="C1094" s="298">
        <v>46040</v>
      </c>
      <c r="D1094" s="299" t="s">
        <v>401</v>
      </c>
      <c r="E1094" s="331">
        <v>13.84</v>
      </c>
      <c r="F1094" s="331"/>
      <c r="G1094" s="333">
        <f t="shared" si="16"/>
        <v>4015.7499999999995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46040</v>
      </c>
      <c r="D1095" s="299" t="s">
        <v>306</v>
      </c>
      <c r="E1095" s="331">
        <v>92.06</v>
      </c>
      <c r="F1095" s="331"/>
      <c r="G1095" s="333">
        <f t="shared" si="16"/>
        <v>4029.5899999999997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7</v>
      </c>
      <c r="C1096" s="298">
        <v>46040</v>
      </c>
      <c r="D1096" s="299" t="s">
        <v>338</v>
      </c>
      <c r="E1096" s="331">
        <v>78.47</v>
      </c>
      <c r="F1096" s="331"/>
      <c r="G1096" s="333">
        <f t="shared" si="16"/>
        <v>4121.6499999999996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46040</v>
      </c>
      <c r="D1097" s="299" t="s">
        <v>393</v>
      </c>
      <c r="E1097" s="331">
        <v>28.22</v>
      </c>
      <c r="F1097" s="331"/>
      <c r="G1097" s="333">
        <f t="shared" si="16"/>
        <v>4200.12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2</v>
      </c>
      <c r="C1098" s="298">
        <v>46040</v>
      </c>
      <c r="D1098" s="299" t="s">
        <v>392</v>
      </c>
      <c r="E1098" s="331">
        <v>32.729999999999997</v>
      </c>
      <c r="F1098" s="331"/>
      <c r="G1098" s="333">
        <f t="shared" si="16"/>
        <v>4228.34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42</v>
      </c>
      <c r="C1099" s="298">
        <v>46039</v>
      </c>
      <c r="D1099" s="299" t="s">
        <v>333</v>
      </c>
      <c r="E1099" s="331">
        <v>29.8</v>
      </c>
      <c r="F1099" s="331"/>
      <c r="G1099" s="333">
        <f t="shared" si="16"/>
        <v>4261.07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43</v>
      </c>
      <c r="C1100" s="298">
        <v>46039</v>
      </c>
      <c r="D1100" s="299" t="s">
        <v>333</v>
      </c>
      <c r="E1100" s="331">
        <v>22.35</v>
      </c>
      <c r="F1100" s="331"/>
      <c r="G1100" s="333">
        <f t="shared" si="16"/>
        <v>4290.87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46039</v>
      </c>
      <c r="D1101" s="299" t="s">
        <v>319</v>
      </c>
      <c r="E1101" s="331">
        <v>36.92</v>
      </c>
      <c r="F1101" s="331"/>
      <c r="G1101" s="333">
        <f t="shared" si="16"/>
        <v>4313.22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1</v>
      </c>
      <c r="C1102" s="298">
        <v>46039</v>
      </c>
      <c r="D1102" s="299" t="s">
        <v>311</v>
      </c>
      <c r="E1102" s="331">
        <v>117.89</v>
      </c>
      <c r="F1102" s="331"/>
      <c r="G1102" s="333">
        <f t="shared" si="16"/>
        <v>4350.1400000000003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1</v>
      </c>
      <c r="C1103" s="298">
        <v>46039</v>
      </c>
      <c r="D1103" s="299" t="s">
        <v>329</v>
      </c>
      <c r="E1103" s="331">
        <v>196.36</v>
      </c>
      <c r="F1103" s="331"/>
      <c r="G1103" s="333">
        <f t="shared" si="16"/>
        <v>4468.0300000000007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294</v>
      </c>
      <c r="B1104" s="330">
        <v>21</v>
      </c>
      <c r="C1104" s="298">
        <v>46039</v>
      </c>
      <c r="D1104" s="299" t="s">
        <v>194</v>
      </c>
      <c r="E1104" s="331">
        <v>70.2</v>
      </c>
      <c r="F1104" s="331"/>
      <c r="G1104" s="333">
        <f t="shared" si="16"/>
        <v>4664.3900000000003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46038</v>
      </c>
      <c r="D1105" s="299" t="s">
        <v>324</v>
      </c>
      <c r="E1105" s="331">
        <v>13.14</v>
      </c>
      <c r="F1105" s="331"/>
      <c r="G1105" s="333">
        <f t="shared" si="16"/>
        <v>4734.59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46038</v>
      </c>
      <c r="D1106" s="299" t="s">
        <v>296</v>
      </c>
      <c r="E1106" s="331">
        <v>18.489999999999998</v>
      </c>
      <c r="F1106" s="331"/>
      <c r="G1106" s="333">
        <f t="shared" si="16"/>
        <v>4747.7300000000005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291</v>
      </c>
      <c r="B1107" s="330">
        <v>41</v>
      </c>
      <c r="C1107" s="298">
        <v>46038</v>
      </c>
      <c r="D1107" s="299" t="s">
        <v>474</v>
      </c>
      <c r="E1107" s="331"/>
      <c r="F1107" s="331">
        <v>800</v>
      </c>
      <c r="G1107" s="333">
        <f t="shared" si="16"/>
        <v>4766.22</v>
      </c>
      <c r="H1107" s="334" t="s">
        <v>298</v>
      </c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18</v>
      </c>
      <c r="C1108" s="298">
        <v>46038</v>
      </c>
      <c r="D1108" s="299" t="s">
        <v>361</v>
      </c>
      <c r="E1108" s="331">
        <v>400</v>
      </c>
      <c r="F1108" s="331"/>
      <c r="G1108" s="333">
        <f t="shared" si="16"/>
        <v>3966.2200000000003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19</v>
      </c>
      <c r="C1109" s="298">
        <v>46038</v>
      </c>
      <c r="D1109" s="299" t="s">
        <v>191</v>
      </c>
      <c r="E1109" s="331">
        <v>200</v>
      </c>
      <c r="F1109" s="331"/>
      <c r="G1109" s="333">
        <f t="shared" si="16"/>
        <v>4366.22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11</v>
      </c>
      <c r="C1110" s="298">
        <v>46038</v>
      </c>
      <c r="D1110" s="299" t="s">
        <v>178</v>
      </c>
      <c r="E1110" s="331">
        <v>267.95999999999998</v>
      </c>
      <c r="F1110" s="331"/>
      <c r="G1110" s="333">
        <f t="shared" si="16"/>
        <v>4566.22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46037</v>
      </c>
      <c r="D1111" s="299" t="s">
        <v>357</v>
      </c>
      <c r="E1111" s="331">
        <v>59.95</v>
      </c>
      <c r="F1111" s="331"/>
      <c r="G1111" s="333">
        <f t="shared" si="16"/>
        <v>4834.18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46037</v>
      </c>
      <c r="D1112" s="299" t="s">
        <v>357</v>
      </c>
      <c r="E1112" s="331">
        <v>59.96</v>
      </c>
      <c r="F1112" s="331"/>
      <c r="G1112" s="333">
        <f t="shared" si="16"/>
        <v>4894.13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46037</v>
      </c>
      <c r="D1113" s="299" t="s">
        <v>319</v>
      </c>
      <c r="E1113" s="331">
        <v>12.43</v>
      </c>
      <c r="F1113" s="331"/>
      <c r="G1113" s="333">
        <f t="shared" si="16"/>
        <v>4954.09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46037</v>
      </c>
      <c r="D1114" s="299" t="s">
        <v>296</v>
      </c>
      <c r="E1114" s="331">
        <v>11.07</v>
      </c>
      <c r="F1114" s="331"/>
      <c r="G1114" s="333">
        <f t="shared" si="16"/>
        <v>4966.5200000000004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46037</v>
      </c>
      <c r="D1115" s="299" t="s">
        <v>296</v>
      </c>
      <c r="E1115" s="331">
        <v>52.3</v>
      </c>
      <c r="F1115" s="331"/>
      <c r="G1115" s="333">
        <f t="shared" si="16"/>
        <v>4977.59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46037</v>
      </c>
      <c r="D1116" s="299" t="s">
        <v>436</v>
      </c>
      <c r="E1116" s="331">
        <v>50</v>
      </c>
      <c r="F1116" s="331"/>
      <c r="G1116" s="333">
        <f t="shared" si="16"/>
        <v>5029.8900000000003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291</v>
      </c>
      <c r="B1117" s="330">
        <v>38</v>
      </c>
      <c r="C1117" s="298">
        <v>46037</v>
      </c>
      <c r="D1117" s="299" t="s">
        <v>293</v>
      </c>
      <c r="E1117" s="331"/>
      <c r="F1117" s="331">
        <v>4365.67</v>
      </c>
      <c r="G1117" s="333">
        <f t="shared" si="16"/>
        <v>5079.8900000000003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46036</v>
      </c>
      <c r="D1118" s="299" t="s">
        <v>295</v>
      </c>
      <c r="E1118" s="331">
        <v>30.91</v>
      </c>
      <c r="F1118" s="331"/>
      <c r="G1118" s="333">
        <f t="shared" si="16"/>
        <v>714.22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3</v>
      </c>
      <c r="C1119" s="298">
        <v>46036</v>
      </c>
      <c r="D1119" s="299" t="s">
        <v>348</v>
      </c>
      <c r="E1119" s="331">
        <v>8.67</v>
      </c>
      <c r="F1119" s="331"/>
      <c r="G1119" s="333">
        <f t="shared" si="16"/>
        <v>745.13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3</v>
      </c>
      <c r="C1120" s="298">
        <v>46035</v>
      </c>
      <c r="D1120" s="299" t="s">
        <v>351</v>
      </c>
      <c r="E1120" s="331">
        <v>25.01</v>
      </c>
      <c r="F1120" s="331"/>
      <c r="G1120" s="333">
        <f t="shared" si="16"/>
        <v>753.8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46035</v>
      </c>
      <c r="D1121" s="299" t="s">
        <v>412</v>
      </c>
      <c r="E1121" s="331">
        <v>-5.9</v>
      </c>
      <c r="F1121" s="331"/>
      <c r="G1121" s="333">
        <f t="shared" si="16"/>
        <v>778.81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46035</v>
      </c>
      <c r="D1122" s="299" t="s">
        <v>446</v>
      </c>
      <c r="E1122" s="331">
        <v>-0.03</v>
      </c>
      <c r="F1122" s="331"/>
      <c r="G1122" s="333">
        <f t="shared" si="16"/>
        <v>772.91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43</v>
      </c>
      <c r="C1123" s="298">
        <v>46035</v>
      </c>
      <c r="D1123" s="299" t="s">
        <v>201</v>
      </c>
      <c r="E1123" s="331">
        <v>44.18</v>
      </c>
      <c r="F1123" s="331"/>
      <c r="G1123" s="333">
        <f t="shared" si="16"/>
        <v>772.88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42</v>
      </c>
      <c r="C1124" s="298">
        <v>46035</v>
      </c>
      <c r="D1124" s="299" t="s">
        <v>200</v>
      </c>
      <c r="E1124" s="331">
        <v>51.19</v>
      </c>
      <c r="F1124" s="331"/>
      <c r="G1124" s="333">
        <f t="shared" si="16"/>
        <v>817.06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46035</v>
      </c>
      <c r="D1125" s="299" t="s">
        <v>295</v>
      </c>
      <c r="E1125" s="331">
        <v>28.15</v>
      </c>
      <c r="F1125" s="331"/>
      <c r="G1125" s="333">
        <f t="shared" si="16"/>
        <v>868.25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3</v>
      </c>
      <c r="C1126" s="298">
        <v>46035</v>
      </c>
      <c r="D1126" s="299" t="s">
        <v>296</v>
      </c>
      <c r="E1126" s="331">
        <v>20.85</v>
      </c>
      <c r="F1126" s="331"/>
      <c r="G1126" s="333">
        <f t="shared" si="16"/>
        <v>896.4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1</v>
      </c>
      <c r="C1127" s="298">
        <v>46034</v>
      </c>
      <c r="D1127" s="299" t="s">
        <v>306</v>
      </c>
      <c r="E1127" s="331">
        <v>145.81</v>
      </c>
      <c r="F1127" s="331"/>
      <c r="G1127" s="333">
        <f t="shared" si="16"/>
        <v>917.25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46034</v>
      </c>
      <c r="D1128" s="299" t="s">
        <v>424</v>
      </c>
      <c r="E1128" s="331">
        <v>25.22</v>
      </c>
      <c r="F1128" s="331"/>
      <c r="G1128" s="333">
        <f t="shared" si="16"/>
        <v>1063.06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46033</v>
      </c>
      <c r="D1129" s="299" t="s">
        <v>326</v>
      </c>
      <c r="E1129" s="331">
        <v>49.38</v>
      </c>
      <c r="F1129" s="331"/>
      <c r="G1129" s="333">
        <f t="shared" si="16"/>
        <v>1088.28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22</v>
      </c>
      <c r="C1130" s="298">
        <v>46033</v>
      </c>
      <c r="D1130" s="299" t="s">
        <v>352</v>
      </c>
      <c r="E1130" s="331">
        <v>19.16</v>
      </c>
      <c r="F1130" s="331"/>
      <c r="G1130" s="333">
        <f t="shared" si="16"/>
        <v>1137.6600000000001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46033</v>
      </c>
      <c r="D1131" s="299" t="s">
        <v>312</v>
      </c>
      <c r="E1131" s="331">
        <v>39.86</v>
      </c>
      <c r="F1131" s="331"/>
      <c r="G1131" s="333">
        <f t="shared" si="16"/>
        <v>1156.8200000000002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7</v>
      </c>
      <c r="C1132" s="298">
        <v>46033</v>
      </c>
      <c r="D1132" s="299" t="s">
        <v>444</v>
      </c>
      <c r="E1132" s="331">
        <v>165.05</v>
      </c>
      <c r="F1132" s="331"/>
      <c r="G1132" s="333">
        <f t="shared" si="16"/>
        <v>1196.68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24</v>
      </c>
      <c r="C1133" s="298">
        <v>46032</v>
      </c>
      <c r="D1133" s="299" t="s">
        <v>860</v>
      </c>
      <c r="E1133" s="331">
        <v>83.42</v>
      </c>
      <c r="F1133" s="331"/>
      <c r="G1133" s="333">
        <f t="shared" si="16"/>
        <v>1361.73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46032</v>
      </c>
      <c r="D1134" s="299" t="s">
        <v>296</v>
      </c>
      <c r="E1134" s="331">
        <v>30.4</v>
      </c>
      <c r="F1134" s="331"/>
      <c r="G1134" s="333">
        <f t="shared" si="16"/>
        <v>1445.15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46032</v>
      </c>
      <c r="D1135" s="299" t="s">
        <v>296</v>
      </c>
      <c r="E1135" s="331">
        <v>13.83</v>
      </c>
      <c r="F1135" s="331"/>
      <c r="G1135" s="333">
        <f t="shared" si="16"/>
        <v>1475.5500000000002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46032</v>
      </c>
      <c r="D1136" s="299" t="s">
        <v>473</v>
      </c>
      <c r="E1136" s="331">
        <v>100</v>
      </c>
      <c r="F1136" s="331"/>
      <c r="G1136" s="333">
        <f t="shared" si="16"/>
        <v>1489.38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46032</v>
      </c>
      <c r="D1137" s="299" t="s">
        <v>304</v>
      </c>
      <c r="E1137" s="331">
        <v>55.68</v>
      </c>
      <c r="F1137" s="331"/>
      <c r="G1137" s="333">
        <f t="shared" si="16"/>
        <v>1589.38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46031</v>
      </c>
      <c r="D1138" s="299" t="s">
        <v>358</v>
      </c>
      <c r="E1138" s="331">
        <v>9.4700000000000006</v>
      </c>
      <c r="F1138" s="331"/>
      <c r="G1138" s="333">
        <f t="shared" si="16"/>
        <v>1645.0600000000002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5</v>
      </c>
      <c r="C1139" s="298">
        <v>46031</v>
      </c>
      <c r="D1139" s="299" t="s">
        <v>475</v>
      </c>
      <c r="E1139" s="331">
        <v>50</v>
      </c>
      <c r="F1139" s="331"/>
      <c r="G1139" s="333">
        <f t="shared" si="16"/>
        <v>1654.5300000000002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46030</v>
      </c>
      <c r="D1140" s="299" t="s">
        <v>476</v>
      </c>
      <c r="E1140" s="331">
        <v>32.619999999999997</v>
      </c>
      <c r="F1140" s="331"/>
      <c r="G1140" s="333">
        <f t="shared" si="16"/>
        <v>1704.5300000000002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39</v>
      </c>
      <c r="C1141" s="298">
        <v>46030</v>
      </c>
      <c r="D1141" s="299" t="s">
        <v>292</v>
      </c>
      <c r="E1141" s="331"/>
      <c r="F1141" s="331">
        <v>2729.22</v>
      </c>
      <c r="G1141" s="333">
        <f t="shared" si="16"/>
        <v>1737.15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46030</v>
      </c>
      <c r="D1142" s="299" t="s">
        <v>296</v>
      </c>
      <c r="E1142" s="331">
        <v>6.37</v>
      </c>
      <c r="F1142" s="331"/>
      <c r="G1142" s="333">
        <f t="shared" si="16"/>
        <v>-992.06999999999971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46030</v>
      </c>
      <c r="D1143" s="299" t="s">
        <v>296</v>
      </c>
      <c r="E1143" s="331">
        <v>32.119999999999997</v>
      </c>
      <c r="F1143" s="331"/>
      <c r="G1143" s="333">
        <f t="shared" si="16"/>
        <v>-985.6999999999997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46030</v>
      </c>
      <c r="D1144" s="299" t="s">
        <v>358</v>
      </c>
      <c r="E1144" s="331">
        <v>9.4700000000000006</v>
      </c>
      <c r="F1144" s="331"/>
      <c r="G1144" s="333">
        <f t="shared" si="16"/>
        <v>-953.5799999999997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46030</v>
      </c>
      <c r="D1145" s="299" t="s">
        <v>386</v>
      </c>
      <c r="E1145" s="331">
        <v>21.18</v>
      </c>
      <c r="F1145" s="331"/>
      <c r="G1145" s="333">
        <f t="shared" si="16"/>
        <v>-944.10999999999967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335</v>
      </c>
      <c r="B1146" s="330" t="s">
        <v>335</v>
      </c>
      <c r="C1146" s="298">
        <v>46029</v>
      </c>
      <c r="D1146" s="299" t="s">
        <v>447</v>
      </c>
      <c r="E1146" s="331">
        <v>52.66</v>
      </c>
      <c r="F1146" s="331"/>
      <c r="G1146" s="333">
        <f t="shared" si="16"/>
        <v>-922.92999999999972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13</v>
      </c>
      <c r="C1147" s="298">
        <v>46029</v>
      </c>
      <c r="D1147" s="299" t="s">
        <v>182</v>
      </c>
      <c r="E1147" s="331">
        <v>167.42</v>
      </c>
      <c r="F1147" s="331"/>
      <c r="G1147" s="333">
        <f t="shared" si="16"/>
        <v>-870.26999999999975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4</v>
      </c>
      <c r="C1148" s="298">
        <v>46029</v>
      </c>
      <c r="D1148" s="299" t="s">
        <v>296</v>
      </c>
      <c r="E1148" s="331">
        <v>30.81</v>
      </c>
      <c r="F1148" s="331"/>
      <c r="G1148" s="333">
        <f t="shared" si="16"/>
        <v>-702.8499999999998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46029</v>
      </c>
      <c r="D1149" s="299" t="s">
        <v>358</v>
      </c>
      <c r="E1149" s="331">
        <v>9.4700000000000006</v>
      </c>
      <c r="F1149" s="331"/>
      <c r="G1149" s="333">
        <f t="shared" si="16"/>
        <v>-672.03999999999985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22</v>
      </c>
      <c r="C1150" s="298">
        <v>46029</v>
      </c>
      <c r="D1150" s="299" t="s">
        <v>477</v>
      </c>
      <c r="E1150" s="331">
        <v>148.04</v>
      </c>
      <c r="F1150" s="331"/>
      <c r="G1150" s="333">
        <f t="shared" si="16"/>
        <v>-662.56999999999982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14</v>
      </c>
      <c r="C1151" s="298">
        <v>46028</v>
      </c>
      <c r="D1151" s="299" t="s">
        <v>366</v>
      </c>
      <c r="E1151" s="331">
        <v>66.67</v>
      </c>
      <c r="F1151" s="331"/>
      <c r="G1151" s="333">
        <f t="shared" si="16"/>
        <v>-514.52999999999986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3</v>
      </c>
      <c r="C1152" s="298">
        <v>46028</v>
      </c>
      <c r="D1152" s="299" t="s">
        <v>296</v>
      </c>
      <c r="E1152" s="331">
        <v>5.7</v>
      </c>
      <c r="F1152" s="331"/>
      <c r="G1152" s="333">
        <f t="shared" si="16"/>
        <v>-447.8599999999999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21</v>
      </c>
      <c r="C1153" s="298">
        <v>46028</v>
      </c>
      <c r="D1153" s="299" t="s">
        <v>194</v>
      </c>
      <c r="E1153" s="331">
        <v>30.59</v>
      </c>
      <c r="F1153" s="331"/>
      <c r="G1153" s="333">
        <f t="shared" si="16"/>
        <v>-442.15999999999991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17</v>
      </c>
      <c r="C1154" s="298">
        <v>46027</v>
      </c>
      <c r="D1154" s="299" t="s">
        <v>370</v>
      </c>
      <c r="E1154" s="331">
        <v>133.91999999999999</v>
      </c>
      <c r="F1154" s="331"/>
      <c r="G1154" s="333">
        <f t="shared" si="16"/>
        <v>-411.56999999999994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17</v>
      </c>
      <c r="C1155" s="298">
        <v>46027</v>
      </c>
      <c r="D1155" s="299" t="s">
        <v>370</v>
      </c>
      <c r="E1155" s="331">
        <v>62</v>
      </c>
      <c r="F1155" s="331"/>
      <c r="G1155" s="333">
        <f t="shared" si="16"/>
        <v>-277.64999999999992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46027</v>
      </c>
      <c r="D1156" s="299" t="s">
        <v>300</v>
      </c>
      <c r="E1156" s="331">
        <v>10.64</v>
      </c>
      <c r="F1156" s="331"/>
      <c r="G1156" s="333">
        <f t="shared" si="16"/>
        <v>-215.64999999999992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46027</v>
      </c>
      <c r="D1157" s="299" t="s">
        <v>319</v>
      </c>
      <c r="E1157" s="331">
        <v>17.440000000000001</v>
      </c>
      <c r="F1157" s="331"/>
      <c r="G1157" s="333">
        <f t="shared" si="16"/>
        <v>-205.00999999999991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1</v>
      </c>
      <c r="C1158" s="298">
        <v>46027</v>
      </c>
      <c r="D1158" s="299" t="s">
        <v>306</v>
      </c>
      <c r="E1158" s="331">
        <v>216.19</v>
      </c>
      <c r="F1158" s="331"/>
      <c r="G1158" s="333">
        <f t="shared" si="16"/>
        <v>-187.56999999999991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46027</v>
      </c>
      <c r="D1159" s="299" t="s">
        <v>478</v>
      </c>
      <c r="E1159" s="331">
        <v>70</v>
      </c>
      <c r="F1159" s="331"/>
      <c r="G1159" s="333">
        <f t="shared" si="16"/>
        <v>28.62000000000009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46027</v>
      </c>
      <c r="D1160" s="299" t="s">
        <v>358</v>
      </c>
      <c r="E1160" s="331">
        <v>14.05</v>
      </c>
      <c r="F1160" s="331"/>
      <c r="G1160" s="333">
        <f t="shared" si="16"/>
        <v>98.62000000000009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14</v>
      </c>
      <c r="C1161" s="298">
        <v>46027</v>
      </c>
      <c r="D1161" s="299" t="s">
        <v>367</v>
      </c>
      <c r="E1161" s="331">
        <v>68.739999999999995</v>
      </c>
      <c r="F1161" s="331"/>
      <c r="G1161" s="333">
        <f t="shared" si="16"/>
        <v>112.67000000000009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46027</v>
      </c>
      <c r="D1162" s="299" t="s">
        <v>479</v>
      </c>
      <c r="E1162" s="331">
        <v>120</v>
      </c>
      <c r="F1162" s="331"/>
      <c r="G1162" s="333">
        <f t="shared" si="16"/>
        <v>181.41000000000008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9</v>
      </c>
      <c r="C1163" s="298">
        <v>46027</v>
      </c>
      <c r="D1163" s="299" t="s">
        <v>58</v>
      </c>
      <c r="E1163" s="331">
        <v>1281.53</v>
      </c>
      <c r="F1163" s="331"/>
      <c r="G1163" s="333">
        <f t="shared" si="16"/>
        <v>301.41000000000008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7</v>
      </c>
      <c r="C1164" s="298">
        <v>46026</v>
      </c>
      <c r="D1164" s="299" t="s">
        <v>338</v>
      </c>
      <c r="E1164" s="331">
        <v>18.260000000000002</v>
      </c>
      <c r="F1164" s="331"/>
      <c r="G1164" s="333">
        <f t="shared" si="16"/>
        <v>1582.94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287</v>
      </c>
      <c r="B1165" s="330" t="s">
        <v>287</v>
      </c>
      <c r="C1165" s="298">
        <v>46026</v>
      </c>
      <c r="D1165" s="299" t="s">
        <v>300</v>
      </c>
      <c r="E1165" s="331">
        <v>114.91</v>
      </c>
      <c r="F1165" s="331">
        <v>114.91</v>
      </c>
      <c r="G1165" s="333">
        <f t="shared" si="16"/>
        <v>1601.2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5</v>
      </c>
      <c r="C1166" s="298">
        <v>46026</v>
      </c>
      <c r="D1166" s="299" t="s">
        <v>480</v>
      </c>
      <c r="E1166" s="331">
        <v>42.43</v>
      </c>
      <c r="F1166" s="331"/>
      <c r="G1166" s="333">
        <f t="shared" si="16"/>
        <v>1601.2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7</v>
      </c>
      <c r="C1167" s="298">
        <v>46026</v>
      </c>
      <c r="D1167" s="299" t="s">
        <v>300</v>
      </c>
      <c r="E1167" s="331">
        <v>42.59</v>
      </c>
      <c r="F1167" s="331"/>
      <c r="G1167" s="333">
        <f t="shared" si="16"/>
        <v>1643.63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3</v>
      </c>
      <c r="C1168" s="298">
        <v>46025</v>
      </c>
      <c r="D1168" s="299" t="s">
        <v>348</v>
      </c>
      <c r="E1168" s="331">
        <v>14.57</v>
      </c>
      <c r="F1168" s="331"/>
      <c r="G1168" s="333">
        <f t="shared" si="16"/>
        <v>1686.22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46025</v>
      </c>
      <c r="D1169" s="299" t="s">
        <v>481</v>
      </c>
      <c r="E1169" s="331">
        <v>41.05</v>
      </c>
      <c r="F1169" s="331"/>
      <c r="G1169" s="333">
        <f t="shared" si="16"/>
        <v>1700.79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46025</v>
      </c>
      <c r="D1170" s="299" t="s">
        <v>310</v>
      </c>
      <c r="E1170" s="331">
        <v>26.88</v>
      </c>
      <c r="F1170" s="331"/>
      <c r="G1170" s="333">
        <f t="shared" si="16"/>
        <v>1741.84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46025</v>
      </c>
      <c r="D1171" s="299" t="s">
        <v>308</v>
      </c>
      <c r="E1171" s="331">
        <v>130.08000000000001</v>
      </c>
      <c r="F1171" s="331"/>
      <c r="G1171" s="333">
        <f t="shared" si="16"/>
        <v>1768.72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7</v>
      </c>
      <c r="C1172" s="298">
        <v>46025</v>
      </c>
      <c r="D1172" s="299" t="s">
        <v>482</v>
      </c>
      <c r="E1172" s="331">
        <v>222.49</v>
      </c>
      <c r="F1172" s="331"/>
      <c r="G1172" s="333">
        <f t="shared" si="16"/>
        <v>1898.8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7</v>
      </c>
      <c r="C1173" s="298">
        <v>46025</v>
      </c>
      <c r="D1173" s="299" t="s">
        <v>482</v>
      </c>
      <c r="E1173" s="331">
        <v>99.18</v>
      </c>
      <c r="F1173" s="331"/>
      <c r="G1173" s="333">
        <f t="shared" si="16"/>
        <v>2121.29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5</v>
      </c>
      <c r="C1174" s="298">
        <v>46024</v>
      </c>
      <c r="D1174" s="299" t="s">
        <v>483</v>
      </c>
      <c r="E1174" s="331">
        <v>35</v>
      </c>
      <c r="F1174" s="331"/>
      <c r="G1174" s="333">
        <f t="shared" si="16"/>
        <v>2220.4699999999998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46024</v>
      </c>
      <c r="D1175" s="299" t="s">
        <v>296</v>
      </c>
      <c r="E1175" s="331">
        <v>15.11</v>
      </c>
      <c r="F1175" s="331"/>
      <c r="G1175" s="333">
        <f t="shared" si="16"/>
        <v>2255.4699999999998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5</v>
      </c>
      <c r="C1176" s="298">
        <v>46024</v>
      </c>
      <c r="D1176" s="299" t="s">
        <v>484</v>
      </c>
      <c r="E1176" s="331">
        <v>29.67</v>
      </c>
      <c r="F1176" s="331"/>
      <c r="G1176" s="333">
        <f t="shared" si="16"/>
        <v>2270.58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287</v>
      </c>
      <c r="B1177" s="330" t="s">
        <v>287</v>
      </c>
      <c r="C1177" s="298">
        <v>46024</v>
      </c>
      <c r="D1177" s="299" t="s">
        <v>397</v>
      </c>
      <c r="E1177" s="331">
        <v>70.56</v>
      </c>
      <c r="F1177" s="331">
        <v>70.56</v>
      </c>
      <c r="G1177" s="333">
        <f t="shared" si="16"/>
        <v>2300.25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287</v>
      </c>
      <c r="B1178" s="330" t="s">
        <v>287</v>
      </c>
      <c r="C1178" s="298">
        <v>46024</v>
      </c>
      <c r="D1178" s="299" t="s">
        <v>485</v>
      </c>
      <c r="E1178" s="331">
        <v>113.94</v>
      </c>
      <c r="F1178" s="331">
        <v>113.94</v>
      </c>
      <c r="G1178" s="333">
        <f t="shared" si="16"/>
        <v>2300.25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46024</v>
      </c>
      <c r="D1179" s="299" t="s">
        <v>371</v>
      </c>
      <c r="E1179" s="331">
        <v>11.9</v>
      </c>
      <c r="F1179" s="331"/>
      <c r="G1179" s="333">
        <f t="shared" si="16"/>
        <v>2300.25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46024</v>
      </c>
      <c r="D1180" s="299" t="s">
        <v>408</v>
      </c>
      <c r="E1180" s="331">
        <v>23.9</v>
      </c>
      <c r="F1180" s="331"/>
      <c r="G1180" s="333">
        <f t="shared" si="16"/>
        <v>2312.15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5</v>
      </c>
      <c r="C1181" s="298">
        <v>46024</v>
      </c>
      <c r="D1181" s="299" t="s">
        <v>486</v>
      </c>
      <c r="E1181" s="331">
        <v>160</v>
      </c>
      <c r="F1181" s="331"/>
      <c r="G1181" s="333">
        <f t="shared" si="16"/>
        <v>2336.0500000000002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284</v>
      </c>
      <c r="B1182" s="330">
        <v>36</v>
      </c>
      <c r="C1182" s="298">
        <v>46024</v>
      </c>
      <c r="D1182" s="299" t="s">
        <v>374</v>
      </c>
      <c r="E1182" s="331">
        <v>50</v>
      </c>
      <c r="F1182" s="331"/>
      <c r="G1182" s="333">
        <f t="shared" si="16"/>
        <v>2496.0500000000002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46023</v>
      </c>
      <c r="D1183" s="299" t="s">
        <v>312</v>
      </c>
      <c r="E1183" s="331">
        <v>8</v>
      </c>
      <c r="F1183" s="331"/>
      <c r="G1183" s="333">
        <f t="shared" si="16"/>
        <v>2546.0500000000002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46023</v>
      </c>
      <c r="D1184" s="299" t="s">
        <v>371</v>
      </c>
      <c r="E1184" s="331">
        <v>13.06</v>
      </c>
      <c r="F1184" s="331"/>
      <c r="G1184" s="333">
        <f t="shared" si="16"/>
        <v>2554.0500000000002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22</v>
      </c>
      <c r="C1185" s="298">
        <v>46023</v>
      </c>
      <c r="D1185" s="299" t="s">
        <v>375</v>
      </c>
      <c r="E1185" s="331">
        <v>6.37</v>
      </c>
      <c r="F1185" s="331"/>
      <c r="G1185" s="333">
        <f t="shared" si="16"/>
        <v>2567.11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46023</v>
      </c>
      <c r="D1186" s="299" t="s">
        <v>358</v>
      </c>
      <c r="E1186" s="331">
        <v>10.27</v>
      </c>
      <c r="F1186" s="331"/>
      <c r="G1186" s="333">
        <f t="shared" si="16"/>
        <v>2573.48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46023</v>
      </c>
      <c r="D1187" s="299" t="s">
        <v>487</v>
      </c>
      <c r="E1187" s="331">
        <v>176.57</v>
      </c>
      <c r="F1187" s="331"/>
      <c r="G1187" s="333">
        <f t="shared" si="16"/>
        <v>2583.75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287</v>
      </c>
      <c r="B1188" s="330" t="s">
        <v>287</v>
      </c>
      <c r="C1188" s="298">
        <v>46023</v>
      </c>
      <c r="D1188" s="299" t="s">
        <v>300</v>
      </c>
      <c r="E1188" s="331">
        <v>383.39</v>
      </c>
      <c r="F1188" s="331">
        <v>383.39</v>
      </c>
      <c r="G1188" s="333">
        <f t="shared" si="16"/>
        <v>2760.32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287</v>
      </c>
      <c r="B1189" s="330" t="s">
        <v>287</v>
      </c>
      <c r="C1189" s="298">
        <v>46023</v>
      </c>
      <c r="D1189" s="299" t="s">
        <v>300</v>
      </c>
      <c r="E1189" s="331">
        <v>53.24</v>
      </c>
      <c r="F1189" s="331">
        <v>53.24</v>
      </c>
      <c r="G1189" s="333">
        <f t="shared" si="16"/>
        <v>2760.32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335</v>
      </c>
      <c r="B1190" s="330" t="s">
        <v>335</v>
      </c>
      <c r="C1190" s="298">
        <v>46023</v>
      </c>
      <c r="D1190" s="337" t="s">
        <v>460</v>
      </c>
      <c r="E1190" s="331">
        <v>239.68</v>
      </c>
      <c r="F1190" s="331"/>
      <c r="G1190" s="333">
        <f t="shared" si="16"/>
        <v>2760.32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488</v>
      </c>
      <c r="B1191" s="330" t="s">
        <v>488</v>
      </c>
      <c r="C1191" s="298">
        <v>45658</v>
      </c>
      <c r="D1191" s="298" t="s">
        <v>489</v>
      </c>
      <c r="E1191" s="332"/>
      <c r="F1191" s="332"/>
      <c r="G1191" s="333">
        <v>3000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5.75" customHeight="1" x14ac:dyDescent="0.3"/>
    <row r="1193" spans="1:20" ht="15.75" customHeight="1" x14ac:dyDescent="0.3"/>
    <row r="1194" spans="1:20" ht="15.75" customHeight="1" x14ac:dyDescent="0.3"/>
    <row r="1195" spans="1:20" ht="15.75" customHeight="1" x14ac:dyDescent="0.3"/>
    <row r="1196" spans="1:20" ht="15.75" customHeight="1" x14ac:dyDescent="0.3"/>
    <row r="1197" spans="1:20" ht="15.75" customHeight="1" x14ac:dyDescent="0.3"/>
    <row r="1198" spans="1:20" ht="15.75" customHeight="1" x14ac:dyDescent="0.3"/>
    <row r="1199" spans="1:20" ht="15.75" customHeight="1" x14ac:dyDescent="0.3"/>
    <row r="1200" spans="1:2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spans="9:9" ht="15.75" customHeight="1" x14ac:dyDescent="0.3"/>
    <row r="2914" spans="9:9" ht="15.75" customHeight="1" x14ac:dyDescent="0.3"/>
    <row r="2915" spans="9:9" ht="15.75" customHeight="1" x14ac:dyDescent="0.3"/>
    <row r="2916" spans="9:9" ht="15.75" customHeight="1" x14ac:dyDescent="0.3"/>
    <row r="2917" spans="9:9" ht="15.75" customHeight="1" x14ac:dyDescent="0.3"/>
    <row r="2918" spans="9:9" ht="15.75" customHeight="1" x14ac:dyDescent="0.3"/>
    <row r="2919" spans="9:9" ht="15.75" customHeight="1" x14ac:dyDescent="0.3"/>
    <row r="2920" spans="9:9" ht="15.75" customHeight="1" x14ac:dyDescent="0.3"/>
    <row r="2921" spans="9:9" ht="12" customHeight="1" x14ac:dyDescent="0.3">
      <c r="I2921" s="335" t="s">
        <v>225</v>
      </c>
    </row>
    <row r="2922" spans="9:9" ht="12" customHeight="1" x14ac:dyDescent="0.3">
      <c r="I2922" s="335"/>
    </row>
    <row r="2923" spans="9:9" ht="12" customHeight="1" x14ac:dyDescent="0.3">
      <c r="I2923" s="335"/>
    </row>
    <row r="2924" spans="9:9" ht="12" customHeight="1" x14ac:dyDescent="0.3">
      <c r="I2924" s="335"/>
    </row>
    <row r="2925" spans="9:9" ht="12" customHeight="1" x14ac:dyDescent="0.3">
      <c r="I2925" s="335"/>
    </row>
    <row r="2926" spans="9:9" ht="12" customHeight="1" x14ac:dyDescent="0.3">
      <c r="I2926" s="335"/>
    </row>
    <row r="2927" spans="9:9" ht="12" customHeight="1" x14ac:dyDescent="0.3">
      <c r="I2927" s="335"/>
    </row>
    <row r="2928" spans="9:9" ht="12" customHeight="1" x14ac:dyDescent="0.3">
      <c r="I2928" s="335"/>
    </row>
    <row r="2929" spans="9:9" ht="12" customHeight="1" x14ac:dyDescent="0.3">
      <c r="I2929" s="335"/>
    </row>
    <row r="2930" spans="9:9" ht="12" customHeight="1" x14ac:dyDescent="0.3">
      <c r="I2930" s="335" t="s">
        <v>226</v>
      </c>
    </row>
    <row r="2931" spans="9:9" ht="15.75" customHeight="1" x14ac:dyDescent="0.3"/>
    <row r="2932" spans="9:9" ht="15.75" customHeight="1" x14ac:dyDescent="0.3"/>
    <row r="2933" spans="9:9" ht="12" customHeight="1" x14ac:dyDescent="0.3">
      <c r="I2933" s="335" t="s">
        <v>226</v>
      </c>
    </row>
    <row r="2934" spans="9:9" ht="12" customHeight="1" x14ac:dyDescent="0.3">
      <c r="I2934" s="335"/>
    </row>
    <row r="2935" spans="9:9" ht="12" customHeight="1" x14ac:dyDescent="0.3">
      <c r="I2935" s="335"/>
    </row>
    <row r="2936" spans="9:9" ht="12" customHeight="1" x14ac:dyDescent="0.3">
      <c r="I2936" s="335"/>
    </row>
    <row r="2937" spans="9:9" ht="12" customHeight="1" x14ac:dyDescent="0.3">
      <c r="I2937" s="335"/>
    </row>
    <row r="2938" spans="9:9" ht="12" customHeight="1" x14ac:dyDescent="0.3">
      <c r="I2938" s="335"/>
    </row>
    <row r="2939" spans="9:9" ht="12" customHeight="1" x14ac:dyDescent="0.3">
      <c r="I2939" s="335" t="s">
        <v>226</v>
      </c>
    </row>
    <row r="2940" spans="9:9" ht="12" customHeight="1" x14ac:dyDescent="0.3">
      <c r="I2940" s="335" t="s">
        <v>226</v>
      </c>
    </row>
    <row r="2941" spans="9:9" ht="12" customHeight="1" x14ac:dyDescent="0.3">
      <c r="I2941" s="335"/>
    </row>
    <row r="2942" spans="9:9" ht="12" customHeight="1" x14ac:dyDescent="0.3">
      <c r="I2942" s="335"/>
    </row>
    <row r="2943" spans="9:9" ht="12" customHeight="1" x14ac:dyDescent="0.3">
      <c r="I2943" s="335"/>
    </row>
    <row r="2944" spans="9:9" ht="12" customHeight="1" x14ac:dyDescent="0.3">
      <c r="I2944" s="335" t="s">
        <v>226</v>
      </c>
    </row>
    <row r="2945" spans="9:9" ht="12" customHeight="1" x14ac:dyDescent="0.3">
      <c r="I2945" s="335" t="s">
        <v>225</v>
      </c>
    </row>
    <row r="2946" spans="9:9" ht="12" customHeight="1" x14ac:dyDescent="0.3">
      <c r="I2946" s="335" t="s">
        <v>225</v>
      </c>
    </row>
    <row r="2947" spans="9:9" ht="15.75" customHeight="1" x14ac:dyDescent="0.3"/>
    <row r="2948" spans="9:9" ht="15.75" customHeight="1" x14ac:dyDescent="0.3"/>
    <row r="2949" spans="9:9" ht="12" customHeight="1" x14ac:dyDescent="0.3">
      <c r="I2949" s="335" t="s">
        <v>225</v>
      </c>
    </row>
    <row r="2950" spans="9:9" ht="12" customHeight="1" x14ac:dyDescent="0.3">
      <c r="I2950" s="335"/>
    </row>
    <row r="2951" spans="9:9" ht="12" customHeight="1" x14ac:dyDescent="0.3">
      <c r="I2951" s="335" t="s">
        <v>226</v>
      </c>
    </row>
    <row r="2952" spans="9:9" ht="12" customHeight="1" x14ac:dyDescent="0.3">
      <c r="I2952" s="335"/>
    </row>
    <row r="2953" spans="9:9" ht="12" customHeight="1" x14ac:dyDescent="0.3">
      <c r="I2953" s="335"/>
    </row>
    <row r="2954" spans="9:9" ht="12" customHeight="1" x14ac:dyDescent="0.3">
      <c r="I2954" s="335" t="s">
        <v>226</v>
      </c>
    </row>
    <row r="2955" spans="9:9" ht="12" customHeight="1" x14ac:dyDescent="0.3">
      <c r="I2955" s="335"/>
    </row>
    <row r="2956" spans="9:9" ht="12" customHeight="1" x14ac:dyDescent="0.3">
      <c r="I2956" s="335" t="s">
        <v>226</v>
      </c>
    </row>
    <row r="2957" spans="9:9" ht="15.75" customHeight="1" x14ac:dyDescent="0.3"/>
    <row r="2958" spans="9:9" ht="15.75" customHeight="1" x14ac:dyDescent="0.3"/>
    <row r="2959" spans="9:9" ht="15.75" customHeight="1" x14ac:dyDescent="0.3"/>
    <row r="2960" spans="9:9" ht="15.75" customHeight="1" x14ac:dyDescent="0.3"/>
    <row r="2961" spans="9:9" ht="15.75" customHeight="1" x14ac:dyDescent="0.3"/>
    <row r="2962" spans="9:9" ht="15.75" customHeight="1" x14ac:dyDescent="0.3"/>
    <row r="2963" spans="9:9" ht="15.75" customHeight="1" x14ac:dyDescent="0.3"/>
    <row r="2964" spans="9:9" ht="15.75" customHeight="1" x14ac:dyDescent="0.3"/>
    <row r="2965" spans="9:9" ht="12" customHeight="1" x14ac:dyDescent="0.3">
      <c r="I2965" s="335" t="s">
        <v>226</v>
      </c>
    </row>
    <row r="2966" spans="9:9" ht="12" customHeight="1" x14ac:dyDescent="0.3">
      <c r="I2966" s="335"/>
    </row>
    <row r="2967" spans="9:9" ht="12" customHeight="1" x14ac:dyDescent="0.3">
      <c r="I2967" s="335" t="s">
        <v>225</v>
      </c>
    </row>
    <row r="2968" spans="9:9" ht="12" customHeight="1" x14ac:dyDescent="0.3">
      <c r="I2968" s="335"/>
    </row>
    <row r="2969" spans="9:9" ht="12" customHeight="1" x14ac:dyDescent="0.3">
      <c r="I2969" s="335" t="s">
        <v>226</v>
      </c>
    </row>
    <row r="2970" spans="9:9" ht="12" customHeight="1" x14ac:dyDescent="0.3">
      <c r="I2970" s="335" t="s">
        <v>225</v>
      </c>
    </row>
    <row r="2971" spans="9:9" ht="15.75" customHeight="1" x14ac:dyDescent="0.3"/>
    <row r="2972" spans="9:9" ht="15.75" customHeight="1" x14ac:dyDescent="0.3"/>
    <row r="2973" spans="9:9" ht="15.75" customHeight="1" x14ac:dyDescent="0.3"/>
    <row r="2974" spans="9:9" ht="15.75" customHeight="1" x14ac:dyDescent="0.3"/>
    <row r="2975" spans="9:9" ht="15.75" customHeight="1" x14ac:dyDescent="0.3"/>
    <row r="2976" spans="9:9" ht="15.75" customHeight="1" x14ac:dyDescent="0.3"/>
    <row r="2977" spans="9:9" ht="15.75" customHeight="1" x14ac:dyDescent="0.3"/>
    <row r="2978" spans="9:9" ht="15.75" customHeight="1" x14ac:dyDescent="0.3"/>
    <row r="2979" spans="9:9" ht="15.75" customHeight="1" x14ac:dyDescent="0.3"/>
    <row r="2980" spans="9:9" ht="15.75" customHeight="1" x14ac:dyDescent="0.3"/>
    <row r="2981" spans="9:9" ht="15.75" customHeight="1" x14ac:dyDescent="0.3"/>
    <row r="2982" spans="9:9" ht="15.75" customHeight="1" x14ac:dyDescent="0.3"/>
    <row r="2983" spans="9:9" ht="15.75" customHeight="1" x14ac:dyDescent="0.3"/>
    <row r="2984" spans="9:9" ht="15.75" customHeight="1" x14ac:dyDescent="0.3"/>
    <row r="2985" spans="9:9" ht="15.75" customHeight="1" x14ac:dyDescent="0.3"/>
    <row r="2986" spans="9:9" ht="15.75" customHeight="1" x14ac:dyDescent="0.3"/>
    <row r="2987" spans="9:9" ht="15.75" customHeight="1" x14ac:dyDescent="0.3"/>
    <row r="2988" spans="9:9" ht="15.75" customHeight="1" x14ac:dyDescent="0.3"/>
    <row r="2989" spans="9:9" ht="12" customHeight="1" x14ac:dyDescent="0.3">
      <c r="I2989" s="335" t="s">
        <v>226</v>
      </c>
    </row>
  </sheetData>
  <autoFilter ref="A1:G1191" xr:uid="{00000000-0009-0000-0000-000006000000}"/>
  <mergeCells count="5">
    <mergeCell ref="A1:B1"/>
    <mergeCell ref="E1:F1"/>
    <mergeCell ref="Q1:R1"/>
    <mergeCell ref="E2:F2"/>
    <mergeCell ref="E3:F3"/>
  </mergeCells>
  <conditionalFormatting sqref="I1 I4:I298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8"/>
  <sheetViews>
    <sheetView workbookViewId="0">
      <pane ySplit="1" topLeftCell="A2" activePane="bottomLeft" state="frozen"/>
      <selection pane="bottomLeft" activeCell="C10" sqref="C10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-3636.7099999999996</v>
      </c>
      <c r="B2" s="339"/>
      <c r="C2" s="340"/>
      <c r="D2" s="342" t="s">
        <v>493</v>
      </c>
      <c r="E2" s="343">
        <f>E3-E96</f>
        <v>11579.24</v>
      </c>
      <c r="F2" s="344" t="s">
        <v>493</v>
      </c>
      <c r="G2" s="345">
        <f>G3-G96</f>
        <v>912.8</v>
      </c>
      <c r="H2" s="343" t="s">
        <v>493</v>
      </c>
      <c r="I2" s="343">
        <f>I3-I96</f>
        <v>754.75999999999976</v>
      </c>
      <c r="J2" s="344" t="s">
        <v>493</v>
      </c>
      <c r="K2" s="345">
        <f>K3-K96</f>
        <v>-239</v>
      </c>
      <c r="L2" s="343" t="s">
        <v>493</v>
      </c>
      <c r="M2" s="343">
        <f>M3-M96</f>
        <v>23.039999999999992</v>
      </c>
      <c r="N2" s="345" t="s">
        <v>493</v>
      </c>
      <c r="O2" s="345">
        <f>O3-O96</f>
        <v>23.039999999999992</v>
      </c>
      <c r="P2" s="343" t="s">
        <v>493</v>
      </c>
      <c r="Q2" s="343">
        <f>Q3-Q96</f>
        <v>-8.4599999999999795</v>
      </c>
      <c r="R2" s="345" t="s">
        <v>493</v>
      </c>
      <c r="S2" s="345">
        <f>S3-S96</f>
        <v>-3345.84</v>
      </c>
      <c r="T2" s="346" t="s">
        <v>493</v>
      </c>
      <c r="U2" s="343">
        <f>U3-U96</f>
        <v>-14040.929999999998</v>
      </c>
      <c r="V2" s="345" t="s">
        <v>493</v>
      </c>
      <c r="W2" s="345">
        <f>W3-W96</f>
        <v>600</v>
      </c>
      <c r="X2" s="343" t="s">
        <v>493</v>
      </c>
      <c r="Y2" s="343">
        <f>Y3-Y96</f>
        <v>9.5</v>
      </c>
      <c r="Z2" s="345" t="s">
        <v>493</v>
      </c>
      <c r="AA2" s="345">
        <f>AA3-AA96</f>
        <v>103.59999999999991</v>
      </c>
      <c r="AB2" s="343" t="s">
        <v>493</v>
      </c>
      <c r="AC2" s="343">
        <f>AC3-AC96</f>
        <v>-8.4599999999999795</v>
      </c>
    </row>
    <row r="3" spans="1:29" ht="14.25" customHeight="1" x14ac:dyDescent="0.3">
      <c r="A3" s="341">
        <f t="shared" si="0"/>
        <v>8603.7800000000007</v>
      </c>
      <c r="B3" s="347"/>
      <c r="C3" s="340"/>
      <c r="D3" s="342" t="s">
        <v>494</v>
      </c>
      <c r="E3" s="343">
        <f>SUM(E6:E96)-SUM(D6:D96)</f>
        <v>13289.73</v>
      </c>
      <c r="F3" s="345" t="s">
        <v>494</v>
      </c>
      <c r="G3" s="345">
        <f>SUM(G6:G96)-SUM(F6:F96)</f>
        <v>1412.8</v>
      </c>
      <c r="H3" s="343" t="s">
        <v>494</v>
      </c>
      <c r="I3" s="343">
        <f>SUM(I6:I96)-SUM(H6:H96)</f>
        <v>2754.7599999999998</v>
      </c>
      <c r="J3" s="345" t="s">
        <v>494</v>
      </c>
      <c r="K3" s="345">
        <f>SUM(K6:K96)-SUM(J6:J96)</f>
        <v>761</v>
      </c>
      <c r="L3" s="343" t="s">
        <v>494</v>
      </c>
      <c r="M3" s="343">
        <f>SUM(M6:M96)-SUM(L6:L96)</f>
        <v>88.039999999999992</v>
      </c>
      <c r="N3" s="345" t="s">
        <v>494</v>
      </c>
      <c r="O3" s="345">
        <f>SUM(O6:O96)-SUM(N6:N96)</f>
        <v>88.039999999999992</v>
      </c>
      <c r="P3" s="343" t="s">
        <v>494</v>
      </c>
      <c r="Q3" s="343">
        <f>SUM(Q6:Q96)-SUM(P6:P96)</f>
        <v>91.54000000000002</v>
      </c>
      <c r="R3" s="345" t="s">
        <v>494</v>
      </c>
      <c r="S3" s="345">
        <f>SUM(S6:S96)-SUM(R6:R96)</f>
        <v>-1345.8400000000001</v>
      </c>
      <c r="T3" s="343" t="s">
        <v>494</v>
      </c>
      <c r="U3" s="343">
        <f>SUM(U6:U96)-SUM(T6:T96)</f>
        <v>-11540.929999999998</v>
      </c>
      <c r="V3" s="345" t="s">
        <v>494</v>
      </c>
      <c r="W3" s="345">
        <f>SUM(W6:W96)-SUM(V6:V96)</f>
        <v>1100</v>
      </c>
      <c r="X3" s="343" t="s">
        <v>494</v>
      </c>
      <c r="Y3" s="343">
        <f>SUM(Y6:Y96)-SUM(X6:X96)</f>
        <v>209.5</v>
      </c>
      <c r="Z3" s="345" t="s">
        <v>494</v>
      </c>
      <c r="AA3" s="345">
        <f>SUM(AA6:AA96)-SUM(Z6:Z96)</f>
        <v>1603.6</v>
      </c>
      <c r="AB3" s="343" t="s">
        <v>494</v>
      </c>
      <c r="AC3" s="343">
        <f>SUM(AC6:AC96)-SUM(AB6:AB96)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SUM(D6:D95)</f>
        <v>8312.57</v>
      </c>
      <c r="E5" s="343">
        <f t="shared" si="1"/>
        <v>19891.809999999998</v>
      </c>
      <c r="F5" s="345">
        <f t="shared" si="1"/>
        <v>0</v>
      </c>
      <c r="G5" s="345">
        <f t="shared" si="1"/>
        <v>912.8</v>
      </c>
      <c r="H5" s="343">
        <f t="shared" si="1"/>
        <v>1345.2400000000002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16290.929999999998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46203</v>
      </c>
      <c r="B7" s="347">
        <f t="shared" ref="B7:B24" si="2">SUM(E7,U7,K7,G7,I7,S7,O7,M7,Q7,W7,Y7,AA7,AC7)-SUM(D7,F7,T7,H7,R7,N7,J7,L7,P7,V7,X7,Z7,AB7)</f>
        <v>2000</v>
      </c>
      <c r="C7" s="348" t="s">
        <v>944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46203</v>
      </c>
      <c r="B8" s="347">
        <f t="shared" si="2"/>
        <v>0.35</v>
      </c>
      <c r="C8" s="348" t="s">
        <v>505</v>
      </c>
      <c r="D8" s="342"/>
      <c r="E8" s="343"/>
      <c r="F8" s="345"/>
      <c r="G8" s="345">
        <v>0.35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46203</v>
      </c>
      <c r="B9" s="347">
        <f t="shared" si="2"/>
        <v>-580</v>
      </c>
      <c r="C9" s="348" t="s">
        <v>949</v>
      </c>
      <c r="D9" s="342">
        <v>580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46203</v>
      </c>
      <c r="B10" s="347">
        <f t="shared" si="2"/>
        <v>-185.64</v>
      </c>
      <c r="C10" s="348" t="s">
        <v>423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>
        <v>92.82</v>
      </c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>
        <v>92.82</v>
      </c>
      <c r="AC10" s="343"/>
    </row>
    <row r="11" spans="1:29" ht="14.25" customHeight="1" x14ac:dyDescent="0.3">
      <c r="A11" s="338">
        <v>46203</v>
      </c>
      <c r="B11" s="347">
        <f t="shared" si="2"/>
        <v>51.56</v>
      </c>
      <c r="C11" s="348" t="s">
        <v>509</v>
      </c>
      <c r="D11" s="342"/>
      <c r="E11" s="343"/>
      <c r="F11" s="345"/>
      <c r="G11" s="345">
        <v>51.56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53.44</v>
      </c>
      <c r="C12" s="348" t="s">
        <v>504</v>
      </c>
      <c r="D12" s="342"/>
      <c r="E12" s="343"/>
      <c r="F12" s="345"/>
      <c r="G12" s="345">
        <v>53.44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-207.96</v>
      </c>
      <c r="C13" s="348" t="s">
        <v>946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207.96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-1713.1</v>
      </c>
      <c r="C14" s="348" t="s">
        <v>531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>
        <v>1713.1</v>
      </c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46189</v>
      </c>
      <c r="B15" s="347">
        <f t="shared" si="2"/>
        <v>53.17</v>
      </c>
      <c r="C15" s="348" t="s">
        <v>509</v>
      </c>
      <c r="D15" s="342"/>
      <c r="E15" s="343"/>
      <c r="F15" s="345"/>
      <c r="G15" s="345">
        <v>53.17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46186</v>
      </c>
      <c r="B16" s="347">
        <f t="shared" si="2"/>
        <v>57.38</v>
      </c>
      <c r="C16" s="348" t="s">
        <v>509</v>
      </c>
      <c r="D16" s="342"/>
      <c r="E16" s="343"/>
      <c r="F16" s="345"/>
      <c r="G16" s="345">
        <v>57.38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46184</v>
      </c>
      <c r="B17" s="347">
        <f t="shared" si="2"/>
        <v>-2159</v>
      </c>
      <c r="C17" s="348" t="s">
        <v>911</v>
      </c>
      <c r="D17" s="342"/>
      <c r="E17" s="343"/>
      <c r="F17" s="345"/>
      <c r="G17" s="345"/>
      <c r="H17" s="343"/>
      <c r="I17" s="343"/>
      <c r="J17" s="345">
        <v>2159</v>
      </c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46183</v>
      </c>
      <c r="B18" s="347">
        <f t="shared" si="2"/>
        <v>-816.19</v>
      </c>
      <c r="C18" s="348" t="s">
        <v>912</v>
      </c>
      <c r="D18" s="342"/>
      <c r="E18" s="343"/>
      <c r="F18" s="345"/>
      <c r="G18" s="345"/>
      <c r="H18" s="343">
        <v>816.19</v>
      </c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46180</v>
      </c>
      <c r="B19" s="347">
        <f t="shared" si="2"/>
        <v>-313.77999999999997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313.77999999999997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46176</v>
      </c>
      <c r="B20" s="347">
        <f t="shared" si="2"/>
        <v>-1000</v>
      </c>
      <c r="C20" s="348" t="s">
        <v>901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1000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46174</v>
      </c>
      <c r="B21" s="347">
        <f t="shared" si="2"/>
        <v>-320</v>
      </c>
      <c r="C21" s="348" t="s">
        <v>913</v>
      </c>
      <c r="D21" s="342">
        <v>320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46173</v>
      </c>
      <c r="B22" s="347">
        <f t="shared" si="2"/>
        <v>-3000</v>
      </c>
      <c r="C22" s="348" t="s">
        <v>897</v>
      </c>
      <c r="D22" s="342">
        <v>3000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46173</v>
      </c>
      <c r="B23" s="347">
        <f t="shared" si="2"/>
        <v>-1000</v>
      </c>
      <c r="C23" s="348" t="s">
        <v>896</v>
      </c>
      <c r="D23" s="342">
        <v>1000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46173</v>
      </c>
      <c r="B24" s="347">
        <f t="shared" si="2"/>
        <v>1160.3599999999999</v>
      </c>
      <c r="C24" s="348" t="s">
        <v>895</v>
      </c>
      <c r="D24" s="342"/>
      <c r="E24" s="343">
        <v>1160.3599999999999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46173</v>
      </c>
      <c r="B25" s="347">
        <f t="shared" ref="B25:B96" si="3">SUM(E25,U25,K25,G25,I25,S25,O25,M25,Q25,W25,Y25,AA25,AC25)-SUM(D25,F25,T25,H25,R25,N25,J25,L25,P25,V25,X25,Z25,AB25)</f>
        <v>2000</v>
      </c>
      <c r="C25" s="348" t="s">
        <v>886</v>
      </c>
      <c r="D25" s="342"/>
      <c r="E25" s="343"/>
      <c r="F25" s="345"/>
      <c r="G25" s="345"/>
      <c r="H25" s="343"/>
      <c r="I25" s="343">
        <v>350</v>
      </c>
      <c r="J25" s="345"/>
      <c r="K25" s="345">
        <v>320</v>
      </c>
      <c r="L25" s="343"/>
      <c r="M25" s="343">
        <v>25</v>
      </c>
      <c r="N25" s="345"/>
      <c r="O25" s="345">
        <v>25</v>
      </c>
      <c r="P25" s="343"/>
      <c r="Q25" s="343">
        <v>45</v>
      </c>
      <c r="R25" s="345"/>
      <c r="S25" s="345">
        <v>400</v>
      </c>
      <c r="T25" s="343"/>
      <c r="U25" s="343">
        <v>375</v>
      </c>
      <c r="V25" s="345"/>
      <c r="W25" s="345">
        <v>100</v>
      </c>
      <c r="X25" s="343"/>
      <c r="Y25" s="343">
        <v>85</v>
      </c>
      <c r="Z25" s="345"/>
      <c r="AA25" s="345">
        <v>230</v>
      </c>
      <c r="AB25" s="343"/>
      <c r="AC25" s="343">
        <v>45</v>
      </c>
    </row>
    <row r="26" spans="1:29" ht="14.25" customHeight="1" x14ac:dyDescent="0.3">
      <c r="A26" s="338">
        <v>46173</v>
      </c>
      <c r="B26" s="347">
        <f t="shared" si="3"/>
        <v>0.63</v>
      </c>
      <c r="C26" s="348" t="s">
        <v>505</v>
      </c>
      <c r="D26" s="342"/>
      <c r="E26" s="343"/>
      <c r="F26" s="345"/>
      <c r="G26" s="345">
        <v>0.63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46172</v>
      </c>
      <c r="B27" s="347">
        <f t="shared" si="3"/>
        <v>-530.36</v>
      </c>
      <c r="C27" s="348" t="s">
        <v>890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530.36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46168</v>
      </c>
      <c r="B28" s="347">
        <f t="shared" si="3"/>
        <v>-400</v>
      </c>
      <c r="C28" s="348" t="s">
        <v>887</v>
      </c>
      <c r="D28" s="342">
        <v>400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46170</v>
      </c>
      <c r="B29" s="347">
        <f t="shared" si="3"/>
        <v>87.5</v>
      </c>
      <c r="C29" s="348" t="s">
        <v>509</v>
      </c>
      <c r="D29" s="342"/>
      <c r="E29" s="343"/>
      <c r="F29" s="345"/>
      <c r="G29" s="345">
        <v>87.5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46170</v>
      </c>
      <c r="B30" s="347">
        <f t="shared" si="3"/>
        <v>56.18</v>
      </c>
      <c r="C30" s="348" t="s">
        <v>504</v>
      </c>
      <c r="D30" s="342"/>
      <c r="E30" s="343"/>
      <c r="F30" s="345"/>
      <c r="G30" s="345">
        <v>56.18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46170</v>
      </c>
      <c r="B31" s="347">
        <f t="shared" si="3"/>
        <v>-4500</v>
      </c>
      <c r="C31" s="348" t="s">
        <v>512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4500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46166</v>
      </c>
      <c r="B32" s="347">
        <f t="shared" si="3"/>
        <v>-69.2</v>
      </c>
      <c r="C32" s="348" t="s">
        <v>858</v>
      </c>
      <c r="D32" s="342">
        <v>69.2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46165</v>
      </c>
      <c r="B33" s="347">
        <f t="shared" si="3"/>
        <v>-138.44</v>
      </c>
      <c r="C33" s="348" t="s">
        <v>876</v>
      </c>
      <c r="D33" s="342">
        <v>138.44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46158</v>
      </c>
      <c r="B34" s="347">
        <f t="shared" si="3"/>
        <v>-87.13</v>
      </c>
      <c r="C34" s="348" t="s">
        <v>847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87.13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46158</v>
      </c>
      <c r="B35" s="347">
        <f t="shared" si="3"/>
        <v>-95.85</v>
      </c>
      <c r="C35" s="348" t="s">
        <v>849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95.85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46157</v>
      </c>
      <c r="B36" s="347">
        <f t="shared" si="3"/>
        <v>-146.15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146.15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46155</v>
      </c>
      <c r="B37" s="347">
        <f t="shared" si="3"/>
        <v>-221.4</v>
      </c>
      <c r="C37" s="348" t="s">
        <v>856</v>
      </c>
      <c r="D37" s="342"/>
      <c r="E37" s="343"/>
      <c r="F37" s="345"/>
      <c r="G37" s="345"/>
      <c r="H37" s="343">
        <v>221.4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46155</v>
      </c>
      <c r="B38" s="347">
        <f t="shared" si="3"/>
        <v>444.44</v>
      </c>
      <c r="C38" s="348" t="s">
        <v>519</v>
      </c>
      <c r="D38" s="342"/>
      <c r="E38" s="343">
        <v>444.44</v>
      </c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46155</v>
      </c>
      <c r="B39" s="347">
        <f t="shared" si="3"/>
        <v>351.69</v>
      </c>
      <c r="C39" s="348" t="s">
        <v>859</v>
      </c>
      <c r="D39" s="342"/>
      <c r="E39" s="343">
        <v>351.69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46153</v>
      </c>
      <c r="B40" s="347">
        <f t="shared" si="3"/>
        <v>-1045.8699999999999</v>
      </c>
      <c r="C40" s="348" t="s">
        <v>843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1045.8699999999999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46151</v>
      </c>
      <c r="B41" s="347">
        <f t="shared" si="3"/>
        <v>-903.88</v>
      </c>
      <c r="C41" s="348" t="s">
        <v>857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903.88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46149</v>
      </c>
      <c r="B42" s="347">
        <f t="shared" si="3"/>
        <v>69.400000000000006</v>
      </c>
      <c r="C42" s="348" t="s">
        <v>509</v>
      </c>
      <c r="D42" s="342"/>
      <c r="E42" s="343"/>
      <c r="F42" s="345"/>
      <c r="G42" s="345">
        <v>69.400000000000006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46148</v>
      </c>
      <c r="B43" s="347">
        <f t="shared" si="3"/>
        <v>-500.5</v>
      </c>
      <c r="C43" s="348" t="s">
        <v>212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>
        <v>500.5</v>
      </c>
      <c r="Y43" s="343"/>
      <c r="Z43" s="345"/>
      <c r="AA43" s="345"/>
      <c r="AB43" s="343"/>
      <c r="AC43" s="343"/>
    </row>
    <row r="44" spans="1:29" ht="14.25" customHeight="1" x14ac:dyDescent="0.3">
      <c r="A44" s="338">
        <v>46148</v>
      </c>
      <c r="B44" s="347">
        <f t="shared" si="3"/>
        <v>-457.94</v>
      </c>
      <c r="C44" s="348" t="s">
        <v>858</v>
      </c>
      <c r="D44" s="342">
        <v>457.94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46142</v>
      </c>
      <c r="B45" s="347">
        <f t="shared" si="3"/>
        <v>5616.82</v>
      </c>
      <c r="C45" s="348" t="s">
        <v>285</v>
      </c>
      <c r="D45" s="342"/>
      <c r="E45" s="343">
        <v>5616.82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46142</v>
      </c>
      <c r="B46" s="347">
        <f t="shared" si="3"/>
        <v>2000</v>
      </c>
      <c r="C46" s="348" t="s">
        <v>503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46142</v>
      </c>
      <c r="B47" s="347">
        <f t="shared" si="3"/>
        <v>62.26</v>
      </c>
      <c r="C47" s="348" t="s">
        <v>504</v>
      </c>
      <c r="D47" s="342"/>
      <c r="E47" s="343"/>
      <c r="F47" s="345"/>
      <c r="G47" s="345">
        <v>62.26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46142</v>
      </c>
      <c r="B48" s="347">
        <f t="shared" si="3"/>
        <v>-185.64</v>
      </c>
      <c r="C48" s="348" t="s">
        <v>423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>
        <v>92.82</v>
      </c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>
        <v>92.82</v>
      </c>
      <c r="AC48" s="343"/>
    </row>
    <row r="49" spans="1:29" ht="14.25" customHeight="1" x14ac:dyDescent="0.3">
      <c r="A49" s="338">
        <v>46142</v>
      </c>
      <c r="B49" s="347">
        <f t="shared" si="3"/>
        <v>-127.68</v>
      </c>
      <c r="C49" s="348" t="s">
        <v>315</v>
      </c>
      <c r="D49" s="342"/>
      <c r="E49" s="343"/>
      <c r="F49" s="345"/>
      <c r="G49" s="345"/>
      <c r="H49" s="343"/>
      <c r="I49" s="343"/>
      <c r="J49" s="345"/>
      <c r="K49" s="345"/>
      <c r="L49" s="343">
        <v>63.84</v>
      </c>
      <c r="M49" s="343"/>
      <c r="N49" s="345">
        <v>63.84</v>
      </c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46142</v>
      </c>
      <c r="B50" s="347">
        <f t="shared" si="3"/>
        <v>0.52</v>
      </c>
      <c r="C50" s="348" t="s">
        <v>505</v>
      </c>
      <c r="D50" s="342"/>
      <c r="E50" s="343"/>
      <c r="F50" s="345"/>
      <c r="G50" s="345">
        <v>0.52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46130</v>
      </c>
      <c r="B51" s="347">
        <f t="shared" si="3"/>
        <v>-578.57000000000005</v>
      </c>
      <c r="C51" s="348" t="s">
        <v>506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578.57000000000005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46130</v>
      </c>
      <c r="B52" s="347">
        <f t="shared" si="3"/>
        <v>-93.71</v>
      </c>
      <c r="C52" s="348" t="s">
        <v>507</v>
      </c>
      <c r="D52" s="342"/>
      <c r="E52" s="343"/>
      <c r="F52" s="345"/>
      <c r="G52" s="345"/>
      <c r="H52" s="343">
        <v>93.71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46130</v>
      </c>
      <c r="B53" s="347">
        <f t="shared" si="3"/>
        <v>-318.36</v>
      </c>
      <c r="C53" s="348" t="s">
        <v>508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318.36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46129</v>
      </c>
      <c r="B54" s="347">
        <f t="shared" si="3"/>
        <v>62.19</v>
      </c>
      <c r="C54" s="348" t="s">
        <v>509</v>
      </c>
      <c r="D54" s="342"/>
      <c r="E54" s="343"/>
      <c r="F54" s="345"/>
      <c r="G54" s="345">
        <v>62.19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46112</v>
      </c>
      <c r="B55" s="347">
        <f t="shared" si="3"/>
        <v>4309.58</v>
      </c>
      <c r="C55" s="348" t="s">
        <v>510</v>
      </c>
      <c r="D55" s="342"/>
      <c r="E55" s="343">
        <v>4309.58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46112</v>
      </c>
      <c r="B56" s="347">
        <f t="shared" si="3"/>
        <v>2000</v>
      </c>
      <c r="C56" s="348" t="s">
        <v>511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46112</v>
      </c>
      <c r="B57" s="347">
        <f t="shared" si="3"/>
        <v>0.34</v>
      </c>
      <c r="C57" s="348" t="s">
        <v>505</v>
      </c>
      <c r="D57" s="342"/>
      <c r="E57" s="343"/>
      <c r="F57" s="345"/>
      <c r="G57" s="345">
        <v>0.34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46112</v>
      </c>
      <c r="B58" s="347">
        <f t="shared" si="3"/>
        <v>-1200</v>
      </c>
      <c r="C58" s="348" t="s">
        <v>512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1200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46108</v>
      </c>
      <c r="B59" s="347">
        <f t="shared" si="3"/>
        <v>68.72</v>
      </c>
      <c r="C59" s="348" t="s">
        <v>504</v>
      </c>
      <c r="D59" s="342"/>
      <c r="E59" s="343"/>
      <c r="F59" s="345"/>
      <c r="G59" s="345">
        <v>68.72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46104</v>
      </c>
      <c r="B60" s="347">
        <f t="shared" si="3"/>
        <v>-6</v>
      </c>
      <c r="C60" s="348" t="s">
        <v>513</v>
      </c>
      <c r="D60" s="342">
        <v>6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46103</v>
      </c>
      <c r="B61" s="347">
        <f t="shared" si="3"/>
        <v>-100</v>
      </c>
      <c r="C61" s="348" t="s">
        <v>514</v>
      </c>
      <c r="D61" s="342">
        <v>100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46103</v>
      </c>
      <c r="B62" s="347">
        <f t="shared" si="3"/>
        <v>-100</v>
      </c>
      <c r="C62" s="348" t="s">
        <v>515</v>
      </c>
      <c r="D62" s="342">
        <v>100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46103</v>
      </c>
      <c r="B63" s="347">
        <f t="shared" si="3"/>
        <v>-50</v>
      </c>
      <c r="C63" s="348" t="s">
        <v>516</v>
      </c>
      <c r="D63" s="342">
        <v>50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46103</v>
      </c>
      <c r="B64" s="347">
        <f t="shared" si="3"/>
        <v>-100</v>
      </c>
      <c r="C64" s="348" t="s">
        <v>517</v>
      </c>
      <c r="D64" s="342">
        <v>100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46103</v>
      </c>
      <c r="B65" s="347">
        <f t="shared" si="3"/>
        <v>-100</v>
      </c>
      <c r="C65" s="348" t="s">
        <v>518</v>
      </c>
      <c r="D65" s="342">
        <v>100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46102</v>
      </c>
      <c r="B66" s="347">
        <f t="shared" si="3"/>
        <v>-300</v>
      </c>
      <c r="C66" s="348" t="s">
        <v>519</v>
      </c>
      <c r="D66" s="342">
        <v>300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46102</v>
      </c>
      <c r="B67" s="347">
        <f t="shared" si="3"/>
        <v>1384.5</v>
      </c>
      <c r="C67" s="348" t="s">
        <v>520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-1384.5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46094</v>
      </c>
      <c r="B68" s="347">
        <f t="shared" si="3"/>
        <v>55.66</v>
      </c>
      <c r="C68" s="348" t="s">
        <v>509</v>
      </c>
      <c r="D68" s="342"/>
      <c r="E68" s="343"/>
      <c r="F68" s="345"/>
      <c r="G68" s="345">
        <v>55.66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46090</v>
      </c>
      <c r="B69" s="347">
        <f t="shared" si="3"/>
        <v>-380</v>
      </c>
      <c r="C69" s="348" t="s">
        <v>521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>
        <v>380</v>
      </c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46083</v>
      </c>
      <c r="B70" s="347">
        <f t="shared" si="3"/>
        <v>-185.64</v>
      </c>
      <c r="C70" s="348" t="s">
        <v>423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>
        <v>92.82</v>
      </c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>
        <v>92.82</v>
      </c>
      <c r="AC70" s="343"/>
    </row>
    <row r="71" spans="1:29" ht="14.25" customHeight="1" x14ac:dyDescent="0.3">
      <c r="A71" s="338">
        <v>46081</v>
      </c>
      <c r="B71" s="347">
        <f t="shared" si="3"/>
        <v>3764.91</v>
      </c>
      <c r="C71" s="348" t="s">
        <v>425</v>
      </c>
      <c r="D71" s="342"/>
      <c r="E71" s="343">
        <v>3764.91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46081</v>
      </c>
      <c r="B72" s="347">
        <f t="shared" si="3"/>
        <v>2000</v>
      </c>
      <c r="C72" s="348" t="s">
        <v>522</v>
      </c>
      <c r="D72" s="342"/>
      <c r="E72" s="343"/>
      <c r="F72" s="345"/>
      <c r="G72" s="345"/>
      <c r="H72" s="343"/>
      <c r="I72" s="343">
        <v>350</v>
      </c>
      <c r="J72" s="345"/>
      <c r="K72" s="345">
        <v>320</v>
      </c>
      <c r="L72" s="343"/>
      <c r="M72" s="343">
        <v>25</v>
      </c>
      <c r="N72" s="345"/>
      <c r="O72" s="345">
        <v>25</v>
      </c>
      <c r="P72" s="343"/>
      <c r="Q72" s="343">
        <v>45</v>
      </c>
      <c r="R72" s="345"/>
      <c r="S72" s="345">
        <v>400</v>
      </c>
      <c r="T72" s="343"/>
      <c r="U72" s="343">
        <v>375</v>
      </c>
      <c r="V72" s="345"/>
      <c r="W72" s="345">
        <v>100</v>
      </c>
      <c r="X72" s="343"/>
      <c r="Y72" s="343">
        <v>85</v>
      </c>
      <c r="Z72" s="345"/>
      <c r="AA72" s="345">
        <v>230</v>
      </c>
      <c r="AB72" s="343"/>
      <c r="AC72" s="343">
        <v>45</v>
      </c>
    </row>
    <row r="73" spans="1:29" ht="14.25" customHeight="1" x14ac:dyDescent="0.3">
      <c r="A73" s="338">
        <v>46081</v>
      </c>
      <c r="B73" s="347">
        <f t="shared" si="3"/>
        <v>0.23</v>
      </c>
      <c r="C73" s="348" t="s">
        <v>505</v>
      </c>
      <c r="D73" s="342"/>
      <c r="E73" s="343"/>
      <c r="F73" s="345"/>
      <c r="G73" s="345">
        <v>0.23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46070</v>
      </c>
      <c r="B74" s="347">
        <f t="shared" si="3"/>
        <v>-1920</v>
      </c>
      <c r="C74" s="348" t="s">
        <v>523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1920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46069</v>
      </c>
      <c r="B75" s="347">
        <f t="shared" si="3"/>
        <v>-243.8</v>
      </c>
      <c r="C75" s="348" t="s">
        <v>523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243.8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46068</v>
      </c>
      <c r="B76" s="347">
        <f t="shared" si="3"/>
        <v>63.46</v>
      </c>
      <c r="C76" s="348" t="s">
        <v>509</v>
      </c>
      <c r="D76" s="342"/>
      <c r="E76" s="343"/>
      <c r="F76" s="345"/>
      <c r="G76" s="345">
        <v>63.46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46067</v>
      </c>
      <c r="B77" s="347">
        <f t="shared" si="3"/>
        <v>-1007.99</v>
      </c>
      <c r="C77" s="348" t="s">
        <v>524</v>
      </c>
      <c r="D77" s="342">
        <v>1007.99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46063</v>
      </c>
      <c r="B78" s="347">
        <f t="shared" si="3"/>
        <v>-1276.4000000000001</v>
      </c>
      <c r="C78" s="348" t="s">
        <v>525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>
        <v>1276.4000000000001</v>
      </c>
      <c r="AA78" s="345"/>
      <c r="AB78" s="343"/>
      <c r="AC78" s="343"/>
    </row>
    <row r="79" spans="1:29" ht="14.25" customHeight="1" x14ac:dyDescent="0.3">
      <c r="A79" s="338">
        <v>46063</v>
      </c>
      <c r="B79" s="347">
        <f t="shared" si="3"/>
        <v>-955</v>
      </c>
      <c r="C79" s="348" t="s">
        <v>526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955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46063</v>
      </c>
      <c r="B80" s="347">
        <f t="shared" si="3"/>
        <v>59.19</v>
      </c>
      <c r="C80" s="348" t="s">
        <v>504</v>
      </c>
      <c r="D80" s="342"/>
      <c r="E80" s="343"/>
      <c r="F80" s="345"/>
      <c r="G80" s="345">
        <v>59.19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46061</v>
      </c>
      <c r="B81" s="347">
        <f t="shared" si="3"/>
        <v>-2203.44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2203.44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46061</v>
      </c>
      <c r="B82" s="347">
        <f t="shared" si="3"/>
        <v>-831.92</v>
      </c>
      <c r="C82" s="348" t="s">
        <v>527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831.92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46055</v>
      </c>
      <c r="B83" s="347">
        <f t="shared" si="3"/>
        <v>-900</v>
      </c>
      <c r="C83" s="348" t="s">
        <v>512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900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46053</v>
      </c>
      <c r="B84" s="347">
        <f t="shared" si="3"/>
        <v>3194.64</v>
      </c>
      <c r="C84" s="348" t="s">
        <v>459</v>
      </c>
      <c r="D84" s="342"/>
      <c r="E84" s="343">
        <v>3194.64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46053</v>
      </c>
      <c r="B85" s="347">
        <f t="shared" si="3"/>
        <v>2000</v>
      </c>
      <c r="C85" s="348" t="s">
        <v>528</v>
      </c>
      <c r="D85" s="342"/>
      <c r="E85" s="343"/>
      <c r="F85" s="345"/>
      <c r="G85" s="345"/>
      <c r="H85" s="343"/>
      <c r="I85" s="343">
        <v>350</v>
      </c>
      <c r="J85" s="345"/>
      <c r="K85" s="345">
        <v>320</v>
      </c>
      <c r="L85" s="343"/>
      <c r="M85" s="343">
        <v>25</v>
      </c>
      <c r="N85" s="345"/>
      <c r="O85" s="345">
        <v>25</v>
      </c>
      <c r="P85" s="343"/>
      <c r="Q85" s="343">
        <v>45</v>
      </c>
      <c r="R85" s="345"/>
      <c r="S85" s="345">
        <v>400</v>
      </c>
      <c r="T85" s="343"/>
      <c r="U85" s="343">
        <v>375</v>
      </c>
      <c r="V85" s="345"/>
      <c r="W85" s="345">
        <v>100</v>
      </c>
      <c r="X85" s="343"/>
      <c r="Y85" s="343">
        <v>85</v>
      </c>
      <c r="Z85" s="345"/>
      <c r="AA85" s="345">
        <v>230</v>
      </c>
      <c r="AB85" s="343"/>
      <c r="AC85" s="343">
        <v>45</v>
      </c>
    </row>
    <row r="86" spans="1:29" ht="14.25" customHeight="1" x14ac:dyDescent="0.3">
      <c r="A86" s="338">
        <v>46053</v>
      </c>
      <c r="B86" s="347">
        <f t="shared" si="3"/>
        <v>0.38</v>
      </c>
      <c r="C86" s="348" t="s">
        <v>505</v>
      </c>
      <c r="D86" s="342"/>
      <c r="E86" s="343"/>
      <c r="F86" s="345"/>
      <c r="G86" s="345">
        <v>0.38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46053</v>
      </c>
      <c r="B87" s="347">
        <f t="shared" si="3"/>
        <v>54.55</v>
      </c>
      <c r="C87" s="348" t="s">
        <v>509</v>
      </c>
      <c r="D87" s="342"/>
      <c r="E87" s="343"/>
      <c r="F87" s="345"/>
      <c r="G87" s="345">
        <v>54.55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46048</v>
      </c>
      <c r="B88" s="347">
        <f t="shared" si="3"/>
        <v>-583</v>
      </c>
      <c r="C88" s="348" t="s">
        <v>529</v>
      </c>
      <c r="D88" s="342">
        <v>583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46044</v>
      </c>
      <c r="B89" s="347">
        <f t="shared" si="3"/>
        <v>-126.24</v>
      </c>
      <c r="C89" s="348" t="s">
        <v>315</v>
      </c>
      <c r="D89" s="342"/>
      <c r="E89" s="343"/>
      <c r="F89" s="345"/>
      <c r="G89" s="345"/>
      <c r="H89" s="343"/>
      <c r="I89" s="343"/>
      <c r="J89" s="345"/>
      <c r="K89" s="345"/>
      <c r="L89" s="343">
        <v>63.12</v>
      </c>
      <c r="M89" s="343"/>
      <c r="N89" s="345">
        <v>63.12</v>
      </c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46043</v>
      </c>
      <c r="B90" s="347">
        <f t="shared" si="3"/>
        <v>-100</v>
      </c>
      <c r="C90" s="348" t="s">
        <v>530</v>
      </c>
      <c r="D90" s="342"/>
      <c r="E90" s="343"/>
      <c r="F90" s="345"/>
      <c r="G90" s="345"/>
      <c r="H90" s="343">
        <v>100</v>
      </c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46043</v>
      </c>
      <c r="B91" s="347">
        <f t="shared" si="3"/>
        <v>-2724</v>
      </c>
      <c r="C91" s="348" t="s">
        <v>531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2724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46038</v>
      </c>
      <c r="B92" s="347">
        <f t="shared" si="3"/>
        <v>55.69</v>
      </c>
      <c r="C92" s="348" t="s">
        <v>509</v>
      </c>
      <c r="D92" s="342"/>
      <c r="E92" s="343"/>
      <c r="F92" s="345"/>
      <c r="G92" s="345">
        <v>55.69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46030</v>
      </c>
      <c r="B93" s="347">
        <f t="shared" si="3"/>
        <v>1049.3699999999999</v>
      </c>
      <c r="C93" s="340" t="s">
        <v>532</v>
      </c>
      <c r="D93" s="342"/>
      <c r="E93" s="343">
        <v>1049.3699999999999</v>
      </c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46027</v>
      </c>
      <c r="B94" s="347">
        <f t="shared" si="3"/>
        <v>-113.94</v>
      </c>
      <c r="C94" s="348" t="s">
        <v>533</v>
      </c>
      <c r="D94" s="342"/>
      <c r="E94" s="343"/>
      <c r="F94" s="345"/>
      <c r="G94" s="345"/>
      <c r="H94" s="343">
        <v>113.94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46027</v>
      </c>
      <c r="B95" s="347">
        <f t="shared" si="3"/>
        <v>-622.1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622.1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44562</v>
      </c>
      <c r="B96" s="347">
        <f t="shared" si="3"/>
        <v>12240.49</v>
      </c>
      <c r="C96" s="348" t="s">
        <v>534</v>
      </c>
      <c r="D96" s="342"/>
      <c r="E96" s="343">
        <v>1710.49</v>
      </c>
      <c r="F96" s="345"/>
      <c r="G96" s="345">
        <v>500</v>
      </c>
      <c r="H96" s="343"/>
      <c r="I96" s="343">
        <v>2000</v>
      </c>
      <c r="J96" s="345"/>
      <c r="K96" s="345">
        <v>1000</v>
      </c>
      <c r="L96" s="343"/>
      <c r="M96" s="343">
        <v>65</v>
      </c>
      <c r="N96" s="345"/>
      <c r="O96" s="345">
        <v>65</v>
      </c>
      <c r="P96" s="343"/>
      <c r="Q96" s="343">
        <v>100</v>
      </c>
      <c r="R96" s="345"/>
      <c r="S96" s="345">
        <v>2000</v>
      </c>
      <c r="T96" s="343"/>
      <c r="U96" s="343">
        <v>2500</v>
      </c>
      <c r="V96" s="345"/>
      <c r="W96" s="345">
        <v>500</v>
      </c>
      <c r="X96" s="343"/>
      <c r="Y96" s="343">
        <v>200</v>
      </c>
      <c r="Z96" s="345"/>
      <c r="AA96" s="345">
        <v>1500</v>
      </c>
      <c r="AB96" s="343"/>
      <c r="AC96" s="343">
        <v>100</v>
      </c>
    </row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58.583333333333336</v>
      </c>
      <c r="F7" s="392">
        <f ca="1">'Lorri 401b'!D4</f>
        <v>72655</v>
      </c>
      <c r="G7" s="393">
        <f ca="1">(F7-C9)/365.25</f>
        <v>112.42984257357973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3340153.8596976949</v>
      </c>
      <c r="R11" s="25">
        <f t="array" aca="1" ref="R11" ca="1">INDEX('Lorri 401b'!L:L,MATCH('Retirement Calculator'!A11,'Lorri 401b'!N:N,0),0)</f>
        <v>3502223.4243155806</v>
      </c>
      <c r="S11" s="25">
        <f t="shared" ref="S11:S265" ca="1" si="7">SUM(Q11:R11)</f>
        <v>6842377.2840132751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3322480.6532301847</v>
      </c>
      <c r="R12" s="25">
        <f t="array" aca="1" ref="R12" ca="1">INDEX('Lorri 401b'!L:L,MATCH('Retirement Calculator'!A12,'Lorri 401b'!N:N,0),0)</f>
        <v>3516816.0219168956</v>
      </c>
      <c r="S12" s="25">
        <f t="shared" ca="1" si="7"/>
        <v>6839296.6751470808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3304733.8084023935</v>
      </c>
      <c r="R13" s="25">
        <f t="array" aca="1" ref="R13" ca="1">INDEX('Lorri 401b'!L:L,MATCH('Retirement Calculator'!A13,'Lorri 401b'!N:N,0),0)</f>
        <v>3531469.4220082159</v>
      </c>
      <c r="S13" s="25">
        <f t="shared" ca="1" si="7"/>
        <v>6836203.2304106094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3286913.0183878196</v>
      </c>
      <c r="R14" s="25">
        <f t="array" aca="1" ref="R14" ca="1">INDEX('Lorri 401b'!L:L,MATCH('Retirement Calculator'!A14,'Lorri 401b'!N:N,0),0)</f>
        <v>3546183.8779332503</v>
      </c>
      <c r="S14" s="25">
        <f t="shared" ca="1" si="7"/>
        <v>6833096.8963210694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3269017.9750815183</v>
      </c>
      <c r="R15" s="25">
        <f t="array" aca="1" ref="R15" ca="1">INDEX('Lorri 401b'!L:L,MATCH('Retirement Calculator'!A15,'Lorri 401b'!N:N,0),0)</f>
        <v>3560959.6440913053</v>
      </c>
      <c r="S15" s="25">
        <f t="shared" ca="1" si="7"/>
        <v>6829977.6191728236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3251048.3690947741</v>
      </c>
      <c r="R16" s="25">
        <f t="array" aca="1" ref="R16" ca="1">INDEX('Lorri 401b'!L:L,MATCH('Retirement Calculator'!A16,'Lorri 401b'!N:N,0),0)</f>
        <v>3575796.975941686</v>
      </c>
      <c r="S16" s="25">
        <f t="shared" ca="1" si="7"/>
        <v>6826845.3450364601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3233003.8897497519</v>
      </c>
      <c r="R17" s="25">
        <f t="array" aca="1" ref="R17" ca="1">INDEX('Lorri 401b'!L:L,MATCH('Retirement Calculator'!A17,'Lorri 401b'!N:N,0),0)</f>
        <v>3590696.1300081098</v>
      </c>
      <c r="S17" s="25">
        <f t="shared" ca="1" si="7"/>
        <v>6823700.0197578613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3214884.2250741255</v>
      </c>
      <c r="R18" s="25">
        <f t="array" aca="1" ref="R18" ca="1">INDEX('Lorri 401b'!L:L,MATCH('Retirement Calculator'!A18,'Lorri 401b'!N:N,0),0)</f>
        <v>3605657.3638831438</v>
      </c>
      <c r="S18" s="25">
        <f t="shared" ca="1" si="7"/>
        <v>6820541.5889572687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3196689.061795684</v>
      </c>
      <c r="R19" s="25">
        <f t="array" aca="1" ref="R19" ca="1">INDEX('Lorri 401b'!L:L,MATCH('Retirement Calculator'!A19,'Lorri 401b'!N:N,0),0)</f>
        <v>3620680.9362326567</v>
      </c>
      <c r="S19" s="25">
        <f t="shared" ca="1" si="7"/>
        <v>6817369.9980283407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3178418.0853369157</v>
      </c>
      <c r="R20" s="25">
        <f t="array" aca="1" ref="R20" ca="1">INDEX('Lorri 401b'!L:L,MATCH('Retirement Calculator'!A20,'Lorri 401b'!N:N,0),0)</f>
        <v>3635767.1068002926</v>
      </c>
      <c r="S20" s="25">
        <f t="shared" ca="1" si="7"/>
        <v>6814185.1921372078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3160070.9798095692</v>
      </c>
      <c r="R21" s="25">
        <f t="array" aca="1" ref="R21" ca="1">INDEX('Lorri 401b'!L:L,MATCH('Retirement Calculator'!A21,'Lorri 401b'!N:N,0),0)</f>
        <v>3650916.1364119607</v>
      </c>
      <c r="S21" s="25">
        <f t="shared" ca="1" si="7"/>
        <v>6810987.1162215304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3141647.428009192</v>
      </c>
      <c r="R22" s="25">
        <f t="array" aca="1" ref="R22" ca="1">INDEX('Lorri 401b'!L:L,MATCH('Retirement Calculator'!A22,'Lorri 401b'!N:N,0),0)</f>
        <v>3666128.286980344</v>
      </c>
      <c r="S22" s="25">
        <f t="shared" ca="1" si="7"/>
        <v>6807775.7149895355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3123147.1114096465</v>
      </c>
      <c r="R23" s="25">
        <f t="array" aca="1" ref="R23" ca="1">INDEX('Lorri 401b'!L:L,MATCH('Retirement Calculator'!A23,'Lorri 401b'!N:N,0),0)</f>
        <v>3681403.8215094288</v>
      </c>
      <c r="S23" s="25">
        <f t="shared" ca="1" si="7"/>
        <v>6804550.9329190757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3104569.710157603</v>
      </c>
      <c r="R24" s="25">
        <f t="array" aca="1" ref="R24" ca="1">INDEX('Lorri 401b'!L:L,MATCH('Retirement Calculator'!A24,'Lorri 401b'!N:N,0),0)</f>
        <v>3696743.0040990515</v>
      </c>
      <c r="S24" s="25">
        <f t="shared" ca="1" si="7"/>
        <v>6801312.7142566545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3085914.9030670091</v>
      </c>
      <c r="R25" s="25">
        <f t="array" aca="1" ref="R25" ca="1">INDEX('Lorri 401b'!L:L,MATCH('Retirement Calculator'!A25,'Lorri 401b'!N:N,0),0)</f>
        <v>3712146.0999494642</v>
      </c>
      <c r="S25" s="25">
        <f t="shared" ca="1" si="7"/>
        <v>6798061.0030164737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3067182.3676135377</v>
      </c>
      <c r="R26" s="25">
        <f t="array" aca="1" ref="R26" ca="1">INDEX('Lorri 401b'!L:L,MATCH('Retirement Calculator'!A26,'Lorri 401b'!N:N,0),0)</f>
        <v>3727613.3753659204</v>
      </c>
      <c r="S26" s="25">
        <f t="shared" ca="1" si="7"/>
        <v>6794795.7429794576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3048371.7799290102</v>
      </c>
      <c r="R27" s="25">
        <f t="array" aca="1" ref="R27" ca="1">INDEX('Lorri 401b'!L:L,MATCH('Retirement Calculator'!A27,'Lorri 401b'!N:N,0),0)</f>
        <v>3743145.0977632785</v>
      </c>
      <c r="S27" s="25">
        <f t="shared" ca="1" si="7"/>
        <v>6791516.8776922887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3029482.8147957972</v>
      </c>
      <c r="R28" s="25">
        <f t="array" aca="1" ref="R28" ca="1">INDEX('Lorri 401b'!L:L,MATCH('Retirement Calculator'!A28,'Lorri 401b'!N:N,0),0)</f>
        <v>3758741.5356706255</v>
      </c>
      <c r="S28" s="25">
        <f t="shared" ca="1" si="7"/>
        <v>6788224.3504664227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3010515.1456411961</v>
      </c>
      <c r="R29" s="25">
        <f t="array" aca="1" ref="R29" ca="1">INDEX('Lorri 401b'!L:L,MATCH('Retirement Calculator'!A29,'Lorri 401b'!N:N,0),0)</f>
        <v>3774402.9587359196</v>
      </c>
      <c r="S29" s="25">
        <f t="shared" ca="1" si="7"/>
        <v>6784918.1043771151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2991468.4445317839</v>
      </c>
      <c r="R30" s="25">
        <f t="array" aca="1" ref="R30" ca="1">INDEX('Lorri 401b'!L:L,MATCH('Retirement Calculator'!A30,'Lorri 401b'!N:N,0),0)</f>
        <v>3790129.6377306525</v>
      </c>
      <c r="S30" s="25">
        <f t="shared" ca="1" si="7"/>
        <v>6781598.0822624359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2972342.3821677491</v>
      </c>
      <c r="R31" s="25">
        <f t="array" aca="1" ref="R31" ca="1">INDEX('Lorri 401b'!L:L,MATCH('Retirement Calculator'!A31,'Lorri 401b'!N:N,0),0)</f>
        <v>3805921.84455453</v>
      </c>
      <c r="S31" s="25">
        <f t="shared" ca="1" si="7"/>
        <v>6778264.2267222796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2953136.6278771977</v>
      </c>
      <c r="R32" s="25">
        <f t="array" aca="1" ref="R32" ca="1">INDEX('Lorri 401b'!L:L,MATCH('Retirement Calculator'!A32,'Lorri 401b'!N:N,0),0)</f>
        <v>3821779.8522401741</v>
      </c>
      <c r="S32" s="25">
        <f t="shared" ca="1" si="7"/>
        <v>6774916.4801173713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2933850.8496104358</v>
      </c>
      <c r="R33" s="25">
        <f t="array" aca="1" ref="R33" ca="1">INDEX('Lorri 401b'!L:L,MATCH('Retirement Calculator'!A33,'Lorri 401b'!N:N,0),0)</f>
        <v>3837703.9349578414</v>
      </c>
      <c r="S33" s="25">
        <f t="shared" ca="1" si="7"/>
        <v>6771554.7845682772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2914484.7139342288</v>
      </c>
      <c r="R34" s="25">
        <f t="array" aca="1" ref="R34" ca="1">INDEX('Lorri 401b'!L:L,MATCH('Retirement Calculator'!A34,'Lorri 401b'!N:N,0),0)</f>
        <v>3853694.3680201657</v>
      </c>
      <c r="S34" s="25">
        <f t="shared" ca="1" si="7"/>
        <v>6768179.0819543945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2895037.8860260374</v>
      </c>
      <c r="R35" s="25">
        <f t="array" aca="1" ref="R35" ca="1">INDEX('Lorri 401b'!L:L,MATCH('Retirement Calculator'!A35,'Lorri 401b'!N:N,0),0)</f>
        <v>3869751.4278869163</v>
      </c>
      <c r="S35" s="25">
        <f t="shared" ca="1" si="7"/>
        <v>6764789.3139129542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2875510.0296682287</v>
      </c>
      <c r="R36" s="25">
        <f t="array" aca="1" ref="R36" ca="1">INDEX('Lorri 401b'!L:L,MATCH('Retirement Calculator'!A36,'Lorri 401b'!N:N,0),0)</f>
        <v>3885875.3921697787</v>
      </c>
      <c r="S36" s="25">
        <f t="shared" ca="1" si="7"/>
        <v>6761385.4218380079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2855900.8072422626</v>
      </c>
      <c r="R37" s="25">
        <f t="array" aca="1" ref="R37" ca="1">INDEX('Lorri 401b'!L:L,MATCH('Retirement Calculator'!A37,'Lorri 401b'!N:N,0),0)</f>
        <v>3902066.5396371526</v>
      </c>
      <c r="S37" s="25">
        <f t="shared" ca="1" si="7"/>
        <v>6757967.3468794152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2836209.8797228551</v>
      </c>
      <c r="R38" s="25">
        <f t="array" aca="1" ref="R38" ca="1">INDEX('Lorri 401b'!L:L,MATCH('Retirement Calculator'!A38,'Lorri 401b'!N:N,0),0)</f>
        <v>3918325.1502189739</v>
      </c>
      <c r="S38" s="25">
        <f t="shared" ca="1" si="7"/>
        <v>6754535.0299418289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2816436.9066721164</v>
      </c>
      <c r="R39" s="25">
        <f t="array" aca="1" ref="R39" ca="1">INDEX('Lorri 401b'!L:L,MATCH('Retirement Calculator'!A39,'Lorri 401b'!N:N,0),0)</f>
        <v>3934651.5050115529</v>
      </c>
      <c r="S39" s="25">
        <f t="shared" ca="1" si="7"/>
        <v>6751088.4116836693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2796581.5462336666</v>
      </c>
      <c r="R40" s="25">
        <f t="array" aca="1" ref="R40" ca="1">INDEX('Lorri 401b'!L:L,MATCH('Retirement Calculator'!A40,'Lorri 401b'!N:N,0),0)</f>
        <v>3951045.8862824342</v>
      </c>
      <c r="S40" s="25">
        <f t="shared" ca="1" si="7"/>
        <v>6747627.4325161008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2776643.4551267233</v>
      </c>
      <c r="R41" s="25">
        <f t="array" aca="1" ref="R41" ca="1">INDEX('Lorri 401b'!L:L,MATCH('Retirement Calculator'!A41,'Lorri 401b'!N:N,0),0)</f>
        <v>3967508.5774752777</v>
      </c>
      <c r="S41" s="25">
        <f t="shared" ca="1" si="7"/>
        <v>6744152.032602001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2756622.2886401676</v>
      </c>
      <c r="R42" s="25">
        <f t="array" aca="1" ref="R42" ca="1">INDEX('Lorri 401b'!L:L,MATCH('Retirement Calculator'!A42,'Lorri 401b'!N:N,0),0)</f>
        <v>3984039.8632147582</v>
      </c>
      <c r="S42" s="25">
        <f t="shared" ca="1" si="7"/>
        <v>6740662.1518549258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2736517.7006265847</v>
      </c>
      <c r="R43" s="25">
        <f t="array" aca="1" ref="R43" ca="1">INDEX('Lorri 401b'!L:L,MATCH('Retirement Calculator'!A43,'Lorri 401b'!N:N,0),0)</f>
        <v>4000640.0293114865</v>
      </c>
      <c r="S43" s="25">
        <f t="shared" ca="1" si="7"/>
        <v>6737157.7299380712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2716329.3434962784</v>
      </c>
      <c r="R44" s="25">
        <f t="array" aca="1" ref="R44" ca="1">INDEX('Lorri 401b'!L:L,MATCH('Retirement Calculator'!A44,'Lorri 401b'!N:N,0),0)</f>
        <v>4017309.3627669509</v>
      </c>
      <c r="S44" s="25">
        <f t="shared" ca="1" si="7"/>
        <v>6733638.7062632293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2696056.8682112624</v>
      </c>
      <c r="R45" s="25">
        <f t="array" aca="1" ref="R45" ca="1">INDEX('Lorri 401b'!L:L,MATCH('Retirement Calculator'!A45,'Lorri 401b'!N:N,0),0)</f>
        <v>4034048.15177848</v>
      </c>
      <c r="S45" s="25">
        <f t="shared" ca="1" si="7"/>
        <v>6730105.019989742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2675699.9242792255</v>
      </c>
      <c r="R46" s="25">
        <f t="array" aca="1" ref="R46" ca="1">INDEX('Lorri 401b'!L:L,MATCH('Retirement Calculator'!A46,'Lorri 401b'!N:N,0),0)</f>
        <v>4050856.6857442237</v>
      </c>
      <c r="S46" s="25">
        <f t="shared" ca="1" si="7"/>
        <v>6726556.6100234492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2655258.159747472</v>
      </c>
      <c r="R47" s="25">
        <f t="array" aca="1" ref="R47" ca="1">INDEX('Lorri 401b'!L:L,MATCH('Retirement Calculator'!A47,'Lorri 401b'!N:N,0),0)</f>
        <v>4067735.2552681579</v>
      </c>
      <c r="S47" s="25">
        <f t="shared" ca="1" si="7"/>
        <v>6722993.4150156304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2634731.2211968359</v>
      </c>
      <c r="R48" s="25">
        <f t="array" aca="1" ref="R48" ca="1">INDEX('Lorri 401b'!L:L,MATCH('Retirement Calculator'!A48,'Lorri 401b'!N:N,0),0)</f>
        <v>4084684.1521651084</v>
      </c>
      <c r="S48" s="25">
        <f t="shared" ca="1" si="7"/>
        <v>6719415.3733619442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2614118.7537355721</v>
      </c>
      <c r="R49" s="25">
        <f t="array" aca="1" ref="R49" ca="1">INDEX('Lorri 401b'!L:L,MATCH('Retirement Calculator'!A49,'Lorri 401b'!N:N,0),0)</f>
        <v>4101703.6694657961</v>
      </c>
      <c r="S49" s="25">
        <f t="shared" ca="1" si="7"/>
        <v>6715822.4232013682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2593420.40099322</v>
      </c>
      <c r="R50" s="25">
        <f t="array" aca="1" ref="R50" ca="1">INDEX('Lorri 401b'!L:L,MATCH('Retirement Calculator'!A50,'Lorri 401b'!N:N,0),0)</f>
        <v>4118794.1014219034</v>
      </c>
      <c r="S50" s="25">
        <f t="shared" ca="1" si="7"/>
        <v>6712214.5024151234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2572635.8051144416</v>
      </c>
      <c r="R51" s="25">
        <f t="array" aca="1" ref="R51" ca="1">INDEX('Lorri 401b'!L:L,MATCH('Retirement Calculator'!A51,'Lorri 401b'!N:N,0),0)</f>
        <v>4135955.7435111613</v>
      </c>
      <c r="S51" s="25">
        <f t="shared" ca="1" si="7"/>
        <v>6708591.5486256033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2551764.6067528347</v>
      </c>
      <c r="R52" s="25">
        <f t="array" aca="1" ref="R52" ca="1">INDEX('Lorri 401b'!L:L,MATCH('Retirement Calculator'!A52,'Lorri 401b'!N:N,0),0)</f>
        <v>4153188.8924424578</v>
      </c>
      <c r="S52" s="25">
        <f t="shared" ca="1" si="7"/>
        <v>6704953.4991952926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2531585.6783980546</v>
      </c>
      <c r="R53" s="25">
        <f t="array" aca="1" ref="R53" ca="1">INDEX('Lorri 401b'!L:L,MATCH('Retirement Calculator'!A53,'Lorri 401b'!N:N,0),0)</f>
        <v>4170493.8461609683</v>
      </c>
      <c r="S53" s="25">
        <f t="shared" ca="1" si="7"/>
        <v>6702079.5245590229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2511322.6711751292</v>
      </c>
      <c r="R54" s="25">
        <f t="array" aca="1" ref="R54" ca="1">INDEX('Lorri 401b'!L:L,MATCH('Retirement Calculator'!A54,'Lorri 401b'!N:N,0),0)</f>
        <v>4187870.9038533056</v>
      </c>
      <c r="S54" s="25">
        <f t="shared" ca="1" si="7"/>
        <v>6699193.5750284344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2490975.234755442</v>
      </c>
      <c r="R55" s="25">
        <f t="array" aca="1" ref="R55" ca="1">INDEX('Lorri 401b'!L:L,MATCH('Retirement Calculator'!A55,'Lorri 401b'!N:N,0),0)</f>
        <v>4205320.3659526948</v>
      </c>
      <c r="S55" s="25">
        <f t="shared" ca="1" si="7"/>
        <v>6696295.6007081363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2470543.0173506727</v>
      </c>
      <c r="R56" s="25">
        <f t="array" aca="1" ref="R56" ca="1">INDEX('Lorri 401b'!L:L,MATCH('Retirement Calculator'!A56,'Lorri 401b'!N:N,0),0)</f>
        <v>4222842.5341441641</v>
      </c>
      <c r="S56" s="25">
        <f t="shared" ca="1" si="7"/>
        <v>6693385.5514948368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2450025.6657067169</v>
      </c>
      <c r="R57" s="25">
        <f t="array" aca="1" ref="R57" ca="1">INDEX('Lorri 401b'!L:L,MATCH('Retirement Calculator'!A57,'Lorri 401b'!N:N,0),0)</f>
        <v>4240437.711369765</v>
      </c>
      <c r="S57" s="25">
        <f t="shared" ca="1" si="7"/>
        <v>6690463.3770764824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2429422.8250975776</v>
      </c>
      <c r="R58" s="25">
        <f t="array" aca="1" ref="R58" ca="1">INDEX('Lorri 401b'!L:L,MATCH('Retirement Calculator'!A58,'Lorri 401b'!N:N,0),0)</f>
        <v>4258106.201833806</v>
      </c>
      <c r="S58" s="25">
        <f t="shared" ca="1" si="7"/>
        <v>6687529.0269313836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2408734.1393192336</v>
      </c>
      <c r="R59" s="25">
        <f t="array" aca="1" ref="R59" ca="1">INDEX('Lorri 401b'!L:L,MATCH('Retirement Calculator'!A59,'Lorri 401b'!N:N,0),0)</f>
        <v>4275848.3110081134</v>
      </c>
      <c r="S59" s="25">
        <f t="shared" ca="1" si="7"/>
        <v>6684582.450327347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2387959.2506834799</v>
      </c>
      <c r="R60" s="25">
        <f t="array" aca="1" ref="R60" ca="1">INDEX('Lorri 401b'!L:L,MATCH('Retirement Calculator'!A60,'Lorri 401b'!N:N,0),0)</f>
        <v>4293664.345637314</v>
      </c>
      <c r="S60" s="25">
        <f t="shared" ca="1" si="7"/>
        <v>6681623.596320794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2367097.8000117438</v>
      </c>
      <c r="R61" s="25">
        <f t="array" aca="1" ref="R61" ca="1">INDEX('Lorri 401b'!L:L,MATCH('Retirement Calculator'!A61,'Lorri 401b'!N:N,0),0)</f>
        <v>4311554.6137441359</v>
      </c>
      <c r="S61" s="25">
        <f t="shared" ca="1" si="7"/>
        <v>6678652.4137558797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2346149.4266288755</v>
      </c>
      <c r="R62" s="25">
        <f t="array" aca="1" ref="R62" ca="1">INDEX('Lorri 401b'!L:L,MATCH('Retirement Calculator'!A62,'Lorri 401b'!N:N,0),0)</f>
        <v>4329519.424634737</v>
      </c>
      <c r="S62" s="25">
        <f t="shared" ca="1" si="7"/>
        <v>6675668.8512636125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2325113.7683569118</v>
      </c>
      <c r="R63" s="25">
        <f t="array" aca="1" ref="R63" ca="1">INDEX('Lorri 401b'!L:L,MATCH('Retirement Calculator'!A63,'Lorri 401b'!N:N,0),0)</f>
        <v>4347559.0889040483</v>
      </c>
      <c r="S63" s="25">
        <f t="shared" ca="1" si="7"/>
        <v>6672672.8572609602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2303990.4615088152</v>
      </c>
      <c r="R64" s="25">
        <f t="array" aca="1" ref="R64" ca="1">INDEX('Lorri 401b'!L:L,MATCH('Retirement Calculator'!A64,'Lorri 401b'!N:N,0),0)</f>
        <v>4365673.9184411485</v>
      </c>
      <c r="S64" s="25">
        <f t="shared" ca="1" si="7"/>
        <v>6669664.3799499637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2282779.1408821847</v>
      </c>
      <c r="R65" s="25">
        <f t="array" aca="1" ref="R65" ca="1">INDEX('Lorri 401b'!L:L,MATCH('Retirement Calculator'!A65,'Lorri 401b'!N:N,0),0)</f>
        <v>4383864.2264346536</v>
      </c>
      <c r="S65" s="25">
        <f t="shared" ca="1" si="7"/>
        <v>6666643.3673168384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2261479.4397529433</v>
      </c>
      <c r="R66" s="25">
        <f t="array" aca="1" ref="R66" ca="1">INDEX('Lorri 401b'!L:L,MATCH('Retirement Calculator'!A66,'Lorri 401b'!N:N,0),0)</f>
        <v>4402130.3273781314</v>
      </c>
      <c r="S66" s="25">
        <f t="shared" ca="1" si="7"/>
        <v>6663609.7671310753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2240090.9898689967</v>
      </c>
      <c r="R67" s="25">
        <f t="array" aca="1" ref="R67" ca="1">INDEX('Lorri 401b'!L:L,MATCH('Retirement Calculator'!A67,'Lorri 401b'!N:N,0),0)</f>
        <v>4420472.5370755401</v>
      </c>
      <c r="S67" s="25">
        <f t="shared" ca="1" si="7"/>
        <v>6660563.5269445367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2218613.421443867</v>
      </c>
      <c r="R68" s="25">
        <f t="array" aca="1" ref="R68" ca="1">INDEX('Lorri 401b'!L:L,MATCH('Retirement Calculator'!A68,'Lorri 401b'!N:N,0),0)</f>
        <v>4438891.1726466883</v>
      </c>
      <c r="S68" s="25">
        <f t="shared" ca="1" si="7"/>
        <v>6657504.5940905549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2197046.3631502995</v>
      </c>
      <c r="R69" s="25">
        <f t="array" aca="1" ref="R69" ca="1">INDEX('Lorri 401b'!L:L,MATCH('Retirement Calculator'!A69,'Lorri 401b'!N:N,0),0)</f>
        <v>4457386.5525327157</v>
      </c>
      <c r="S69" s="25">
        <f t="shared" ca="1" si="7"/>
        <v>6654432.9156830152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2175389.4421138419</v>
      </c>
      <c r="R70" s="25">
        <f t="array" aca="1" ref="R70" ca="1">INDEX('Lorri 401b'!L:L,MATCH('Retirement Calculator'!A70,'Lorri 401b'!N:N,0),0)</f>
        <v>4475958.9965016022</v>
      </c>
      <c r="S70" s="25">
        <f t="shared" ca="1" si="7"/>
        <v>6651348.4386154441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2153642.2839063993</v>
      </c>
      <c r="R71" s="25">
        <f t="array" aca="1" ref="R71" ca="1">INDEX('Lorri 401b'!L:L,MATCH('Retirement Calculator'!A71,'Lorri 401b'!N:N,0),0)</f>
        <v>4494608.8256536927</v>
      </c>
      <c r="S71" s="25">
        <f t="shared" ca="1" si="7"/>
        <v>6648251.109560092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2131804.5125397588</v>
      </c>
      <c r="R72" s="25">
        <f t="array" aca="1" ref="R72" ca="1">INDEX('Lorri 401b'!L:L,MATCH('Retirement Calculator'!A72,'Lorri 401b'!N:N,0),0)</f>
        <v>4513336.3624272496</v>
      </c>
      <c r="S72" s="25">
        <f t="shared" ca="1" si="7"/>
        <v>6645140.8749670088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2109875.7504590908</v>
      </c>
      <c r="R73" s="25">
        <f t="array" aca="1" ref="R73" ca="1">INDEX('Lorri 401b'!L:L,MATCH('Retirement Calculator'!A73,'Lorri 401b'!N:N,0),0)</f>
        <v>4532141.9306040294</v>
      </c>
      <c r="S73" s="25">
        <f t="shared" ca="1" si="7"/>
        <v>6642017.6810631203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2087855.6185364197</v>
      </c>
      <c r="R74" s="25">
        <f t="array" aca="1" ref="R74" ca="1">INDEX('Lorri 401b'!L:L,MATCH('Retirement Calculator'!A74,'Lorri 401b'!N:N,0),0)</f>
        <v>4551025.8553148797</v>
      </c>
      <c r="S74" s="25">
        <f t="shared" ca="1" si="7"/>
        <v>6638881.4738512989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2065743.7360640708</v>
      </c>
      <c r="R75" s="25">
        <f t="array" aca="1" ref="R75" ca="1">INDEX('Lorri 401b'!L:L,MATCH('Retirement Calculator'!A75,'Lorri 401b'!N:N,0),0)</f>
        <v>4569988.4630453587</v>
      </c>
      <c r="S75" s="25">
        <f t="shared" ca="1" si="7"/>
        <v>6635732.1991094295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2043539.7207480872</v>
      </c>
      <c r="R76" s="25">
        <f t="array" aca="1" ref="R76" ca="1">INDEX('Lorri 401b'!L:L,MATCH('Retirement Calculator'!A76,'Lorri 401b'!N:N,0),0)</f>
        <v>4589030.0816413807</v>
      </c>
      <c r="S76" s="25">
        <f t="shared" ca="1" si="7"/>
        <v>6632569.8023894681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2021243.1887016201</v>
      </c>
      <c r="R77" s="25">
        <f t="array" aca="1" ref="R77" ca="1">INDEX('Lorri 401b'!L:L,MATCH('Retirement Calculator'!A77,'Lorri 401b'!N:N,0),0)</f>
        <v>4608151.0403148867</v>
      </c>
      <c r="S77" s="25">
        <f t="shared" ca="1" si="7"/>
        <v>6629394.229016507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2021056.9796681409</v>
      </c>
      <c r="R78" s="25">
        <f t="array" aca="1" ref="R78" ca="1">INDEX('Lorri 401b'!L:L,MATCH('Retirement Calculator'!A78,'Lorri 401b'!N:N,0),0)</f>
        <v>4605148.4444196848</v>
      </c>
      <c r="S78" s="25">
        <f t="shared" ca="1" si="7"/>
        <v>6626205.4240878262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2020869.9947636889</v>
      </c>
      <c r="R79" s="25">
        <f t="array" aca="1" ref="R79" ca="1">INDEX('Lorri 401b'!L:L,MATCH('Retirement Calculator'!A79,'Lorri 401b'!N:N,0),0)</f>
        <v>4602133.3377082525</v>
      </c>
      <c r="S79" s="25">
        <f t="shared" ca="1" si="7"/>
        <v>6623003.3324719416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2020682.2307554684</v>
      </c>
      <c r="R80" s="25">
        <f t="array" aca="1" ref="R80" ca="1">INDEX('Lorri 401b'!L:L,MATCH('Retirement Calculator'!A80,'Lorri 401b'!N:N,0),0)</f>
        <v>4599105.6680521891</v>
      </c>
      <c r="S80" s="25">
        <f t="shared" ca="1" si="7"/>
        <v>6619787.8988076579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2020493.6843972134</v>
      </c>
      <c r="R81" s="25">
        <f t="array" aca="1" ref="R81" ca="1">INDEX('Lorri 401b'!L:L,MATCH('Retirement Calculator'!A81,'Lorri 401b'!N:N,0),0)</f>
        <v>4596065.3831058927</v>
      </c>
      <c r="S81" s="25">
        <f t="shared" ca="1" si="7"/>
        <v>6616559.0675031058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2020304.3524291324</v>
      </c>
      <c r="R82" s="25">
        <f t="array" aca="1" ref="R82" ca="1">INDEX('Lorri 401b'!L:L,MATCH('Retirement Calculator'!A82,'Lorri 401b'!N:N,0),0)</f>
        <v>4593012.4303056533</v>
      </c>
      <c r="S82" s="25">
        <f t="shared" ca="1" si="7"/>
        <v>6613316.7827347852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2020114.2315778511</v>
      </c>
      <c r="R83" s="25">
        <f t="array" aca="1" ref="R83" ca="1">INDEX('Lorri 401b'!L:L,MATCH('Retirement Calculator'!A83,'Lorri 401b'!N:N,0),0)</f>
        <v>4589946.7568687461</v>
      </c>
      <c r="S83" s="25">
        <f t="shared" ca="1" si="7"/>
        <v>6610060.988446597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2019923.3185563562</v>
      </c>
      <c r="R84" s="25">
        <f t="array" aca="1" ref="R84" ca="1">INDEX('Lorri 401b'!L:L,MATCH('Retirement Calculator'!A84,'Lorri 401b'!N:N,0),0)</f>
        <v>4586868.3097925186</v>
      </c>
      <c r="S84" s="25">
        <f t="shared" ca="1" si="7"/>
        <v>6606791.6283488749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2019731.6100639384</v>
      </c>
      <c r="R85" s="25">
        <f t="array" aca="1" ref="R85" ca="1">INDEX('Lorri 401b'!L:L,MATCH('Retirement Calculator'!A85,'Lorri 401b'!N:N,0),0)</f>
        <v>4583777.0358534735</v>
      </c>
      <c r="S85" s="25">
        <f t="shared" ca="1" si="7"/>
        <v>6603508.6459174119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2019539.1027861354</v>
      </c>
      <c r="R86" s="25">
        <f t="array" aca="1" ref="R86" ca="1">INDEX('Lorri 401b'!L:L,MATCH('Retirement Calculator'!A86,'Lorri 401b'!N:N,0),0)</f>
        <v>4580672.8816063488</v>
      </c>
      <c r="S86" s="25">
        <f t="shared" ca="1" si="7"/>
        <v>6600211.9843924847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2019345.793394675</v>
      </c>
      <c r="R87" s="25">
        <f t="array" aca="1" ref="R87" ca="1">INDEX('Lorri 401b'!L:L,MATCH('Retirement Calculator'!A87,'Lorri 401b'!N:N,0),0)</f>
        <v>4577555.7933831941</v>
      </c>
      <c r="S87" s="25">
        <f t="shared" ca="1" si="7"/>
        <v>6596901.5867778696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2019151.6785474168</v>
      </c>
      <c r="R88" s="25">
        <f t="array" aca="1" ref="R88" ca="1">INDEX('Lorri 401b'!L:L,MATCH('Retirement Calculator'!A88,'Lorri 401b'!N:N,0),0)</f>
        <v>4574425.7172924429</v>
      </c>
      <c r="S88" s="25">
        <f t="shared" ca="1" si="7"/>
        <v>6593577.3958398597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2018956.754888295</v>
      </c>
      <c r="R89" s="25">
        <f t="array" aca="1" ref="R89" ca="1">INDEX('Lorri 401b'!L:L,MATCH('Retirement Calculator'!A89,'Lorri 401b'!N:N,0),0)</f>
        <v>4571282.5992179802</v>
      </c>
      <c r="S89" s="25">
        <f t="shared" ca="1" si="7"/>
        <v>6590239.3541062754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2018761.0190472603</v>
      </c>
      <c r="R90" s="25">
        <f t="array" aca="1" ref="R90" ca="1">INDEX('Lorri 401b'!L:L,MATCH('Retirement Calculator'!A90,'Lorri 401b'!N:N,0),0)</f>
        <v>4568126.3848182075</v>
      </c>
      <c r="S90" s="25">
        <f t="shared" ca="1" si="7"/>
        <v>6586887.4038654678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2018564.4676402211</v>
      </c>
      <c r="R91" s="25">
        <f t="array" aca="1" ref="R91" ca="1">INDEX('Lorri 401b'!L:L,MATCH('Retirement Calculator'!A91,'Lorri 401b'!N:N,0),0)</f>
        <v>4564957.0195251023</v>
      </c>
      <c r="S91" s="25">
        <f t="shared" ca="1" si="7"/>
        <v>6583521.4871653235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2018367.0972689861</v>
      </c>
      <c r="R92" s="25">
        <f t="array" aca="1" ref="R92" ca="1">INDEX('Lorri 401b'!L:L,MATCH('Retirement Calculator'!A92,'Lorri 401b'!N:N,0),0)</f>
        <v>4561774.4485432757</v>
      </c>
      <c r="S92" s="25">
        <f t="shared" ca="1" si="7"/>
        <v>6580141.5458122622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2018168.9045212041</v>
      </c>
      <c r="R93" s="25">
        <f t="array" aca="1" ref="R93" ca="1">INDEX('Lorri 401b'!L:L,MATCH('Retirement Calculator'!A93,'Lorri 401b'!N:N,0),0)</f>
        <v>4558578.6168490248</v>
      </c>
      <c r="S93" s="25">
        <f t="shared" ca="1" si="7"/>
        <v>6576747.5213702284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2017969.8859703063</v>
      </c>
      <c r="R94" s="25">
        <f t="array" aca="1" ref="R94" ca="1">INDEX('Lorri 401b'!L:L,MATCH('Retirement Calculator'!A94,'Lorri 401b'!N:N,0),0)</f>
        <v>4555369.4691893812</v>
      </c>
      <c r="S94" s="25">
        <f t="shared" ca="1" si="7"/>
        <v>6573339.3551596878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2017770.0381754467</v>
      </c>
      <c r="R95" s="25">
        <f t="array" aca="1" ref="R95" ca="1">INDEX('Lorri 401b'!L:L,MATCH('Retirement Calculator'!A95,'Lorri 401b'!N:N,0),0)</f>
        <v>4552146.9500811556</v>
      </c>
      <c r="S95" s="25">
        <f t="shared" ca="1" si="7"/>
        <v>6569916.9882566025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2017569.3576814418</v>
      </c>
      <c r="R96" s="25">
        <f t="array" aca="1" ref="R96" ca="1">INDEX('Lorri 401b'!L:L,MATCH('Retirement Calculator'!A96,'Lorri 401b'!N:N,0),0)</f>
        <v>4548911.0038099792</v>
      </c>
      <c r="S96" s="25">
        <f t="shared" ca="1" si="7"/>
        <v>6566480.3614914212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2017367.8410187119</v>
      </c>
      <c r="R97" s="25">
        <f t="array" aca="1" ref="R97" ca="1">INDEX('Lorri 401b'!L:L,MATCH('Retirement Calculator'!A97,'Lorri 401b'!N:N,0),0)</f>
        <v>4545661.5744293397</v>
      </c>
      <c r="S97" s="25">
        <f t="shared" ca="1" si="7"/>
        <v>6563029.4154480519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2017165.4847032207</v>
      </c>
      <c r="R98" s="25">
        <f t="array" aca="1" ref="R98" ca="1">INDEX('Lorri 401b'!L:L,MATCH('Retirement Calculator'!A98,'Lorri 401b'!N:N,0),0)</f>
        <v>4542398.6057596141</v>
      </c>
      <c r="S98" s="25">
        <f t="shared" ca="1" si="7"/>
        <v>6559564.0904628346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2016962.2852364148</v>
      </c>
      <c r="R99" s="25">
        <f t="array" aca="1" ref="R99" ca="1">INDEX('Lorri 401b'!L:L,MATCH('Retirement Calculator'!A99,'Lorri 401b'!N:N,0),0)</f>
        <v>4539122.0413870979</v>
      </c>
      <c r="S99" s="25">
        <f t="shared" ca="1" si="7"/>
        <v>6556084.3266235124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2016758.2391051638</v>
      </c>
      <c r="R100" s="25">
        <f t="array" aca="1" ref="R100" ca="1">INDEX('Lorri 401b'!L:L,MATCH('Retirement Calculator'!A100,'Lorri 401b'!N:N,0),0)</f>
        <v>4535831.82466303</v>
      </c>
      <c r="S100" s="25">
        <f t="shared" ca="1" si="7"/>
        <v>6552590.0637681941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2016553.3427816993</v>
      </c>
      <c r="R101" s="25">
        <f t="array" aca="1" ref="R101" ca="1">INDEX('Lorri 401b'!L:L,MATCH('Retirement Calculator'!A101,'Lorri 401b'!N:N,0),0)</f>
        <v>4532527.8987026121</v>
      </c>
      <c r="S101" s="25">
        <f t="shared" ca="1" si="7"/>
        <v>6549081.2414843114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2016347.5927235538</v>
      </c>
      <c r="R102" s="25">
        <f t="array" aca="1" ref="R102" ca="1">INDEX('Lorri 401b'!L:L,MATCH('Retirement Calculator'!A102,'Lorri 401b'!N:N,0),0)</f>
        <v>4529210.2063840255</v>
      </c>
      <c r="S102" s="25">
        <f t="shared" ca="1" si="7"/>
        <v>6545557.7991075795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2016140.9853734993</v>
      </c>
      <c r="R103" s="25">
        <f t="array" aca="1" ref="R103" ca="1">INDEX('Lorri 401b'!L:L,MATCH('Retirement Calculator'!A103,'Lorri 401b'!N:N,0),0)</f>
        <v>4525878.6903474443</v>
      </c>
      <c r="S103" s="25">
        <f t="shared" ca="1" si="7"/>
        <v>6542019.6757209431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2015933.5171594862</v>
      </c>
      <c r="R104" s="25">
        <f t="array" aca="1" ref="R104" ca="1">INDEX('Lorri 401b'!L:L,MATCH('Retirement Calculator'!A104,'Lorri 401b'!N:N,0),0)</f>
        <v>4522533.2929940447</v>
      </c>
      <c r="S104" s="25">
        <f t="shared" ca="1" si="7"/>
        <v>6538466.8101535309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2015725.1844945813</v>
      </c>
      <c r="R105" s="25">
        <f t="array" aca="1" ref="R105" ca="1">INDEX('Lorri 401b'!L:L,MATCH('Retirement Calculator'!A105,'Lorri 401b'!N:N,0),0)</f>
        <v>4519173.956485006</v>
      </c>
      <c r="S105" s="25">
        <f t="shared" ca="1" si="7"/>
        <v>6534899.1409795871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2015515.983776906</v>
      </c>
      <c r="R106" s="25">
        <f t="array" aca="1" ref="R106" ca="1">INDEX('Lorri 401b'!L:L,MATCH('Retirement Calculator'!A106,'Lorri 401b'!N:N,0),0)</f>
        <v>4515800.6227405127</v>
      </c>
      <c r="S106" s="25">
        <f t="shared" ca="1" si="7"/>
        <v>6531316.6065174192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2015305.9113895737</v>
      </c>
      <c r="R107" s="25">
        <f t="array" aca="1" ref="R107" ca="1">INDEX('Lorri 401b'!L:L,MATCH('Retirement Calculator'!A107,'Lorri 401b'!N:N,0),0)</f>
        <v>4512413.2334387507</v>
      </c>
      <c r="S107" s="25">
        <f t="shared" ca="1" si="7"/>
        <v>6527719.1448283242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2015773.8803822941</v>
      </c>
      <c r="R108" s="25">
        <f t="array" aca="1" ref="R108" ca="1">INDEX('Lorri 401b'!L:L,MATCH('Retirement Calculator'!A108,'Lorri 401b'!N:N,0),0)</f>
        <v>4510762.896666564</v>
      </c>
      <c r="S108" s="25">
        <f t="shared" ca="1" si="7"/>
        <v>6526536.7770488579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2016243.7992458176</v>
      </c>
      <c r="R109" s="25">
        <f t="array" aca="1" ref="R109" ca="1">INDEX('Lorri 401b'!L:L,MATCH('Retirement Calculator'!A109,'Lorri 401b'!N:N,0),0)</f>
        <v>4509105.6834911602</v>
      </c>
      <c r="S109" s="25">
        <f t="shared" ca="1" si="7"/>
        <v>6525349.4827369777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2016715.6761046057</v>
      </c>
      <c r="R110" s="25">
        <f t="array" aca="1" ref="R110" ca="1">INDEX('Lorri 401b'!L:L,MATCH('Retirement Calculator'!A110,'Lorri 401b'!N:N,0),0)</f>
        <v>4507441.5652608592</v>
      </c>
      <c r="S110" s="25">
        <f t="shared" ca="1" si="7"/>
        <v>6524157.2413654644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2017189.5191169721</v>
      </c>
      <c r="R111" s="25">
        <f t="array" aca="1" ref="R111" ca="1">INDEX('Lorri 401b'!L:L,MATCH('Retirement Calculator'!A111,'Lorri 401b'!N:N,0),0)</f>
        <v>4505770.5132045979</v>
      </c>
      <c r="S111" s="25">
        <f t="shared" ca="1" si="7"/>
        <v>6522960.0323215704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2017665.3364752233</v>
      </c>
      <c r="R112" s="25">
        <f t="array" aca="1" ref="R112" ca="1">INDEX('Lorri 401b'!L:L,MATCH('Retirement Calculator'!A112,'Lorri 401b'!N:N,0),0)</f>
        <v>4504092.4984314358</v>
      </c>
      <c r="S112" s="25">
        <f t="shared" ca="1" si="7"/>
        <v>6521757.8349066591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2018143.1364058005</v>
      </c>
      <c r="R113" s="25">
        <f t="array" aca="1" ref="R113" ca="1">INDEX('Lorri 401b'!L:L,MATCH('Retirement Calculator'!A113,'Lorri 401b'!N:N,0),0)</f>
        <v>4502407.4919300526</v>
      </c>
      <c r="S113" s="25">
        <f t="shared" ca="1" si="7"/>
        <v>6520550.6283358531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2018622.9271694219</v>
      </c>
      <c r="R114" s="25">
        <f t="array" aca="1" ref="R114" ca="1">INDEX('Lorri 401b'!L:L,MATCH('Retirement Calculator'!A114,'Lorri 401b'!N:N,0),0)</f>
        <v>4500715.4645682471</v>
      </c>
      <c r="S114" s="25">
        <f t="shared" ca="1" si="7"/>
        <v>6519338.3917376688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2019104.7170612251</v>
      </c>
      <c r="R115" s="25">
        <f t="array" aca="1" ref="R115" ca="1">INDEX('Lorri 401b'!L:L,MATCH('Retirement Calculator'!A115,'Lorri 401b'!N:N,0),0)</f>
        <v>4499016.3870924339</v>
      </c>
      <c r="S115" s="25">
        <f t="shared" ca="1" si="7"/>
        <v>6518121.1041536592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2019588.5144109107</v>
      </c>
      <c r="R116" s="25">
        <f t="array" aca="1" ref="R116" ca="1">INDEX('Lorri 401b'!L:L,MATCH('Retirement Calculator'!A116,'Lorri 401b'!N:N,0),0)</f>
        <v>4497310.2301271381</v>
      </c>
      <c r="S116" s="25">
        <f t="shared" ca="1" si="7"/>
        <v>6516898.7445380483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2020074.3275828867</v>
      </c>
      <c r="R117" s="25">
        <f t="array" aca="1" ref="R117" ca="1">INDEX('Lorri 401b'!L:L,MATCH('Retirement Calculator'!A117,'Lorri 401b'!N:N,0),0)</f>
        <v>4495596.9641744867</v>
      </c>
      <c r="S117" s="25">
        <f t="shared" ca="1" si="7"/>
        <v>6515671.2917573731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2020562.1649764127</v>
      </c>
      <c r="R118" s="25">
        <f t="array" aca="1" ref="R118" ca="1">INDEX('Lorri 401b'!L:L,MATCH('Retirement Calculator'!A118,'Lorri 401b'!N:N,0),0)</f>
        <v>4493876.5596136991</v>
      </c>
      <c r="S118" s="25">
        <f t="shared" ca="1" si="7"/>
        <v>6514438.7245901115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2021052.0350257449</v>
      </c>
      <c r="R119" s="25">
        <f t="array" aca="1" ref="R119" ca="1">INDEX('Lorri 401b'!L:L,MATCH('Retirement Calculator'!A119,'Lorri 401b'!N:N,0),0)</f>
        <v>4492148.9867005749</v>
      </c>
      <c r="S119" s="25">
        <f t="shared" ca="1" si="7"/>
        <v>6513201.0217263196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2021543.9462002828</v>
      </c>
      <c r="R120" s="25">
        <f t="array" aca="1" ref="R120" ca="1">INDEX('Lorri 401b'!L:L,MATCH('Retirement Calculator'!A120,'Lorri 401b'!N:N,0),0)</f>
        <v>4490414.2155669797</v>
      </c>
      <c r="S120" s="25">
        <f t="shared" ca="1" si="7"/>
        <v>6511958.161767263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2022037.9070047145</v>
      </c>
      <c r="R121" s="25">
        <f t="array" aca="1" ref="R121" ca="1">INDEX('Lorri 401b'!L:L,MATCH('Retirement Calculator'!A121,'Lorri 401b'!N:N,0),0)</f>
        <v>4488672.2162203277</v>
      </c>
      <c r="S121" s="25">
        <f t="shared" ca="1" si="7"/>
        <v>6510710.1232250426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2022533.9259791647</v>
      </c>
      <c r="R122" s="25">
        <f t="array" aca="1" ref="R122" ca="1">INDEX('Lorri 401b'!L:L,MATCH('Retirement Calculator'!A122,'Lorri 401b'!N:N,0),0)</f>
        <v>4486922.9585430641</v>
      </c>
      <c r="S122" s="25">
        <f t="shared" ca="1" si="7"/>
        <v>6509456.8845222285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2023032.0116993417</v>
      </c>
      <c r="R123" s="25">
        <f t="array" aca="1" ref="R123" ca="1">INDEX('Lorri 401b'!L:L,MATCH('Retirement Calculator'!A123,'Lorri 401b'!N:N,0),0)</f>
        <v>4485166.4122921452</v>
      </c>
      <c r="S123" s="25">
        <f t="shared" ca="1" si="7"/>
        <v>6508198.4239914864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2023532.172776686</v>
      </c>
      <c r="R124" s="25">
        <f t="array" aca="1" ref="R124" ca="1">INDEX('Lorri 401b'!L:L,MATCH('Retirement Calculator'!A124,'Lorri 401b'!N:N,0),0)</f>
        <v>4483402.5470985146</v>
      </c>
      <c r="S124" s="25">
        <f t="shared" ca="1" si="7"/>
        <v>6506934.7198752007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2024034.4178585194</v>
      </c>
      <c r="R125" s="25">
        <f t="array" aca="1" ref="R125" ca="1">INDEX('Lorri 401b'!L:L,MATCH('Retirement Calculator'!A125,'Lorri 401b'!N:N,0),0)</f>
        <v>4481631.3324665772</v>
      </c>
      <c r="S125" s="25">
        <f t="shared" ca="1" si="7"/>
        <v>6505665.7503250968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2024538.7556281937</v>
      </c>
      <c r="R126" s="25">
        <f t="array" aca="1" ref="R126" ca="1">INDEX('Lorri 401b'!L:L,MATCH('Retirement Calculator'!A126,'Lorri 401b'!N:N,0),0)</f>
        <v>4479852.7377736736</v>
      </c>
      <c r="S126" s="25">
        <f t="shared" ca="1" si="7"/>
        <v>6504391.4934018673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2025045.1948052417</v>
      </c>
      <c r="R127" s="25">
        <f t="array" aca="1" ref="R127" ca="1">INDEX('Lorri 401b'!L:L,MATCH('Retirement Calculator'!A127,'Lorri 401b'!N:N,0),0)</f>
        <v>4478066.7322695497</v>
      </c>
      <c r="S127" s="25">
        <f t="shared" ca="1" si="7"/>
        <v>6503111.9270747919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2025553.7441455272</v>
      </c>
      <c r="R128" s="25">
        <f t="array" aca="1" ref="R128" ca="1">INDEX('Lorri 401b'!L:L,MATCH('Retirement Calculator'!A128,'Lorri 401b'!N:N,0),0)</f>
        <v>4476273.2850758247</v>
      </c>
      <c r="S128" s="25">
        <f t="shared" ca="1" si="7"/>
        <v>6501827.0292213522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2026064.4124413976</v>
      </c>
      <c r="R129" s="25">
        <f t="array" aca="1" ref="R129" ca="1">INDEX('Lorri 401b'!L:L,MATCH('Retirement Calculator'!A129,'Lorri 401b'!N:N,0),0)</f>
        <v>4474472.3651854591</v>
      </c>
      <c r="S129" s="25">
        <f t="shared" ca="1" si="7"/>
        <v>6500536.7776268572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2026577.2085218339</v>
      </c>
      <c r="R130" s="25">
        <f t="array" aca="1" ref="R130" ca="1">INDEX('Lorri 401b'!L:L,MATCH('Retirement Calculator'!A130,'Lorri 401b'!N:N,0),0)</f>
        <v>4472663.9414622169</v>
      </c>
      <c r="S130" s="25">
        <f t="shared" ca="1" si="7"/>
        <v>6499241.1499840505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2027092.1412526055</v>
      </c>
      <c r="R131" s="25">
        <f t="array" aca="1" ref="R131" ca="1">INDEX('Lorri 401b'!L:L,MATCH('Retirement Calculator'!A131,'Lorri 401b'!N:N,0),0)</f>
        <v>4470847.9826401286</v>
      </c>
      <c r="S131" s="25">
        <f t="shared" ca="1" si="7"/>
        <v>6497940.1238927338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2027609.2195364218</v>
      </c>
      <c r="R132" s="25">
        <f t="array" aca="1" ref="R132" ca="1">INDEX('Lorri 401b'!L:L,MATCH('Retirement Calculator'!A132,'Lorri 401b'!N:N,0),0)</f>
        <v>4469024.4573229477</v>
      </c>
      <c r="S132" s="25">
        <f t="shared" ca="1" si="7"/>
        <v>6496633.6768593695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2028128.4523130874</v>
      </c>
      <c r="R133" s="25">
        <f t="array" aca="1" ref="R133" ca="1">INDEX('Lorri 401b'!L:L,MATCH('Retirement Calculator'!A133,'Lorri 401b'!N:N,0),0)</f>
        <v>4467193.3339836122</v>
      </c>
      <c r="S133" s="25">
        <f t="shared" ca="1" si="7"/>
        <v>6495321.7862966992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2028649.8485596557</v>
      </c>
      <c r="R134" s="25">
        <f t="array" aca="1" ref="R134" ca="1">INDEX('Lorri 401b'!L:L,MATCH('Retirement Calculator'!A134,'Lorri 401b'!N:N,0),0)</f>
        <v>4465354.5809636964</v>
      </c>
      <c r="S134" s="25">
        <f t="shared" ca="1" si="7"/>
        <v>6494004.4295233525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2029173.4172905849</v>
      </c>
      <c r="R135" s="25">
        <f t="array" aca="1" ref="R135" ca="1">INDEX('Lorri 401b'!L:L,MATCH('Retirement Calculator'!A135,'Lorri 401b'!N:N,0),0)</f>
        <v>4463508.1664728643</v>
      </c>
      <c r="S135" s="25">
        <f t="shared" ca="1" si="7"/>
        <v>6492681.5837634495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2029699.1675578929</v>
      </c>
      <c r="R136" s="25">
        <f t="array" aca="1" ref="R136" ca="1">INDEX('Lorri 401b'!L:L,MATCH('Retirement Calculator'!A136,'Lorri 401b'!N:N,0),0)</f>
        <v>4461654.0585883204</v>
      </c>
      <c r="S136" s="25">
        <f t="shared" ca="1" si="7"/>
        <v>6491353.2261462137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2030227.1084513145</v>
      </c>
      <c r="R137" s="25">
        <f t="array" aca="1" ref="R137" ca="1">INDEX('Lorri 401b'!L:L,MATCH('Retirement Calculator'!A137,'Lorri 401b'!N:N,0),0)</f>
        <v>4459792.2252542572</v>
      </c>
      <c r="S137" s="25">
        <f t="shared" ca="1" si="7"/>
        <v>6490019.3337055715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2030757.2490984588</v>
      </c>
      <c r="R138" s="25">
        <f t="array" aca="1" ref="R138" ca="1">INDEX('Lorri 401b'!L:L,MATCH('Retirement Calculator'!A138,'Lorri 401b'!N:N,0),0)</f>
        <v>4457922.6342813019</v>
      </c>
      <c r="S138" s="25">
        <f t="shared" ca="1" si="7"/>
        <v>6488679.8833797611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2031289.5986649662</v>
      </c>
      <c r="R139" s="25">
        <f t="array" aca="1" ref="R139" ca="1">INDEX('Lorri 401b'!L:L,MATCH('Retirement Calculator'!A139,'Lorri 401b'!N:N,0),0)</f>
        <v>4456045.2533459598</v>
      </c>
      <c r="S139" s="25">
        <f t="shared" ca="1" si="7"/>
        <v>6487334.8520109262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2031824.1663546674</v>
      </c>
      <c r="R140" s="25">
        <f t="array" aca="1" ref="R140" ca="1">INDEX('Lorri 401b'!L:L,MATCH('Retirement Calculator'!A140,'Lorri 401b'!N:N,0),0)</f>
        <v>4454160.0499900533</v>
      </c>
      <c r="S140" s="25">
        <f t="shared" ca="1" si="7"/>
        <v>6485984.2163447207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2032360.9614097422</v>
      </c>
      <c r="R141" s="25">
        <f t="array" aca="1" ref="R141" ca="1">INDEX('Lorri 401b'!L:L,MATCH('Retirement Calculator'!A141,'Lorri 401b'!N:N,0),0)</f>
        <v>4452266.9916201644</v>
      </c>
      <c r="S141" s="25">
        <f t="shared" ca="1" si="7"/>
        <v>6484627.9530299064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2032899.99311088</v>
      </c>
      <c r="R142" s="25">
        <f t="array" aca="1" ref="R142" ca="1">INDEX('Lorri 401b'!L:L,MATCH('Retirement Calculator'!A142,'Lorri 401b'!N:N,0),0)</f>
        <v>4450366.0455070669</v>
      </c>
      <c r="S142" s="25">
        <f t="shared" ca="1" si="7"/>
        <v>6483266.0386179471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2033441.2707774392</v>
      </c>
      <c r="R143" s="25">
        <f t="array" aca="1" ref="R143" ca="1">INDEX('Lorri 401b'!L:L,MATCH('Retirement Calculator'!A143,'Lorri 401b'!N:N,0),0)</f>
        <v>4448457.1787851648</v>
      </c>
      <c r="S143" s="25">
        <f t="shared" ca="1" si="7"/>
        <v>6481898.4495626036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2033984.8037676092</v>
      </c>
      <c r="R144" s="25">
        <f t="array" aca="1" ref="R144" ca="1">INDEX('Lorri 401b'!L:L,MATCH('Retirement Calculator'!A144,'Lorri 401b'!N:N,0),0)</f>
        <v>4446540.3584519215</v>
      </c>
      <c r="S144" s="25">
        <f t="shared" ca="1" si="7"/>
        <v>6480525.1622195309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2034530.6014785713</v>
      </c>
      <c r="R145" s="25">
        <f t="array" aca="1" ref="R145" ca="1">INDEX('Lorri 401b'!L:L,MATCH('Retirement Calculator'!A145,'Lorri 401b'!N:N,0),0)</f>
        <v>4444615.5513672903</v>
      </c>
      <c r="S145" s="25">
        <f t="shared" ca="1" si="7"/>
        <v>6479146.1528458614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2035078.6733466624</v>
      </c>
      <c r="R146" s="25">
        <f t="array" aca="1" ref="R146" ca="1">INDEX('Lorri 401b'!L:L,MATCH('Retirement Calculator'!A146,'Lorri 401b'!N:N,0),0)</f>
        <v>4442682.7242531395</v>
      </c>
      <c r="S146" s="25">
        <f t="shared" ca="1" si="7"/>
        <v>6477761.3975998014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2035629.0288475375</v>
      </c>
      <c r="R147" s="25">
        <f t="array" aca="1" ref="R147" ca="1">INDEX('Lorri 401b'!L:L,MATCH('Retirement Calculator'!A147,'Lorri 401b'!N:N,0),0)</f>
        <v>4440741.8436926799</v>
      </c>
      <c r="S147" s="25">
        <f t="shared" ca="1" si="7"/>
        <v>6476370.8725402169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2036181.6774963327</v>
      </c>
      <c r="R148" s="25">
        <f t="array" aca="1" ref="R148" ca="1">INDEX('Lorri 401b'!L:L,MATCH('Retirement Calculator'!A148,'Lorri 401b'!N:N,0),0)</f>
        <v>4438792.8761298852</v>
      </c>
      <c r="S148" s="25">
        <f t="shared" ca="1" si="7"/>
        <v>6474974.5536262179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2036736.6288478312</v>
      </c>
      <c r="R149" s="25">
        <f t="array" aca="1" ref="R149" ca="1">INDEX('Lorri 401b'!L:L,MATCH('Retirement Calculator'!A149,'Lorri 401b'!N:N,0),0)</f>
        <v>4436835.7878689114</v>
      </c>
      <c r="S149" s="25">
        <f t="shared" ca="1" si="7"/>
        <v>6473572.4167167423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2037293.8924966278</v>
      </c>
      <c r="R150" s="25">
        <f t="array" aca="1" ref="R150" ca="1">INDEX('Lorri 401b'!L:L,MATCH('Retirement Calculator'!A150,'Lorri 401b'!N:N,0),0)</f>
        <v>4434870.5450735176</v>
      </c>
      <c r="S150" s="25">
        <f t="shared" ca="1" si="7"/>
        <v>6472164.4375701454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2037853.4780772943</v>
      </c>
      <c r="R151" s="25">
        <f t="array" aca="1" ref="R151" ca="1">INDEX('Lorri 401b'!L:L,MATCH('Retirement Calculator'!A151,'Lorri 401b'!N:N,0),0)</f>
        <v>4432897.1137664765</v>
      </c>
      <c r="S151" s="25">
        <f t="shared" ca="1" si="7"/>
        <v>6470750.5918437708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2038415.3952645469</v>
      </c>
      <c r="R152" s="25">
        <f t="array" aca="1" ref="R152" ca="1">INDEX('Lorri 401b'!L:L,MATCH('Retirement Calculator'!A152,'Lorri 401b'!N:N,0),0)</f>
        <v>4430915.4598289886</v>
      </c>
      <c r="S152" s="25">
        <f t="shared" ca="1" si="7"/>
        <v>6469330.855093535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2038979.653773413</v>
      </c>
      <c r="R153" s="25">
        <f t="array" aca="1" ref="R153" ca="1">INDEX('Lorri 401b'!L:L,MATCH('Retirement Calculator'!A153,'Lorri 401b'!N:N,0),0)</f>
        <v>4428925.5490000946</v>
      </c>
      <c r="S153" s="25">
        <f t="shared" ca="1" si="7"/>
        <v>6467905.2027735077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2039546.2633593995</v>
      </c>
      <c r="R154" s="25">
        <f t="array" aca="1" ref="R154" ca="1">INDEX('Lorri 401b'!L:L,MATCH('Retirement Calculator'!A154,'Lorri 401b'!N:N,0),0)</f>
        <v>4426927.3468760801</v>
      </c>
      <c r="S154" s="25">
        <f t="shared" ca="1" si="7"/>
        <v>6466473.6102354797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2040115.233818661</v>
      </c>
      <c r="R155" s="25">
        <f t="array" aca="1" ref="R155" ca="1">INDEX('Lorri 401b'!L:L,MATCH('Retirement Calculator'!A155,'Lorri 401b'!N:N,0),0)</f>
        <v>4424920.8189098826</v>
      </c>
      <c r="S155" s="25">
        <f t="shared" ca="1" si="7"/>
        <v>6465036.0527285431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2040686.5749881691</v>
      </c>
      <c r="R156" s="25">
        <f t="array" aca="1" ref="R156" ca="1">INDEX('Lorri 401b'!L:L,MATCH('Retirement Calculator'!A156,'Lorri 401b'!N:N,0),0)</f>
        <v>4422905.9304104922</v>
      </c>
      <c r="S156" s="25">
        <f t="shared" ca="1" si="7"/>
        <v>6463592.5053986609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2041260.2967458838</v>
      </c>
      <c r="R157" s="25">
        <f t="array" aca="1" ref="R157" ca="1">INDEX('Lorri 401b'!L:L,MATCH('Retirement Calculator'!A157,'Lorri 401b'!N:N,0),0)</f>
        <v>4420882.6465423545</v>
      </c>
      <c r="S157" s="25">
        <f t="shared" ca="1" si="7"/>
        <v>6462142.9432882387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2041836.4090109221</v>
      </c>
      <c r="R158" s="25">
        <f t="array" aca="1" ref="R158" ca="1">INDEX('Lorri 401b'!L:L,MATCH('Retirement Calculator'!A158,'Lorri 401b'!N:N,0),0)</f>
        <v>4418850.9323247662</v>
      </c>
      <c r="S158" s="25">
        <f t="shared" ca="1" si="7"/>
        <v>6460687.3413356878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2042414.9217437315</v>
      </c>
      <c r="R159" s="25">
        <f t="array" aca="1" ref="R159" ca="1">INDEX('Lorri 401b'!L:L,MATCH('Retirement Calculator'!A159,'Lorri 401b'!N:N,0),0)</f>
        <v>4416810.7526312713</v>
      </c>
      <c r="S159" s="25">
        <f t="shared" ca="1" si="7"/>
        <v>6459225.6743750032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2042995.8449462608</v>
      </c>
      <c r="R160" s="25">
        <f t="array" aca="1" ref="R160" ca="1">INDEX('Lorri 401b'!L:L,MATCH('Retirement Calculator'!A160,'Lorri 401b'!N:N,0),0)</f>
        <v>4414762.0721890535</v>
      </c>
      <c r="S160" s="25">
        <f t="shared" ca="1" si="7"/>
        <v>6457757.9171353141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2043579.1886621341</v>
      </c>
      <c r="R161" s="25">
        <f t="array" aca="1" ref="R161" ca="1">INDEX('Lorri 401b'!L:L,MATCH('Retirement Calculator'!A161,'Lorri 401b'!N:N,0),0)</f>
        <v>4412704.8555783266</v>
      </c>
      <c r="S161" s="25">
        <f t="shared" ca="1" si="7"/>
        <v>6456284.0442404607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2044164.9629768236</v>
      </c>
      <c r="R162" s="25">
        <f t="array" aca="1" ref="R162" ca="1">INDEX('Lorri 401b'!L:L,MATCH('Retirement Calculator'!A162,'Lorri 401b'!N:N,0),0)</f>
        <v>4410639.0672317222</v>
      </c>
      <c r="S162" s="25">
        <f t="shared" ca="1" si="7"/>
        <v>6454804.0302085457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2044753.1780178242</v>
      </c>
      <c r="R163" s="25">
        <f t="array" aca="1" ref="R163" ca="1">INDEX('Lorri 401b'!L:L,MATCH('Retirement Calculator'!A163,'Lorri 401b'!N:N,0),0)</f>
        <v>4408564.6714336732</v>
      </c>
      <c r="S163" s="25">
        <f t="shared" ca="1" si="7"/>
        <v>6453317.8494514972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2045343.843954829</v>
      </c>
      <c r="R164" s="25">
        <f t="array" aca="1" ref="R164" ca="1">INDEX('Lorri 401b'!L:L,MATCH('Retirement Calculator'!A164,'Lorri 401b'!N:N,0),0)</f>
        <v>4406481.6323197987</v>
      </c>
      <c r="S164" s="25">
        <f t="shared" ca="1" si="7"/>
        <v>6451825.4762746282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2045936.9709999047</v>
      </c>
      <c r="R165" s="25">
        <f t="array" aca="1" ref="R165" ca="1">INDEX('Lorri 401b'!L:L,MATCH('Retirement Calculator'!A165,'Lorri 401b'!N:N,0),0)</f>
        <v>4404389.913876283</v>
      </c>
      <c r="S165" s="25">
        <f t="shared" ca="1" si="7"/>
        <v>6450326.8848761879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2046532.5694076682</v>
      </c>
      <c r="R166" s="25">
        <f t="array" aca="1" ref="R166" ca="1">INDEX('Lorri 401b'!L:L,MATCH('Retirement Calculator'!A166,'Lorri 401b'!N:N,0),0)</f>
        <v>4402289.4799392531</v>
      </c>
      <c r="S166" s="25">
        <f t="shared" ca="1" si="7"/>
        <v>6448822.049346921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2047130.6494754639</v>
      </c>
      <c r="R167" s="25">
        <f t="array" aca="1" ref="R167" ca="1">INDEX('Lorri 401b'!L:L,MATCH('Retirement Calculator'!A167,'Lorri 401b'!N:N,0),0)</f>
        <v>4400180.2941941516</v>
      </c>
      <c r="S167" s="25">
        <f t="shared" ca="1" si="7"/>
        <v>6447310.9436696153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2047731.2215435421</v>
      </c>
      <c r="R168" s="25">
        <f t="array" aca="1" ref="R168" ca="1">INDEX('Lorri 401b'!L:L,MATCH('Retirement Calculator'!A168,'Lorri 401b'!N:N,0),0)</f>
        <v>4398062.3201751132</v>
      </c>
      <c r="S168" s="25">
        <f t="shared" ca="1" si="7"/>
        <v>6445793.5417186553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2048334.2959952373</v>
      </c>
      <c r="R169" s="25">
        <f t="array" aca="1" ref="R169" ca="1">INDEX('Lorri 401b'!L:L,MATCH('Retirement Calculator'!A169,'Lorri 401b'!N:N,0),0)</f>
        <v>4395935.5212643286</v>
      </c>
      <c r="S169" s="25">
        <f t="shared" ca="1" si="7"/>
        <v>6444269.8172595659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2048939.8832571481</v>
      </c>
      <c r="R170" s="25">
        <f t="array" aca="1" ref="R170" ca="1">INDEX('Lorri 401b'!L:L,MATCH('Retirement Calculator'!A170,'Lorri 401b'!N:N,0),0)</f>
        <v>4393799.8606914151</v>
      </c>
      <c r="S170" s="25">
        <f t="shared" ca="1" si="7"/>
        <v>6442739.743948563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2049547.9937993167</v>
      </c>
      <c r="R171" s="25">
        <f t="array" aca="1" ref="R171" ca="1">INDEX('Lorri 401b'!L:L,MATCH('Retirement Calculator'!A171,'Lorri 401b'!N:N,0),0)</f>
        <v>4391655.3015327817</v>
      </c>
      <c r="S171" s="25">
        <f t="shared" ca="1" si="7"/>
        <v>6441203.2953320984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2050158.6381354111</v>
      </c>
      <c r="R172" s="25">
        <f t="array" aca="1" ref="R172" ca="1">INDEX('Lorri 401b'!L:L,MATCH('Retirement Calculator'!A172,'Lorri 401b'!N:N,0),0)</f>
        <v>4389501.8067109874</v>
      </c>
      <c r="S172" s="25">
        <f t="shared" ca="1" si="7"/>
        <v>6439660.4448463982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2050771.8268229058</v>
      </c>
      <c r="R173" s="25">
        <f t="array" aca="1" ref="R173" ca="1">INDEX('Lorri 401b'!L:L,MATCH('Retirement Calculator'!A173,'Lorri 401b'!N:N,0),0)</f>
        <v>4387339.3389941016</v>
      </c>
      <c r="S173" s="25">
        <f t="shared" ca="1" si="7"/>
        <v>6438111.1658170074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2051387.5704632651</v>
      </c>
      <c r="R174" s="25">
        <f t="array" aca="1" ref="R174" ca="1">INDEX('Lorri 401b'!L:L,MATCH('Retirement Calculator'!A174,'Lorri 401b'!N:N,0),0)</f>
        <v>4385167.8609950626</v>
      </c>
      <c r="S174" s="25">
        <f t="shared" ca="1" si="7"/>
        <v>6436555.4314583279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2052005.8797021259</v>
      </c>
      <c r="R175" s="25">
        <f t="array" aca="1" ref="R175" ca="1">INDEX('Lorri 401b'!L:L,MATCH('Retirement Calculator'!A175,'Lorri 401b'!N:N,0),0)</f>
        <v>4382987.3351710271</v>
      </c>
      <c r="S175" s="25">
        <f t="shared" ca="1" si="7"/>
        <v>6434993.2148731528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2052626.765229482</v>
      </c>
      <c r="R176" s="25">
        <f t="array" aca="1" ref="R176" ca="1">INDEX('Lorri 401b'!L:L,MATCH('Retirement Calculator'!A176,'Lorri 401b'!N:N,0),0)</f>
        <v>4380797.723822725</v>
      </c>
      <c r="S176" s="25">
        <f t="shared" ca="1" si="7"/>
        <v>6433424.4890522072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2053250.2377798688</v>
      </c>
      <c r="R177" s="25">
        <f t="array" aca="1" ref="R177" ca="1">INDEX('Lorri 401b'!L:L,MATCH('Retirement Calculator'!A177,'Lorri 401b'!N:N,0),0)</f>
        <v>4378598.9890938047</v>
      </c>
      <c r="S177" s="25">
        <f t="shared" ca="1" si="7"/>
        <v>6431849.2268736735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2053876.3081325488</v>
      </c>
      <c r="R178" s="25">
        <f t="array" aca="1" ref="R178" ca="1">INDEX('Lorri 401b'!L:L,MATCH('Retirement Calculator'!A178,'Lorri 401b'!N:N,0),0)</f>
        <v>4376391.0929701813</v>
      </c>
      <c r="S178" s="25">
        <f t="shared" ca="1" si="7"/>
        <v>6430267.4011027301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2054504.9871116984</v>
      </c>
      <c r="R179" s="25">
        <f t="array" aca="1" ref="R179" ca="1">INDEX('Lorri 401b'!L:L,MATCH('Retirement Calculator'!A179,'Lorri 401b'!N:N,0),0)</f>
        <v>4374173.9972793758</v>
      </c>
      <c r="S179" s="25">
        <f t="shared" ca="1" si="7"/>
        <v>6428678.9843910746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2055136.2855865944</v>
      </c>
      <c r="R180" s="25">
        <f t="array" aca="1" ref="R180" ca="1">INDEX('Lorri 401b'!L:L,MATCH('Retirement Calculator'!A180,'Lorri 401b'!N:N,0),0)</f>
        <v>4371947.6636898583</v>
      </c>
      <c r="S180" s="25">
        <f t="shared" ca="1" si="7"/>
        <v>6427083.9492764529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2055770.2144718023</v>
      </c>
      <c r="R181" s="25">
        <f t="array" aca="1" ref="R181" ca="1">INDEX('Lorri 401b'!L:L,MATCH('Retirement Calculator'!A181,'Lorri 401b'!N:N,0),0)</f>
        <v>4369712.0537103852</v>
      </c>
      <c r="S181" s="25">
        <f t="shared" ca="1" si="7"/>
        <v>6425482.2681821873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2056406.7847273655</v>
      </c>
      <c r="R182" s="25">
        <f t="array" aca="1" ref="R182" ca="1">INDEX('Lorri 401b'!L:L,MATCH('Retirement Calculator'!A182,'Lorri 401b'!N:N,0),0)</f>
        <v>4367467.128689331</v>
      </c>
      <c r="S182" s="25">
        <f t="shared" ca="1" si="7"/>
        <v>6423873.9134166967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2057046.0073589934</v>
      </c>
      <c r="R183" s="25">
        <f t="array" aca="1" ref="R183" ca="1">INDEX('Lorri 401b'!L:L,MATCH('Retirement Calculator'!A183,'Lorri 401b'!N:N,0),0)</f>
        <v>4365212.849814022</v>
      </c>
      <c r="S183" s="25">
        <f t="shared" ca="1" si="7"/>
        <v>6422258.8571730154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2057687.8934182532</v>
      </c>
      <c r="R184" s="25">
        <f t="array" aca="1" ref="R184" ca="1">INDEX('Lorri 401b'!L:L,MATCH('Retirement Calculator'!A184,'Lorri 401b'!N:N,0),0)</f>
        <v>4362949.1781100659</v>
      </c>
      <c r="S184" s="25">
        <f t="shared" ca="1" si="7"/>
        <v>6420637.0715283193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2058332.4540027597</v>
      </c>
      <c r="R185" s="25">
        <f t="array" aca="1" ref="R185" ca="1">INDEX('Lorri 401b'!L:L,MATCH('Retirement Calculator'!A185,'Lorri 401b'!N:N,0),0)</f>
        <v>4360676.0744406767</v>
      </c>
      <c r="S185" s="25">
        <f t="shared" ca="1" si="7"/>
        <v>6419008.5284434361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2058979.7002563684</v>
      </c>
      <c r="R186" s="25">
        <f t="array" aca="1" ref="R186" ca="1">INDEX('Lorri 401b'!L:L,MATCH('Retirement Calculator'!A186,'Lorri 401b'!N:N,0),0)</f>
        <v>4358393.4995059986</v>
      </c>
      <c r="S186" s="25">
        <f t="shared" ca="1" si="7"/>
        <v>6417373.1997623667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2059629.6433693671</v>
      </c>
      <c r="R187" s="25">
        <f t="array" aca="1" ref="R187" ca="1">INDEX('Lorri 401b'!L:L,MATCH('Retirement Calculator'!A187,'Lorri 401b'!N:N,0),0)</f>
        <v>4356101.4138424257</v>
      </c>
      <c r="S187" s="25">
        <f t="shared" ca="1" si="7"/>
        <v>6415731.057211793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2060282.2945786701</v>
      </c>
      <c r="R188" s="25">
        <f t="array" aca="1" ref="R188" ca="1">INDEX('Lorri 401b'!L:L,MATCH('Retirement Calculator'!A188,'Lorri 401b'!N:N,0),0)</f>
        <v>4353799.7778219208</v>
      </c>
      <c r="S188" s="25">
        <f t="shared" ca="1" si="7"/>
        <v>6414082.0724005904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2060937.6651680118</v>
      </c>
      <c r="R189" s="25">
        <f t="array" aca="1" ref="R189" ca="1">INDEX('Lorri 401b'!L:L,MATCH('Retirement Calculator'!A189,'Lorri 401b'!N:N,0),0)</f>
        <v>4351488.5516513307</v>
      </c>
      <c r="S189" s="25">
        <f t="shared" ca="1" si="7"/>
        <v>6412426.2168193422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2061595.7664681424</v>
      </c>
      <c r="R190" s="25">
        <f t="array" aca="1" ref="R190" ca="1">INDEX('Lorri 401b'!L:L,MATCH('Retirement Calculator'!A190,'Lorri 401b'!N:N,0),0)</f>
        <v>4349167.6953716967</v>
      </c>
      <c r="S190" s="25">
        <f t="shared" ca="1" si="7"/>
        <v>6410763.4618398389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2062256.6098570235</v>
      </c>
      <c r="R191" s="25">
        <f t="array" aca="1" ref="R191" ca="1">INDEX('Lorri 401b'!L:L,MATCH('Retirement Calculator'!A191,'Lorri 401b'!N:N,0),0)</f>
        <v>4346837.1688575642</v>
      </c>
      <c r="S191" s="25">
        <f t="shared" ca="1" si="7"/>
        <v>6409093.7787145879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2062920.2067600249</v>
      </c>
      <c r="R192" s="25">
        <f t="array" aca="1" ref="R192" ca="1">INDEX('Lorri 401b'!L:L,MATCH('Retirement Calculator'!A192,'Lorri 401b'!N:N,0),0)</f>
        <v>4344496.9318162892</v>
      </c>
      <c r="S192" s="25">
        <f t="shared" ca="1" si="7"/>
        <v>6407417.1385763139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2063586.5686501223</v>
      </c>
      <c r="R193" s="25">
        <f t="array" aca="1" ref="R193" ca="1">INDEX('Lorri 401b'!L:L,MATCH('Retirement Calculator'!A193,'Lorri 401b'!N:N,0),0)</f>
        <v>4342146.9437873429</v>
      </c>
      <c r="S193" s="25">
        <f t="shared" ca="1" si="7"/>
        <v>6405733.5124374647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2064255.7070480951</v>
      </c>
      <c r="R194" s="25">
        <f t="array" aca="1" ref="R194" ca="1">INDEX('Lorri 401b'!L:L,MATCH('Retirement Calculator'!A194,'Lorri 401b'!N:N,0),0)</f>
        <v>4339787.1641416093</v>
      </c>
      <c r="S194" s="25">
        <f t="shared" ca="1" si="7"/>
        <v>6404042.8711897042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2064927.6335227259</v>
      </c>
      <c r="R195" s="25">
        <f t="array" aca="1" ref="R195" ca="1">INDEX('Lorri 401b'!L:L,MATCH('Retirement Calculator'!A195,'Lorri 401b'!N:N,0),0)</f>
        <v>4337417.5520806853</v>
      </c>
      <c r="S195" s="25">
        <f t="shared" ca="1" si="7"/>
        <v>6402345.1856034109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2065602.359691001</v>
      </c>
      <c r="R196" s="25">
        <f t="array" aca="1" ref="R196" ca="1">INDEX('Lorri 401b'!L:L,MATCH('Retirement Calculator'!A196,'Lorri 401b'!N:N,0),0)</f>
        <v>4335038.066636174</v>
      </c>
      <c r="S196" s="25">
        <f t="shared" ca="1" si="7"/>
        <v>6400640.4263271745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2066279.8972183107</v>
      </c>
      <c r="R197" s="25">
        <f t="array" aca="1" ref="R197" ca="1">INDEX('Lorri 401b'!L:L,MATCH('Retirement Calculator'!A197,'Lorri 401b'!N:N,0),0)</f>
        <v>4332648.6666689767</v>
      </c>
      <c r="S197" s="25">
        <f t="shared" ca="1" si="7"/>
        <v>6398928.5638872869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2066960.2578186509</v>
      </c>
      <c r="R198" s="25">
        <f t="array" aca="1" ref="R198" ca="1">INDEX('Lorri 401b'!L:L,MATCH('Retirement Calculator'!A198,'Lorri 401b'!N:N,0),0)</f>
        <v>4330249.3108685827</v>
      </c>
      <c r="S198" s="25">
        <f t="shared" ca="1" si="7"/>
        <v>6397209.5686872341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2067643.4532548259</v>
      </c>
      <c r="R199" s="25">
        <f t="array" aca="1" ref="R199" ca="1">INDEX('Lorri 401b'!L:L,MATCH('Retirement Calculator'!A199,'Lorri 401b'!N:N,0),0)</f>
        <v>4327839.9577523535</v>
      </c>
      <c r="S199" s="25">
        <f t="shared" ca="1" si="7"/>
        <v>6395483.4110071789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2068329.4953386516</v>
      </c>
      <c r="R200" s="25">
        <f t="array" aca="1" ref="R200" ca="1">INDEX('Lorri 401b'!L:L,MATCH('Retirement Calculator'!A200,'Lorri 401b'!N:N,0),0)</f>
        <v>4325420.5656648073</v>
      </c>
      <c r="S200" s="25">
        <f t="shared" ca="1" si="7"/>
        <v>6393750.0610034587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2069018.3959311598</v>
      </c>
      <c r="R201" s="25">
        <f t="array" aca="1" ref="R201" ca="1">INDEX('Lorri 401b'!L:L,MATCH('Retirement Calculator'!A201,'Lorri 401b'!N:N,0),0)</f>
        <v>4322991.0927768964</v>
      </c>
      <c r="S201" s="25">
        <f t="shared" ca="1" si="7"/>
        <v>6392009.4887080565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2069710.1669428034</v>
      </c>
      <c r="R202" s="25">
        <f t="array" aca="1" ref="R202" ca="1">INDEX('Lorri 401b'!L:L,MATCH('Retirement Calculator'!A202,'Lorri 401b'!N:N,0),0)</f>
        <v>4320551.4970852854</v>
      </c>
      <c r="S202" s="25">
        <f t="shared" ca="1" si="7"/>
        <v>6390261.6640280886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2070404.8203336622</v>
      </c>
      <c r="R203" s="25">
        <f t="array" aca="1" ref="R203" ca="1">INDEX('Lorri 401b'!L:L,MATCH('Retirement Calculator'!A203,'Lorri 401b'!N:N,0),0)</f>
        <v>4318101.7364116265</v>
      </c>
      <c r="S203" s="25">
        <f t="shared" ca="1" si="7"/>
        <v>6388506.5567452889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2071102.3681136495</v>
      </c>
      <c r="R204" s="25">
        <f t="array" aca="1" ref="R204" ca="1">INDEX('Lorri 401b'!L:L,MATCH('Retirement Calculator'!A204,'Lorri 401b'!N:N,0),0)</f>
        <v>4315641.7684018267</v>
      </c>
      <c r="S204" s="25">
        <f t="shared" ca="1" si="7"/>
        <v>6386744.1365154758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2071802.8223427203</v>
      </c>
      <c r="R205" s="25">
        <f t="array" aca="1" ref="R205" ca="1">INDEX('Lorri 401b'!L:L,MATCH('Retirement Calculator'!A205,'Lorri 401b'!N:N,0),0)</f>
        <v>4313171.5505253198</v>
      </c>
      <c r="S205" s="25">
        <f t="shared" ca="1" si="7"/>
        <v>6384974.3728680406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2072506.1951310788</v>
      </c>
      <c r="R206" s="25">
        <f t="array" aca="1" ref="R206" ca="1">INDEX('Lorri 401b'!L:L,MATCH('Retirement Calculator'!A206,'Lorri 401b'!N:N,0),0)</f>
        <v>4310691.040074327</v>
      </c>
      <c r="S206" s="25">
        <f t="shared" ca="1" si="7"/>
        <v>6383197.2352054063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2073212.4986393889</v>
      </c>
      <c r="R207" s="25">
        <f t="array" aca="1" ref="R207" ca="1">INDEX('Lorri 401b'!L:L,MATCH('Retirement Calculator'!A207,'Lorri 401b'!N:N,0),0)</f>
        <v>4308200.1941631222</v>
      </c>
      <c r="S207" s="25">
        <f t="shared" ca="1" si="7"/>
        <v>6381412.6928025112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2073921.7450789835</v>
      </c>
      <c r="R208" s="25">
        <f t="array" aca="1" ref="R208" ca="1">INDEX('Lorri 401b'!L:L,MATCH('Retirement Calculator'!A208,'Lorri 401b'!N:N,0),0)</f>
        <v>4305698.9697272871</v>
      </c>
      <c r="S208" s="25">
        <f t="shared" ca="1" si="7"/>
        <v>6379620.7148062708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2074633.9467120764</v>
      </c>
      <c r="R209" s="25">
        <f t="array" aca="1" ref="R209" ca="1">INDEX('Lorri 401b'!L:L,MATCH('Retirement Calculator'!A209,'Lorri 401b'!N:N,0),0)</f>
        <v>4303187.3235229691</v>
      </c>
      <c r="S209" s="25">
        <f t="shared" ca="1" si="7"/>
        <v>6377821.2702350458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2075349.1158519739</v>
      </c>
      <c r="R210" s="25">
        <f t="array" aca="1" ref="R210" ca="1">INDEX('Lorri 401b'!L:L,MATCH('Retirement Calculator'!A210,'Lorri 401b'!N:N,0),0)</f>
        <v>4300665.212126134</v>
      </c>
      <c r="S210" s="25">
        <f t="shared" ca="1" si="7"/>
        <v>6376014.3279781081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2076067.2648632876</v>
      </c>
      <c r="R211" s="25">
        <f t="array" aca="1" ref="R211" ca="1">INDEX('Lorri 401b'!L:L,MATCH('Retirement Calculator'!A211,'Lorri 401b'!N:N,0),0)</f>
        <v>4298132.5919318115</v>
      </c>
      <c r="S211" s="25">
        <f t="shared" ca="1" si="7"/>
        <v>6374199.8567950986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2076788.4061621483</v>
      </c>
      <c r="R212" s="25">
        <f t="array" aca="1" ref="R212" ca="1">INDEX('Lorri 401b'!L:L,MATCH('Retirement Calculator'!A212,'Lorri 401b'!N:N,0),0)</f>
        <v>4295589.4191533457</v>
      </c>
      <c r="S212" s="25">
        <f t="shared" ca="1" si="7"/>
        <v>6372377.8253154941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2077512.5522164211</v>
      </c>
      <c r="R213" s="25">
        <f t="array" aca="1" ref="R213" ca="1">INDEX('Lorri 401b'!L:L,MATCH('Retirement Calculator'!A213,'Lorri 401b'!N:N,0),0)</f>
        <v>4293035.6498216372</v>
      </c>
      <c r="S213" s="25">
        <f t="shared" ca="1" si="7"/>
        <v>6370548.2020380581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2078239.71554592</v>
      </c>
      <c r="R214" s="25">
        <f t="array" aca="1" ref="R214" ca="1">INDEX('Lorri 401b'!L:L,MATCH('Retirement Calculator'!A214,'Lorri 401b'!N:N,0),0)</f>
        <v>4290471.2397843795</v>
      </c>
      <c r="S214" s="25">
        <f t="shared" ca="1" si="7"/>
        <v>6368710.9553302992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2078969.9087226251</v>
      </c>
      <c r="R215" s="25">
        <f t="array" aca="1" ref="R215" ca="1">INDEX('Lorri 401b'!L:L,MATCH('Retirement Calculator'!A215,'Lorri 401b'!N:N,0),0)</f>
        <v>4287896.1447053002</v>
      </c>
      <c r="S215" s="25">
        <f t="shared" ca="1" si="7"/>
        <v>6366866.0534279253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2079703.1443709</v>
      </c>
      <c r="R216" s="25">
        <f t="array" aca="1" ref="R216" ca="1">INDEX('Lorri 401b'!L:L,MATCH('Retirement Calculator'!A216,'Lorri 401b'!N:N,0),0)</f>
        <v>4285310.3200633908</v>
      </c>
      <c r="S216" s="25">
        <f t="shared" ca="1" si="7"/>
        <v>6365013.4644342903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2080439.4351677094</v>
      </c>
      <c r="R217" s="25">
        <f t="array" aca="1" ref="R217" ca="1">INDEX('Lorri 401b'!L:L,MATCH('Retirement Calculator'!A217,'Lorri 401b'!N:N,0),0)</f>
        <v>4282713.7211521408</v>
      </c>
      <c r="S217" s="25">
        <f t="shared" ca="1" si="7"/>
        <v>6363153.1563198501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2081178.7938428386</v>
      </c>
      <c r="R218" s="25">
        <f t="array" aca="1" ref="R218" ca="1">INDEX('Lorri 401b'!L:L,MATCH('Retirement Calculator'!A218,'Lorri 401b'!N:N,0),0)</f>
        <v>4280106.3030787604</v>
      </c>
      <c r="S218" s="25">
        <f t="shared" ca="1" si="7"/>
        <v>6361285.0969215985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2081921.2331791143</v>
      </c>
      <c r="R219" s="25">
        <f t="array" aca="1" ref="R219" ca="1">INDEX('Lorri 401b'!L:L,MATCH('Retirement Calculator'!A219,'Lorri 401b'!N:N,0),0)</f>
        <v>4277488.0207634075</v>
      </c>
      <c r="S219" s="25">
        <f t="shared" ca="1" si="7"/>
        <v>6359409.2539425213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2082666.7660126244</v>
      </c>
      <c r="R220" s="25">
        <f t="array" aca="1" ref="R220" ca="1">INDEX('Lorri 401b'!L:L,MATCH('Retirement Calculator'!A220,'Lorri 401b'!N:N,0),0)</f>
        <v>4274858.8289384069</v>
      </c>
      <c r="S220" s="25">
        <f t="shared" ca="1" si="7"/>
        <v>6357525.5949510317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2083415.4052329408</v>
      </c>
      <c r="R221" s="25">
        <f t="array" aca="1" ref="R221" ca="1">INDEX('Lorri 401b'!L:L,MATCH('Retirement Calculator'!A221,'Lorri 401b'!N:N,0),0)</f>
        <v>4272218.6821474694</v>
      </c>
      <c r="S221" s="25">
        <f t="shared" ca="1" si="7"/>
        <v>6355634.0873804102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2084167.1637833419</v>
      </c>
      <c r="R222" s="25">
        <f t="array" aca="1" ref="R222" ca="1">INDEX('Lorri 401b'!L:L,MATCH('Retirement Calculator'!A222,'Lorri 401b'!N:N,0),0)</f>
        <v>4269567.5347449025</v>
      </c>
      <c r="S222" s="25">
        <f t="shared" ca="1" si="7"/>
        <v>6353734.6985282442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2084922.0546610362</v>
      </c>
      <c r="R223" s="25">
        <f t="array" aca="1" ref="R223" ca="1">INDEX('Lorri 401b'!L:L,MATCH('Retirement Calculator'!A223,'Lorri 401b'!N:N,0),0)</f>
        <v>4266905.3408948248</v>
      </c>
      <c r="S223" s="25">
        <f t="shared" ca="1" si="7"/>
        <v>6351827.3955558613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2085680.0909173877</v>
      </c>
      <c r="R224" s="25">
        <f t="array" aca="1" ref="R224" ca="1">INDEX('Lorri 401b'!L:L,MATCH('Retirement Calculator'!A224,'Lorri 401b'!N:N,0),0)</f>
        <v>4264232.0545703722</v>
      </c>
      <c r="S224" s="25">
        <f t="shared" ca="1" si="7"/>
        <v>6349912.1454877602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2086441.2856581407</v>
      </c>
      <c r="R225" s="25">
        <f t="array" aca="1" ref="R225" ca="1">INDEX('Lorri 401b'!L:L,MATCH('Retirement Calculator'!A225,'Lorri 401b'!N:N,0),0)</f>
        <v>4261547.6295529008</v>
      </c>
      <c r="S225" s="25">
        <f t="shared" ca="1" si="7"/>
        <v>6347988.9152110415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2087205.6520436467</v>
      </c>
      <c r="R226" s="25">
        <f t="array" aca="1" ref="R226" ca="1">INDEX('Lorri 401b'!L:L,MATCH('Retirement Calculator'!A226,'Lorri 401b'!N:N,0),0)</f>
        <v>4258852.0194311896</v>
      </c>
      <c r="S226" s="25">
        <f t="shared" ca="1" si="7"/>
        <v>6346057.6714748368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2087973.2032890923</v>
      </c>
      <c r="R227" s="25">
        <f t="array" aca="1" ref="R227" ca="1">INDEX('Lorri 401b'!L:L,MATCH('Retirement Calculator'!A227,'Lorri 401b'!N:N,0),0)</f>
        <v>4256145.177600638</v>
      </c>
      <c r="S227" s="25">
        <f t="shared" ca="1" si="7"/>
        <v>6344118.3808897305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2088743.9526647273</v>
      </c>
      <c r="R228" s="25">
        <f t="array" aca="1" ref="R228" ca="1">INDEX('Lorri 401b'!L:L,MATCH('Retirement Calculator'!A228,'Lorri 401b'!N:N,0),0)</f>
        <v>4253427.0572624598</v>
      </c>
      <c r="S228" s="25">
        <f t="shared" ca="1" si="7"/>
        <v>6342171.0099271871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2089517.9134960943</v>
      </c>
      <c r="R229" s="25">
        <f t="array" aca="1" ref="R229" ca="1">INDEX('Lorri 401b'!L:L,MATCH('Retirement Calculator'!A229,'Lorri 401b'!N:N,0),0)</f>
        <v>4250697.6114228722</v>
      </c>
      <c r="S229" s="25">
        <f t="shared" ca="1" si="7"/>
        <v>6340215.524918966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2090295.0991642585</v>
      </c>
      <c r="R230" s="25">
        <f t="array" aca="1" ref="R230" ca="1">INDEX('Lorri 401b'!L:L,MATCH('Retirement Calculator'!A230,'Lorri 401b'!N:N,0),0)</f>
        <v>4247956.7928922866</v>
      </c>
      <c r="S230" s="25">
        <f t="shared" ca="1" si="7"/>
        <v>6338251.8920565452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2091075.52310604</v>
      </c>
      <c r="R231" s="25">
        <f t="array" aca="1" ref="R231" ca="1">INDEX('Lorri 401b'!L:L,MATCH('Retirement Calculator'!A231,'Lorri 401b'!N:N,0),0)</f>
        <v>4245204.5542844897</v>
      </c>
      <c r="S231" s="25">
        <f t="shared" ca="1" si="7"/>
        <v>6336280.0773905292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2091859.1988142456</v>
      </c>
      <c r="R232" s="25">
        <f t="array" aca="1" ref="R232" ca="1">INDEX('Lorri 401b'!L:L,MATCH('Retirement Calculator'!A232,'Lorri 401b'!N:N,0),0)</f>
        <v>4242440.8480158271</v>
      </c>
      <c r="S232" s="25">
        <f t="shared" ca="1" si="7"/>
        <v>6334300.046830073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2092646.1398379023</v>
      </c>
      <c r="R233" s="25">
        <f t="array" aca="1" ref="R233" ca="1">INDEX('Lorri 401b'!L:L,MATCH('Retirement Calculator'!A233,'Lorri 401b'!N:N,0),0)</f>
        <v>4239665.6263043787</v>
      </c>
      <c r="S233" s="25">
        <f t="shared" ca="1" si="7"/>
        <v>6332311.7661422808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2093436.3597824906</v>
      </c>
      <c r="R234" s="25">
        <f t="array" aca="1" ref="R234" ca="1">INDEX('Lorri 401b'!L:L,MATCH('Retirement Calculator'!A234,'Lorri 401b'!N:N,0),0)</f>
        <v>4236878.8411691329</v>
      </c>
      <c r="S234" s="25">
        <f t="shared" ca="1" si="7"/>
        <v>6330315.2009516237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2094229.8723101816</v>
      </c>
      <c r="R235" s="25">
        <f t="array" aca="1" ref="R235" ca="1">INDEX('Lorri 401b'!L:L,MATCH('Retirement Calculator'!A235,'Lorri 401b'!N:N,0),0)</f>
        <v>4234080.4444291564</v>
      </c>
      <c r="S235" s="25">
        <f t="shared" ca="1" si="7"/>
        <v>6328310.3167393375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2095026.6911400713</v>
      </c>
      <c r="R236" s="25">
        <f t="array" aca="1" ref="R236" ca="1">INDEX('Lorri 401b'!L:L,MATCH('Retirement Calculator'!A236,'Lorri 401b'!N:N,0),0)</f>
        <v>4231270.3877027631</v>
      </c>
      <c r="S236" s="25">
        <f t="shared" ca="1" si="7"/>
        <v>6326297.0788428346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2095826.8300484188</v>
      </c>
      <c r="R237" s="25">
        <f t="array" aca="1" ref="R237" ca="1">INDEX('Lorri 401b'!L:L,MATCH('Retirement Calculator'!A237,'Lorri 401b'!N:N,0),0)</f>
        <v>4228448.6224066764</v>
      </c>
      <c r="S237" s="25">
        <f t="shared" ca="1" si="7"/>
        <v>6324275.452455095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2096630.3028688845</v>
      </c>
      <c r="R238" s="25">
        <f t="array" aca="1" ref="R238" ca="1">INDEX('Lorri 401b'!L:L,MATCH('Retirement Calculator'!A238,'Lorri 401b'!N:N,0),0)</f>
        <v>4225615.0997551894</v>
      </c>
      <c r="S238" s="25">
        <f t="shared" ca="1" si="7"/>
        <v>6322245.4026240744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2097437.1234927685</v>
      </c>
      <c r="R239" s="25">
        <f t="array" aca="1" ref="R239" ca="1">INDEX('Lorri 401b'!L:L,MATCH('Retirement Calculator'!A239,'Lorri 401b'!N:N,0),0)</f>
        <v>4222769.7707593217</v>
      </c>
      <c r="S239" s="25">
        <f t="shared" ca="1" si="7"/>
        <v>6320206.8942520898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2098247.3058692524</v>
      </c>
      <c r="R240" s="25">
        <f t="array" aca="1" ref="R240" ca="1">INDEX('Lorri 401b'!L:L,MATCH('Retirement Calculator'!A240,'Lorri 401b'!N:N,0),0)</f>
        <v>4219912.5862259706</v>
      </c>
      <c r="S240" s="25">
        <f t="shared" ca="1" si="7"/>
        <v>6318159.8920952231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2099060.8640056383</v>
      </c>
      <c r="R241" s="25">
        <f t="array" aca="1" ref="R241" ca="1">INDEX('Lorri 401b'!L:L,MATCH('Retirement Calculator'!A241,'Lorri 401b'!N:N,0),0)</f>
        <v>4217043.496757064</v>
      </c>
      <c r="S241" s="25">
        <f t="shared" ca="1" si="7"/>
        <v>6316104.3607627023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2099877.8119675922</v>
      </c>
      <c r="R242" s="25">
        <f t="array" aca="1" ref="R242" ca="1">INDEX('Lorri 401b'!L:L,MATCH('Retirement Calculator'!A242,'Lorri 401b'!N:N,0),0)</f>
        <v>4214162.4527487038</v>
      </c>
      <c r="S242" s="25">
        <f t="shared" ca="1" si="7"/>
        <v>6314040.2647162955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2100698.1638793875</v>
      </c>
      <c r="R243" s="25">
        <f t="array" aca="1" ref="R243" ca="1">INDEX('Lorri 401b'!L:L,MATCH('Retirement Calculator'!A243,'Lorri 401b'!N:N,0),0)</f>
        <v>4211269.404390309</v>
      </c>
      <c r="S243" s="25">
        <f t="shared" ca="1" si="7"/>
        <v>6311967.5682696961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2101521.9339241488</v>
      </c>
      <c r="R244" s="25">
        <f t="array" aca="1" ref="R244" ca="1">INDEX('Lorri 401b'!L:L,MATCH('Retirement Calculator'!A244,'Lorri 401b'!N:N,0),0)</f>
        <v>4208364.3016637545</v>
      </c>
      <c r="S244" s="25">
        <f t="shared" ca="1" si="7"/>
        <v>6309886.2355879033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2102349.1363440966</v>
      </c>
      <c r="R245" s="25">
        <f t="array" aca="1" ref="R245" ca="1">INDEX('Lorri 401b'!L:L,MATCH('Retirement Calculator'!A245,'Lorri 401b'!N:N,0),0)</f>
        <v>4205447.0943425056</v>
      </c>
      <c r="S245" s="25">
        <f t="shared" ca="1" si="7"/>
        <v>6307796.2306866022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2103179.7854407942</v>
      </c>
      <c r="R246" s="25">
        <f t="array" aca="1" ref="R246" ca="1">INDEX('Lorri 401b'!L:L,MATCH('Retirement Calculator'!A246,'Lorri 401b'!N:N,0),0)</f>
        <v>4202517.7319907518</v>
      </c>
      <c r="S246" s="25">
        <f t="shared" ca="1" si="7"/>
        <v>6305697.517431546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2104013.8955753949</v>
      </c>
      <c r="R247" s="25">
        <f t="array" aca="1" ref="R247" ca="1">INDEX('Lorri 401b'!L:L,MATCH('Retirement Calculator'!A247,'Lorri 401b'!N:N,0),0)</f>
        <v>4199576.1639625318</v>
      </c>
      <c r="S247" s="25">
        <f t="shared" ca="1" si="7"/>
        <v>6303590.0595379267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2104851.4811688894</v>
      </c>
      <c r="R248" s="25">
        <f t="array" aca="1" ref="R248" ca="1">INDEX('Lorri 401b'!L:L,MATCH('Retirement Calculator'!A248,'Lorri 401b'!N:N,0),0)</f>
        <v>4196622.3394008614</v>
      </c>
      <c r="S248" s="25">
        <f t="shared" ca="1" si="7"/>
        <v>6301473.8205697509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2105692.5567023568</v>
      </c>
      <c r="R249" s="25">
        <f t="array" aca="1" ref="R249" ca="1">INDEX('Lorri 401b'!L:L,MATCH('Retirement Calculator'!A249,'Lorri 401b'!N:N,0),0)</f>
        <v>4193656.2072368506</v>
      </c>
      <c r="S249" s="25">
        <f t="shared" ca="1" si="7"/>
        <v>6299348.7639392074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2106537.1367172142</v>
      </c>
      <c r="R250" s="25">
        <f t="array" aca="1" ref="R250" ca="1">INDEX('Lorri 401b'!L:L,MATCH('Retirement Calculator'!A250,'Lorri 401b'!N:N,0),0)</f>
        <v>4190677.7161888229</v>
      </c>
      <c r="S250" s="25">
        <f t="shared" ca="1" si="7"/>
        <v>6297214.8529060371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2107385.2358154668</v>
      </c>
      <c r="R251" s="25">
        <f t="array" aca="1" ref="R251" ca="1">INDEX('Lorri 401b'!L:L,MATCH('Retirement Calculator'!A251,'Lorri 401b'!N:N,0),0)</f>
        <v>4187686.8147614286</v>
      </c>
      <c r="S251" s="25">
        <f t="shared" ca="1" si="7"/>
        <v>6295072.0505768955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2108236.868659962</v>
      </c>
      <c r="R252" s="25">
        <f t="array" aca="1" ref="R252" ca="1">INDEX('Lorri 401b'!L:L,MATCH('Retirement Calculator'!A252,'Lorri 401b'!N:N,0),0)</f>
        <v>4184683.4512447533</v>
      </c>
      <c r="S252" s="25">
        <f t="shared" ca="1" si="7"/>
        <v>6292920.3199047148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2109092.0499746427</v>
      </c>
      <c r="R253" s="25">
        <f t="array" aca="1" ref="R253" ca="1">INDEX('Lorri 401b'!L:L,MATCH('Retirement Calculator'!A253,'Lorri 401b'!N:N,0),0)</f>
        <v>4181667.5737134251</v>
      </c>
      <c r="S253" s="25">
        <f t="shared" ca="1" si="7"/>
        <v>6290759.6236880682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2109950.7945448011</v>
      </c>
      <c r="R254" s="25">
        <f t="array" aca="1" ref="R254" ca="1">INDEX('Lorri 401b'!L:L,MATCH('Retirement Calculator'!A254,'Lorri 401b'!N:N,0),0)</f>
        <v>4178639.1300257165</v>
      </c>
      <c r="S254" s="25">
        <f t="shared" ca="1" si="7"/>
        <v>6288589.9245705176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2110813.1172173354</v>
      </c>
      <c r="R255" s="25">
        <f t="array" aca="1" ref="R255" ca="1">INDEX('Lorri 401b'!L:L,MATCH('Retirement Calculator'!A255,'Lorri 401b'!N:N,0),0)</f>
        <v>4175598.0678226426</v>
      </c>
      <c r="S255" s="25">
        <f t="shared" ca="1" si="7"/>
        <v>6286411.1850399785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2111679.0329010049</v>
      </c>
      <c r="R256" s="25">
        <f t="array" aca="1" ref="R256" ca="1">INDEX('Lorri 401b'!L:L,MATCH('Retirement Calculator'!A256,'Lorri 401b'!N:N,0),0)</f>
        <v>4172544.3345270557</v>
      </c>
      <c r="S256" s="25">
        <f t="shared" ca="1" si="7"/>
        <v>6284223.3674280606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2112548.5565666896</v>
      </c>
      <c r="R257" s="25">
        <f t="array" aca="1" ref="R257" ca="1">INDEX('Lorri 401b'!L:L,MATCH('Retirement Calculator'!A257,'Lorri 401b'!N:N,0),0)</f>
        <v>4169477.8773427373</v>
      </c>
      <c r="S257" s="25">
        <f t="shared" ca="1" si="7"/>
        <v>6282026.4339094274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2113421.7032476482</v>
      </c>
      <c r="R258" s="25">
        <f t="array" aca="1" ref="R258" ca="1">INDEX('Lorri 401b'!L:L,MATCH('Retirement Calculator'!A258,'Lorri 401b'!N:N,0),0)</f>
        <v>4166398.6432534843</v>
      </c>
      <c r="S258" s="25">
        <f t="shared" ca="1" si="7"/>
        <v>6279820.3465011325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2114298.4880397776</v>
      </c>
      <c r="R259" s="25">
        <f t="array" aca="1" ref="R259" ca="1">INDEX('Lorri 401b'!L:L,MATCH('Retirement Calculator'!A259,'Lorri 401b'!N:N,0),0)</f>
        <v>4163306.5790221924</v>
      </c>
      <c r="S259" s="25">
        <f t="shared" ca="1" si="7"/>
        <v>6277605.06706197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2115178.9261018741</v>
      </c>
      <c r="R260" s="25">
        <f t="array" aca="1" ref="R260" ca="1">INDEX('Lorri 401b'!L:L,MATCH('Retirement Calculator'!A260,'Lorri 401b'!N:N,0),0)</f>
        <v>4160201.6311899368</v>
      </c>
      <c r="S260" s="25">
        <f t="shared" ca="1" si="7"/>
        <v>6275380.5572918113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2116063.0326558962</v>
      </c>
      <c r="R261" s="25">
        <f t="array" aca="1" ref="R261" ca="1">INDEX('Lorri 401b'!L:L,MATCH('Retirement Calculator'!A261,'Lorri 401b'!N:N,0),0)</f>
        <v>4157083.7460750472</v>
      </c>
      <c r="S261" s="25">
        <f t="shared" ca="1" si="7"/>
        <v>6273146.7787309438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2116950.8229872263</v>
      </c>
      <c r="R262" s="25">
        <f t="array" aca="1" ref="R262" ca="1">INDEX('Lorri 401b'!L:L,MATCH('Retirement Calculator'!A262,'Lorri 401b'!N:N,0),0)</f>
        <v>4153952.8697721786</v>
      </c>
      <c r="S262" s="25">
        <f t="shared" ca="1" si="7"/>
        <v>6270903.6927594049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2117842.3124449369</v>
      </c>
      <c r="R263" s="25">
        <f t="array" aca="1" ref="R263" ca="1">INDEX('Lorri 401b'!L:L,MATCH('Retirement Calculator'!A263,'Lorri 401b'!N:N,0),0)</f>
        <v>4150808.9481513817</v>
      </c>
      <c r="S263" s="25">
        <f t="shared" ca="1" si="7"/>
        <v>6268651.2605963182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2118737.5164420549</v>
      </c>
      <c r="R264" s="25">
        <f t="array" aca="1" ref="R264" ca="1">INDEX('Lorri 401b'!L:L,MATCH('Retirement Calculator'!A264,'Lorri 401b'!N:N,0),0)</f>
        <v>4147651.9268571646</v>
      </c>
      <c r="S264" s="25">
        <f t="shared" ca="1" si="7"/>
        <v>6266389.443299219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2119636.4504558276</v>
      </c>
      <c r="R265" s="25">
        <f t="array" aca="1" ref="R265" ca="1">INDEX('Lorri 401b'!L:L,MATCH('Retirement Calculator'!A265,'Lorri 401b'!N:N,0),0)</f>
        <v>4144481.751307555</v>
      </c>
      <c r="S265" s="25">
        <f t="shared" ca="1" si="7"/>
        <v>6264118.2017633822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2120539.1300279908</v>
      </c>
      <c r="R266" s="25">
        <f t="array" aca="1" ref="R266" ca="1">INDEX('Lorri 401b'!L:L,MATCH('Retirement Calculator'!A266,'Lorri 401b'!N:N,0),0)</f>
        <v>4141298.3666931554</v>
      </c>
      <c r="S266" s="25">
        <f t="shared" ref="S266:S520" ca="1" si="267">SUM(Q266:R266)</f>
        <v>6261837.4967211466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2121445.570765038</v>
      </c>
      <c r="R267" s="25">
        <f t="array" aca="1" ref="R267" ca="1">INDEX('Lorri 401b'!L:L,MATCH('Retirement Calculator'!A267,'Lorri 401b'!N:N,0),0)</f>
        <v>4138101.7179761957</v>
      </c>
      <c r="S267" s="25">
        <f t="shared" ca="1" si="267"/>
        <v>6259547.2887412338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2122355.7883384898</v>
      </c>
      <c r="R268" s="25">
        <f t="array" aca="1" ref="R268" ca="1">INDEX('Lorri 401b'!L:L,MATCH('Retirement Calculator'!A268,'Lorri 401b'!N:N,0),0)</f>
        <v>4134891.7498895819</v>
      </c>
      <c r="S268" s="25">
        <f t="shared" ca="1" si="267"/>
        <v>6257247.5382280722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2123269.7984851641</v>
      </c>
      <c r="R269" s="25">
        <f t="array" aca="1" ref="R269" ca="1">INDEX('Lorri 401b'!L:L,MATCH('Retirement Calculator'!A269,'Lorri 401b'!N:N,0),0)</f>
        <v>4131668.4069359405</v>
      </c>
      <c r="S269" s="25">
        <f t="shared" ca="1" si="267"/>
        <v>6254938.205421105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2124187.6170074497</v>
      </c>
      <c r="R270" s="25">
        <f t="array" aca="1" ref="R270" ca="1">INDEX('Lorri 401b'!L:L,MATCH('Retirement Calculator'!A270,'Lorri 401b'!N:N,0),0)</f>
        <v>4128431.633386659</v>
      </c>
      <c r="S270" s="25">
        <f t="shared" ca="1" si="267"/>
        <v>6252619.2503941087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2125109.259773578</v>
      </c>
      <c r="R271" s="25">
        <f t="array" aca="1" ref="R271" ca="1">INDEX('Lorri 401b'!L:L,MATCH('Retirement Calculator'!A271,'Lorri 401b'!N:N,0),0)</f>
        <v>4125181.373280922</v>
      </c>
      <c r="S271" s="25">
        <f t="shared" ca="1" si="267"/>
        <v>6250290.6330545004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2126034.7427178989</v>
      </c>
      <c r="R272" s="25">
        <f t="array" aca="1" ref="R272" ca="1">INDEX('Lorri 401b'!L:L,MATCH('Retirement Calculator'!A272,'Lorri 401b'!N:N,0),0)</f>
        <v>4121917.5704247444</v>
      </c>
      <c r="S272" s="25">
        <f t="shared" ca="1" si="267"/>
        <v>6247952.3131426433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2126964.081841154</v>
      </c>
      <c r="R273" s="25">
        <f t="array" aca="1" ref="R273" ca="1">INDEX('Lorri 401b'!L:L,MATCH('Retirement Calculator'!A273,'Lorri 401b'!N:N,0),0)</f>
        <v>4118640.1683899998</v>
      </c>
      <c r="S273" s="25">
        <f t="shared" ca="1" si="267"/>
        <v>6245604.2502311543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2127897.293210756</v>
      </c>
      <c r="R274" s="25">
        <f t="array" aca="1" ref="R274" ca="1">INDEX('Lorri 401b'!L:L,MATCH('Retirement Calculator'!A274,'Lorri 401b'!N:N,0),0)</f>
        <v>4115349.1105134436</v>
      </c>
      <c r="S274" s="25">
        <f t="shared" ca="1" si="267"/>
        <v>6243246.4037241992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2128834.3929610648</v>
      </c>
      <c r="R275" s="25">
        <f t="array" aca="1" ref="R275" ca="1">INDEX('Lorri 401b'!L:L,MATCH('Retirement Calculator'!A275,'Lorri 401b'!N:N,0),0)</f>
        <v>4112044.339895735</v>
      </c>
      <c r="S275" s="25">
        <f t="shared" ca="1" si="267"/>
        <v>6240878.7328567998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2129775.3972936668</v>
      </c>
      <c r="R276" s="25">
        <f t="array" aca="1" ref="R276" ca="1">INDEX('Lorri 401b'!L:L,MATCH('Retirement Calculator'!A276,'Lorri 401b'!N:N,0),0)</f>
        <v>4108725.7994004525</v>
      </c>
      <c r="S276" s="25">
        <f t="shared" ca="1" si="267"/>
        <v>6238501.1966941189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2130720.3224776546</v>
      </c>
      <c r="R277" s="25">
        <f t="array" aca="1" ref="R277" ca="1">INDEX('Lorri 401b'!L:L,MATCH('Retirement Calculator'!A277,'Lorri 401b'!N:N,0),0)</f>
        <v>4105393.4316531066</v>
      </c>
      <c r="S277" s="25">
        <f t="shared" ca="1" si="267"/>
        <v>6236113.7541307611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2131669.184849909</v>
      </c>
      <c r="R278" s="25">
        <f t="array" aca="1" ref="R278" ca="1">INDEX('Lorri 401b'!L:L,MATCH('Retirement Calculator'!A278,'Lorri 401b'!N:N,0),0)</f>
        <v>4102047.1790401465</v>
      </c>
      <c r="S278" s="25">
        <f t="shared" ca="1" si="267"/>
        <v>6233716.3638900556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2132622.0008153813</v>
      </c>
      <c r="R279" s="25">
        <f t="array" aca="1" ref="R279" ca="1">INDEX('Lorri 401b'!L:L,MATCH('Retirement Calculator'!A279,'Lorri 401b'!N:N,0),0)</f>
        <v>4098686.9837079658</v>
      </c>
      <c r="S279" s="25">
        <f t="shared" ca="1" si="267"/>
        <v>6231308.9845233466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2133578.7868473763</v>
      </c>
      <c r="R280" s="25">
        <f t="array" aca="1" ref="R280" ca="1">INDEX('Lorri 401b'!L:L,MATCH('Retirement Calculator'!A280,'Lorri 401b'!N:N,0),0)</f>
        <v>4095312.7875619009</v>
      </c>
      <c r="S280" s="25">
        <f t="shared" ca="1" si="267"/>
        <v>6228891.5744092772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2134539.5594878378</v>
      </c>
      <c r="R281" s="25">
        <f t="array" aca="1" ref="R281" ca="1">INDEX('Lorri 401b'!L:L,MATCH('Retirement Calculator'!A281,'Lorri 401b'!N:N,0),0)</f>
        <v>4091924.5322652278</v>
      </c>
      <c r="S281" s="25">
        <f t="shared" ca="1" si="267"/>
        <v>6226464.0917530656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2135504.3353476347</v>
      </c>
      <c r="R282" s="25">
        <f t="array" aca="1" ref="R282" ca="1">INDEX('Lorri 401b'!L:L,MATCH('Retirement Calculator'!A282,'Lorri 401b'!N:N,0),0)</f>
        <v>4088522.1592381517</v>
      </c>
      <c r="S282" s="25">
        <f t="shared" ca="1" si="267"/>
        <v>6224026.494585786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2136473.1311068474</v>
      </c>
      <c r="R283" s="25">
        <f t="array" aca="1" ref="R283" ca="1">INDEX('Lorri 401b'!L:L,MATCH('Retirement Calculator'!A283,'Lorri 401b'!N:N,0),0)</f>
        <v>4085105.6096567963</v>
      </c>
      <c r="S283" s="25">
        <f t="shared" ca="1" si="267"/>
        <v>6221578.7407636438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2137445.9635150568</v>
      </c>
      <c r="R284" s="25">
        <f t="array" aca="1" ref="R284" ca="1">INDEX('Lorri 401b'!L:L,MATCH('Retirement Calculator'!A284,'Lorri 401b'!N:N,0),0)</f>
        <v>4081674.8244521851</v>
      </c>
      <c r="S284" s="25">
        <f t="shared" ca="1" si="267"/>
        <v>6219120.7879672423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2138422.8493916336</v>
      </c>
      <c r="R285" s="25">
        <f t="array" aca="1" ref="R285" ca="1">INDEX('Lorri 401b'!L:L,MATCH('Retirement Calculator'!A285,'Lorri 401b'!N:N,0),0)</f>
        <v>4078229.7443092214</v>
      </c>
      <c r="S285" s="25">
        <f t="shared" ca="1" si="267"/>
        <v>6216652.593700855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2139403.8056260296</v>
      </c>
      <c r="R286" s="25">
        <f t="array" aca="1" ref="R286" ca="1">INDEX('Lorri 401b'!L:L,MATCH('Retirement Calculator'!A286,'Lorri 401b'!N:N,0),0)</f>
        <v>4074770.3096656618</v>
      </c>
      <c r="S286" s="25">
        <f t="shared" ca="1" si="267"/>
        <v>6214174.1152916914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2140388.8491780688</v>
      </c>
      <c r="R287" s="25">
        <f t="array" aca="1" ref="R287" ca="1">INDEX('Lorri 401b'!L:L,MATCH('Retirement Calculator'!A287,'Lorri 401b'!N:N,0),0)</f>
        <v>4071296.4607110876</v>
      </c>
      <c r="S287" s="25">
        <f t="shared" ca="1" si="267"/>
        <v>6211685.3098891564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2141377.9970782413</v>
      </c>
      <c r="R288" s="25">
        <f t="array" aca="1" ref="R288" ca="1">INDEX('Lorri 401b'!L:L,MATCH('Retirement Calculator'!A288,'Lorri 401b'!N:N,0),0)</f>
        <v>4067808.1373858694</v>
      </c>
      <c r="S288" s="25">
        <f t="shared" ca="1" si="267"/>
        <v>6209186.1344641112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2142371.266427998</v>
      </c>
      <c r="R289" s="25">
        <f t="array" aca="1" ref="R289" ca="1">INDEX('Lorri 401b'!L:L,MATCH('Retirement Calculator'!A289,'Lorri 401b'!N:N,0),0)</f>
        <v>4064305.2793801292</v>
      </c>
      <c r="S289" s="25">
        <f t="shared" ca="1" si="267"/>
        <v>6206676.5458081271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2143368.6744000455</v>
      </c>
      <c r="R290" s="25">
        <f t="array" aca="1" ref="R290" ca="1">INDEX('Lorri 401b'!L:L,MATCH('Retirement Calculator'!A290,'Lorri 401b'!N:N,0),0)</f>
        <v>4060787.8261326985</v>
      </c>
      <c r="S290" s="25">
        <f t="shared" ca="1" si="267"/>
        <v>6204156.5005327445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2144370.2382386429</v>
      </c>
      <c r="R291" s="25">
        <f t="array" aca="1" ref="R291" ca="1">INDEX('Lorri 401b'!L:L,MATCH('Retirement Calculator'!A291,'Lorri 401b'!N:N,0),0)</f>
        <v>4057255.7168300701</v>
      </c>
      <c r="S291" s="25">
        <f t="shared" ca="1" si="267"/>
        <v>6201625.9550687131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2145375.9752599015</v>
      </c>
      <c r="R292" s="25">
        <f t="array" aca="1" ref="R292" ca="1">INDEX('Lorri 401b'!L:L,MATCH('Retirement Calculator'!A292,'Lorri 401b'!N:N,0),0)</f>
        <v>4053708.8904053476</v>
      </c>
      <c r="S292" s="25">
        <f t="shared" ca="1" si="267"/>
        <v>6199084.8656652495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2146385.9028520817</v>
      </c>
      <c r="R293" s="25">
        <f t="array" aca="1" ref="R293" ca="1">INDEX('Lorri 401b'!L:L,MATCH('Retirement Calculator'!A293,'Lorri 401b'!N:N,0),0)</f>
        <v>4050147.2855371889</v>
      </c>
      <c r="S293" s="25">
        <f t="shared" ca="1" si="267"/>
        <v>6196533.1883892706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2147400.0384758962</v>
      </c>
      <c r="R294" s="25">
        <f t="array" aca="1" ref="R294" ca="1">INDEX('Lorri 401b'!L:L,MATCH('Retirement Calculator'!A294,'Lorri 401b'!N:N,0),0)</f>
        <v>4046570.8406487461</v>
      </c>
      <c r="S294" s="25">
        <f t="shared" ca="1" si="267"/>
        <v>6193970.8791246423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2148418.3996648099</v>
      </c>
      <c r="R295" s="25">
        <f t="array" aca="1" ref="R295" ca="1">INDEX('Lorri 401b'!L:L,MATCH('Retirement Calculator'!A295,'Lorri 401b'!N:N,0),0)</f>
        <v>4042979.4939066013</v>
      </c>
      <c r="S295" s="25">
        <f t="shared" ca="1" si="267"/>
        <v>6191397.8935714113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2149441.0040253443</v>
      </c>
      <c r="R296" s="25">
        <f t="array" aca="1" ref="R296" ca="1">INDEX('Lorri 401b'!L:L,MATCH('Retirement Calculator'!A296,'Lorri 401b'!N:N,0),0)</f>
        <v>4039373.1832196978</v>
      </c>
      <c r="S296" s="25">
        <f t="shared" ca="1" si="267"/>
        <v>6188814.1872450421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2150467.8692373806</v>
      </c>
      <c r="R297" s="25">
        <f t="array" aca="1" ref="R297" ca="1">INDEX('Lorri 401b'!L:L,MATCH('Retirement Calculator'!A297,'Lorri 401b'!N:N,0),0)</f>
        <v>4035751.8462382653</v>
      </c>
      <c r="S297" s="25">
        <f t="shared" ca="1" si="267"/>
        <v>6186219.7154756458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2151499.0130544673</v>
      </c>
      <c r="R298" s="25">
        <f t="array" aca="1" ref="R298" ca="1">INDEX('Lorri 401b'!L:L,MATCH('Retirement Calculator'!A298,'Lorri 401b'!N:N,0),0)</f>
        <v>4032115.4203527435</v>
      </c>
      <c r="S298" s="25">
        <f t="shared" ca="1" si="267"/>
        <v>6183614.4334072107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2152534.453304125</v>
      </c>
      <c r="R299" s="25">
        <f t="array" aca="1" ref="R299" ca="1">INDEX('Lorri 401b'!L:L,MATCH('Retirement Calculator'!A299,'Lorri 401b'!N:N,0),0)</f>
        <v>4028463.8426926988</v>
      </c>
      <c r="S299" s="25">
        <f t="shared" ca="1" si="267"/>
        <v>6180998.2959968243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2153574.2078881562</v>
      </c>
      <c r="R300" s="25">
        <f t="array" aca="1" ref="R300" ca="1">INDEX('Lorri 401b'!L:L,MATCH('Retirement Calculator'!A300,'Lorri 401b'!N:N,0),0)</f>
        <v>4024797.0501257372</v>
      </c>
      <c r="S300" s="25">
        <f t="shared" ca="1" si="267"/>
        <v>6178371.2580138929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2154618.2947829543</v>
      </c>
      <c r="R301" s="25">
        <f t="array" aca="1" ref="R301" ca="1">INDEX('Lorri 401b'!L:L,MATCH('Retirement Calculator'!A301,'Lorri 401b'!N:N,0),0)</f>
        <v>4021114.9792564134</v>
      </c>
      <c r="S301" s="25">
        <f t="shared" ca="1" si="267"/>
        <v>6175733.2740393672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2155666.7320398139</v>
      </c>
      <c r="R302" s="25">
        <f t="array" aca="1" ref="R302" ca="1">INDEX('Lorri 401b'!L:L,MATCH('Retirement Calculator'!A302,'Lorri 401b'!N:N,0),0)</f>
        <v>4017417.566425134</v>
      </c>
      <c r="S302" s="25">
        <f t="shared" ca="1" si="267"/>
        <v>6173084.2984649483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2156719.5377852437</v>
      </c>
      <c r="R303" s="25">
        <f t="array" aca="1" ref="R303" ca="1">INDEX('Lorri 401b'!L:L,MATCH('Retirement Calculator'!A303,'Lorri 401b'!N:N,0),0)</f>
        <v>4013704.7477070573</v>
      </c>
      <c r="S303" s="25">
        <f t="shared" ca="1" si="267"/>
        <v>6170424.285492301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2157776.7302212794</v>
      </c>
      <c r="R304" s="25">
        <f t="array" aca="1" ref="R304" ca="1">INDEX('Lorri 401b'!L:L,MATCH('Retirement Calculator'!A304,'Lorri 401b'!N:N,0),0)</f>
        <v>4009976.4589109886</v>
      </c>
      <c r="S304" s="25">
        <f t="shared" ca="1" si="267"/>
        <v>6167753.1891322676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2158838.327625799</v>
      </c>
      <c r="R305" s="25">
        <f t="array" aca="1" ref="R305" ca="1">INDEX('Lorri 401b'!L:L,MATCH('Retirement Calculator'!A305,'Lorri 401b'!N:N,0),0)</f>
        <v>4006232.6355782701</v>
      </c>
      <c r="S305" s="25">
        <f t="shared" ca="1" si="267"/>
        <v>6165070.9632040691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2159904.3483528374</v>
      </c>
      <c r="R306" s="25">
        <f t="array" aca="1" ref="R306" ca="1">INDEX('Lorri 401b'!L:L,MATCH('Retirement Calculator'!A306,'Lorri 401b'!N:N,0),0)</f>
        <v>4002473.212981665</v>
      </c>
      <c r="S306" s="25">
        <f t="shared" ca="1" si="267"/>
        <v>6162377.561334502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2160974.8108329051</v>
      </c>
      <c r="R307" s="25">
        <f t="array" aca="1" ref="R307" ca="1">INDEX('Lorri 401b'!L:L,MATCH('Retirement Calculator'!A307,'Lorri 401b'!N:N,0),0)</f>
        <v>3998698.1261242409</v>
      </c>
      <c r="S307" s="25">
        <f t="shared" ca="1" si="267"/>
        <v>6159672.936957146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2162049.7335733064</v>
      </c>
      <c r="R308" s="25">
        <f t="array" aca="1" ref="R308" ca="1">INDEX('Lorri 401b'!L:L,MATCH('Retirement Calculator'!A308,'Lorri 401b'!N:N,0),0)</f>
        <v>3994907.3097382439</v>
      </c>
      <c r="S308" s="25">
        <f t="shared" ca="1" si="267"/>
        <v>6156957.0433115503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2163129.1351584592</v>
      </c>
      <c r="R309" s="25">
        <f t="array" aca="1" ref="R309" ca="1">INDEX('Lorri 401b'!L:L,MATCH('Retirement Calculator'!A309,'Lorri 401b'!N:N,0),0)</f>
        <v>3991100.6982839722</v>
      </c>
      <c r="S309" s="25">
        <f t="shared" ca="1" si="267"/>
        <v>6154229.8334424309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2164213.034250217</v>
      </c>
      <c r="R310" s="25">
        <f t="array" aca="1" ref="R310" ca="1">INDEX('Lorri 401b'!L:L,MATCH('Retirement Calculator'!A310,'Lorri 401b'!N:N,0),0)</f>
        <v>3987278.2259486411</v>
      </c>
      <c r="S310" s="25">
        <f t="shared" ca="1" si="267"/>
        <v>6151491.2601988576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2165301.4495881903</v>
      </c>
      <c r="R311" s="25">
        <f t="array" aca="1" ref="R311" ca="1">INDEX('Lorri 401b'!L:L,MATCH('Retirement Calculator'!A311,'Lorri 401b'!N:N,0),0)</f>
        <v>3983439.8266452458</v>
      </c>
      <c r="S311" s="25">
        <f t="shared" ca="1" si="267"/>
        <v>6148741.2762334365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2166394.399990072</v>
      </c>
      <c r="R312" s="25">
        <f t="array" aca="1" ref="R312" ca="1">INDEX('Lorri 401b'!L:L,MATCH('Retirement Calculator'!A312,'Lorri 401b'!N:N,0),0)</f>
        <v>3979585.4340114198</v>
      </c>
      <c r="S312" s="25">
        <f t="shared" ca="1" si="267"/>
        <v>6145979.8340014918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2167491.9043519613</v>
      </c>
      <c r="R313" s="25">
        <f t="array" aca="1" ref="R313" ca="1">INDEX('Lorri 401b'!L:L,MATCH('Retirement Calculator'!A313,'Lorri 401b'!N:N,0),0)</f>
        <v>3975714.9814082859</v>
      </c>
      <c r="S313" s="25">
        <f t="shared" ca="1" si="267"/>
        <v>6143206.8857602477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2168593.9816486919</v>
      </c>
      <c r="R314" s="25">
        <f t="array" aca="1" ref="R314" ca="1">INDEX('Lorri 401b'!L:L,MATCH('Retirement Calculator'!A314,'Lorri 401b'!N:N,0),0)</f>
        <v>3971828.4019193058</v>
      </c>
      <c r="S314" s="25">
        <f t="shared" ca="1" si="267"/>
        <v>6140422.3835679982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2169700.6509341588</v>
      </c>
      <c r="R315" s="25">
        <f t="array" aca="1" ref="R315" ca="1">INDEX('Lorri 401b'!L:L,MATCH('Retirement Calculator'!A315,'Lorri 401b'!N:N,0),0)</f>
        <v>3967925.6283491217</v>
      </c>
      <c r="S315" s="25">
        <f t="shared" ca="1" si="267"/>
        <v>6137626.2792832805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2170811.9313416486</v>
      </c>
      <c r="R316" s="25">
        <f t="array" aca="1" ref="R316" ca="1">INDEX('Lorri 401b'!L:L,MATCH('Retirement Calculator'!A316,'Lorri 401b'!N:N,0),0)</f>
        <v>3964006.5932223951</v>
      </c>
      <c r="S316" s="25">
        <f t="shared" ca="1" si="267"/>
        <v>6134818.5245640436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2171927.8420841694</v>
      </c>
      <c r="R317" s="25">
        <f t="array" aca="1" ref="R317" ca="1">INDEX('Lorri 401b'!L:L,MATCH('Retirement Calculator'!A317,'Lorri 401b'!N:N,0),0)</f>
        <v>3960071.2287826403</v>
      </c>
      <c r="S317" s="25">
        <f t="shared" ca="1" si="267"/>
        <v>6131999.0708668102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2173048.4024547841</v>
      </c>
      <c r="R318" s="25">
        <f t="array" aca="1" ref="R318" ca="1">INDEX('Lorri 401b'!L:L,MATCH('Retirement Calculator'!A318,'Lorri 401b'!N:N,0),0)</f>
        <v>3956119.4669910534</v>
      </c>
      <c r="S318" s="25">
        <f t="shared" ca="1" si="267"/>
        <v>6129167.869445838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2174173.6318269433</v>
      </c>
      <c r="R319" s="25">
        <f t="array" aca="1" ref="R319" ca="1">INDEX('Lorri 401b'!L:L,MATCH('Retirement Calculator'!A319,'Lorri 401b'!N:N,0),0)</f>
        <v>3952151.2395253349</v>
      </c>
      <c r="S319" s="25">
        <f t="shared" ca="1" si="267"/>
        <v>6126324.8713522777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2175303.5496548195</v>
      </c>
      <c r="R320" s="25">
        <f t="array" aca="1" ref="R320" ca="1">INDEX('Lorri 401b'!L:L,MATCH('Retirement Calculator'!A320,'Lorri 401b'!N:N,0),0)</f>
        <v>3948166.4777785093</v>
      </c>
      <c r="S320" s="25">
        <f t="shared" ca="1" si="267"/>
        <v>6123470.0274333283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2176438.1754736453</v>
      </c>
      <c r="R321" s="25">
        <f t="array" aca="1" ref="R321" ca="1">INDEX('Lorri 401b'!L:L,MATCH('Retirement Calculator'!A321,'Lorri 401b'!N:N,0),0)</f>
        <v>3944165.1128577385</v>
      </c>
      <c r="S321" s="25">
        <f t="shared" ca="1" si="267"/>
        <v>6120603.2883313838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2177577.5289000496</v>
      </c>
      <c r="R322" s="25">
        <f t="array" aca="1" ref="R322" ca="1">INDEX('Lorri 401b'!L:L,MATCH('Retirement Calculator'!A322,'Lorri 401b'!N:N,0),0)</f>
        <v>3940147.0755831311</v>
      </c>
      <c r="S322" s="25">
        <f t="shared" ca="1" si="267"/>
        <v>6117724.6044831807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2178721.6296323971</v>
      </c>
      <c r="R323" s="25">
        <f t="array" aca="1" ref="R323" ca="1">INDEX('Lorri 401b'!L:L,MATCH('Retirement Calculator'!A323,'Lorri 401b'!N:N,0),0)</f>
        <v>3936112.2964865463</v>
      </c>
      <c r="S323" s="25">
        <f t="shared" ca="1" si="267"/>
        <v>6114833.9261189438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2179870.4974511294</v>
      </c>
      <c r="R324" s="25">
        <f t="array" aca="1" ref="R324" ca="1">INDEX('Lorri 401b'!L:L,MATCH('Retirement Calculator'!A324,'Lorri 401b'!N:N,0),0)</f>
        <v>3932060.7058103923</v>
      </c>
      <c r="S324" s="25">
        <f t="shared" ca="1" si="267"/>
        <v>6111931.2032615216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2181024.1522191064</v>
      </c>
      <c r="R325" s="25">
        <f t="array" aca="1" ref="R325" ca="1">INDEX('Lorri 401b'!L:L,MATCH('Retirement Calculator'!A325,'Lorri 401b'!N:N,0),0)</f>
        <v>3927992.2335064211</v>
      </c>
      <c r="S325" s="25">
        <f t="shared" ca="1" si="267"/>
        <v>6109016.385725528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2182182.6138819503</v>
      </c>
      <c r="R326" s="25">
        <f t="array" aca="1" ref="R326" ca="1">INDEX('Lorri 401b'!L:L,MATCH('Retirement Calculator'!A326,'Lorri 401b'!N:N,0),0)</f>
        <v>3923906.8092345167</v>
      </c>
      <c r="S326" s="25">
        <f t="shared" ca="1" si="267"/>
        <v>6106089.423116467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2183345.9024683894</v>
      </c>
      <c r="R327" s="25">
        <f t="array" aca="1" ref="R327" ca="1">INDEX('Lorri 401b'!L:L,MATCH('Retirement Calculator'!A327,'Lorri 401b'!N:N,0),0)</f>
        <v>3919804.3623614791</v>
      </c>
      <c r="S327" s="25">
        <f t="shared" ca="1" si="267"/>
        <v>6103150.2648298685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2184514.0380906053</v>
      </c>
      <c r="R328" s="25">
        <f t="array" aca="1" ref="R328" ca="1">INDEX('Lorri 401b'!L:L,MATCH('Retirement Calculator'!A328,'Lorri 401b'!N:N,0),0)</f>
        <v>3915684.8219598038</v>
      </c>
      <c r="S328" s="25">
        <f t="shared" ca="1" si="267"/>
        <v>6100198.8600504091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2185687.0409445805</v>
      </c>
      <c r="R329" s="25">
        <f t="array" aca="1" ref="R329" ca="1">INDEX('Lorri 401b'!L:L,MATCH('Retirement Calculator'!A329,'Lorri 401b'!N:N,0),0)</f>
        <v>3911548.116806455</v>
      </c>
      <c r="S329" s="25">
        <f t="shared" ca="1" si="267"/>
        <v>6097235.1577510349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2186864.9313104469</v>
      </c>
      <c r="R330" s="25">
        <f t="array" aca="1" ref="R330" ca="1">INDEX('Lorri 401b'!L:L,MATCH('Retirement Calculator'!A330,'Lorri 401b'!N:N,0),0)</f>
        <v>3907394.1753816339</v>
      </c>
      <c r="S330" s="25">
        <f t="shared" ca="1" si="267"/>
        <v>6094259.1066920813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2188047.729552838</v>
      </c>
      <c r="R331" s="25">
        <f t="array" aca="1" ref="R331" ca="1">INDEX('Lorri 401b'!L:L,MATCH('Retirement Calculator'!A331,'Lorri 401b'!N:N,0),0)</f>
        <v>3903222.9258675426</v>
      </c>
      <c r="S331" s="25">
        <f t="shared" ca="1" si="267"/>
        <v>6091270.6554203806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2189235.4561212389</v>
      </c>
      <c r="R332" s="25">
        <f t="array" aca="1" ref="R332" ca="1">INDEX('Lorri 401b'!L:L,MATCH('Retirement Calculator'!A332,'Lorri 401b'!N:N,0),0)</f>
        <v>3899034.296147143</v>
      </c>
      <c r="S332" s="25">
        <f t="shared" ca="1" si="267"/>
        <v>6088269.7522683814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2190428.1315503414</v>
      </c>
      <c r="R333" s="25">
        <f t="array" aca="1" ref="R333" ca="1">INDEX('Lorri 401b'!L:L,MATCH('Retirement Calculator'!A333,'Lorri 401b'!N:N,0),0)</f>
        <v>3894828.2138029081</v>
      </c>
      <c r="S333" s="25">
        <f t="shared" ca="1" si="267"/>
        <v>6085256.3453532495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2191625.7764603985</v>
      </c>
      <c r="R334" s="25">
        <f t="array" aca="1" ref="R334" ca="1">INDEX('Lorri 401b'!L:L,MATCH('Retirement Calculator'!A334,'Lorri 401b'!N:N,0),0)</f>
        <v>3890604.6061155722</v>
      </c>
      <c r="S334" s="25">
        <f t="shared" ca="1" si="267"/>
        <v>6082230.3825759701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2192828.4115575808</v>
      </c>
      <c r="R335" s="25">
        <f t="array" aca="1" ref="R335" ca="1">INDEX('Lorri 401b'!L:L,MATCH('Retirement Calculator'!A335,'Lorri 401b'!N:N,0),0)</f>
        <v>3886363.4000628726</v>
      </c>
      <c r="S335" s="25">
        <f t="shared" ca="1" si="267"/>
        <v>6079191.8116204534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2194036.057634335</v>
      </c>
      <c r="R336" s="25">
        <f t="array" aca="1" ref="R336" ca="1">INDEX('Lorri 401b'!L:L,MATCH('Retirement Calculator'!A336,'Lorri 401b'!N:N,0),0)</f>
        <v>3882104.5223182868</v>
      </c>
      <c r="S336" s="25">
        <f t="shared" ca="1" si="267"/>
        <v>6076140.5799526218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2195248.735569742</v>
      </c>
      <c r="R337" s="25">
        <f t="array" aca="1" ref="R337" ca="1">INDEX('Lorri 401b'!L:L,MATCH('Retirement Calculator'!A337,'Lorri 401b'!N:N,0),0)</f>
        <v>3877827.8992497651</v>
      </c>
      <c r="S337" s="25">
        <f t="shared" ca="1" si="267"/>
        <v>6073076.6348195076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2196466.4663298801</v>
      </c>
      <c r="R338" s="25">
        <f t="array" aca="1" ref="R338" ca="1">INDEX('Lorri 401b'!L:L,MATCH('Retirement Calculator'!A338,'Lorri 401b'!N:N,0),0)</f>
        <v>3873533.456918458</v>
      </c>
      <c r="S338" s="25">
        <f t="shared" ca="1" si="267"/>
        <v>6069999.9232483376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2197689.2709681853</v>
      </c>
      <c r="R339" s="25">
        <f t="array" aca="1" ref="R339" ca="1">INDEX('Lorri 401b'!L:L,MATCH('Retirement Calculator'!A339,'Lorri 401b'!N:N,0),0)</f>
        <v>3869221.121077437</v>
      </c>
      <c r="S339" s="25">
        <f t="shared" ca="1" si="267"/>
        <v>6066910.3920456227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2198917.1706258166</v>
      </c>
      <c r="R340" s="25">
        <f t="array" aca="1" ref="R340" ca="1">INDEX('Lorri 401b'!L:L,MATCH('Retirement Calculator'!A340,'Lorri 401b'!N:N,0),0)</f>
        <v>3864890.8171704118</v>
      </c>
      <c r="S340" s="25">
        <f t="shared" ca="1" si="267"/>
        <v>6063807.9877962284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2200150.1865320215</v>
      </c>
      <c r="R341" s="25">
        <f t="array" aca="1" ref="R341" ca="1">INDEX('Lorri 401b'!L:L,MATCH('Retirement Calculator'!A341,'Lorri 401b'!N:N,0),0)</f>
        <v>3860542.4703304404</v>
      </c>
      <c r="S341" s="25">
        <f t="shared" ca="1" si="267"/>
        <v>6060692.6568624619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2201388.3400045023</v>
      </c>
      <c r="R342" s="25">
        <f t="array" aca="1" ref="R342" ca="1">INDEX('Lorri 401b'!L:L,MATCH('Retirement Calculator'!A342,'Lorri 401b'!N:N,0),0)</f>
        <v>3856176.0053786361</v>
      </c>
      <c r="S342" s="25">
        <f t="shared" ca="1" si="267"/>
        <v>6057564.3453831384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2202631.6524497853</v>
      </c>
      <c r="R343" s="25">
        <f t="array" aca="1" ref="R343" ca="1">INDEX('Lorri 401b'!L:L,MATCH('Retirement Calculator'!A343,'Lorri 401b'!N:N,0),0)</f>
        <v>3851791.3468228658</v>
      </c>
      <c r="S343" s="25">
        <f t="shared" ca="1" si="267"/>
        <v>6054422.999272651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2203880.1453635902</v>
      </c>
      <c r="R344" s="25">
        <f t="array" aca="1" ref="R344" ca="1">INDEX('Lorri 401b'!L:L,MATCH('Retirement Calculator'!A344,'Lorri 401b'!N:N,0),0)</f>
        <v>3847388.4188564466</v>
      </c>
      <c r="S344" s="25">
        <f t="shared" ca="1" si="267"/>
        <v>6051268.5642200373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2205133.8403312024</v>
      </c>
      <c r="R345" s="25">
        <f t="array" aca="1" ref="R345" ca="1">INDEX('Lorri 401b'!L:L,MATCH('Retirement Calculator'!A345,'Lorri 401b'!N:N,0),0)</f>
        <v>3842967.1453568339</v>
      </c>
      <c r="S345" s="25">
        <f t="shared" ca="1" si="267"/>
        <v>6048100.9856880363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2206392.7590278466</v>
      </c>
      <c r="R346" s="25">
        <f t="array" aca="1" ref="R346" ca="1">INDEX('Lorri 401b'!L:L,MATCH('Retirement Calculator'!A346,'Lorri 401b'!N:N,0),0)</f>
        <v>3838527.4498843062</v>
      </c>
      <c r="S346" s="25">
        <f t="shared" ca="1" si="267"/>
        <v>6044920.2089121528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2207656.9232190601</v>
      </c>
      <c r="R347" s="25">
        <f t="array" aca="1" ref="R347" ca="1">INDEX('Lorri 401b'!L:L,MATCH('Retirement Calculator'!A347,'Lorri 401b'!N:N,0),0)</f>
        <v>3834069.255680643</v>
      </c>
      <c r="S347" s="25">
        <f t="shared" ca="1" si="267"/>
        <v>6041726.1788997035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2208926.3547610701</v>
      </c>
      <c r="R348" s="25">
        <f t="array" aca="1" ref="R348" ca="1">INDEX('Lorri 401b'!L:L,MATCH('Retirement Calculator'!A348,'Lorri 401b'!N:N,0),0)</f>
        <v>3829592.4856677977</v>
      </c>
      <c r="S348" s="25">
        <f t="shared" ca="1" si="267"/>
        <v>6038518.8404288683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2210201.0756011722</v>
      </c>
      <c r="R349" s="25">
        <f t="array" aca="1" ref="R349" ca="1">INDEX('Lorri 401b'!L:L,MATCH('Retirement Calculator'!A349,'Lorri 401b'!N:N,0),0)</f>
        <v>3825097.0624465658</v>
      </c>
      <c r="S349" s="25">
        <f t="shared" ca="1" si="267"/>
        <v>6035298.138047738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2211481.1077781077</v>
      </c>
      <c r="R350" s="25">
        <f t="array" aca="1" ref="R350" ca="1">INDEX('Lorri 401b'!L:L,MATCH('Retirement Calculator'!A350,'Lorri 401b'!N:N,0),0)</f>
        <v>3820582.9082952454</v>
      </c>
      <c r="S350" s="25">
        <f t="shared" ca="1" si="267"/>
        <v>6032064.0160733536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2212766.4734224472</v>
      </c>
      <c r="R351" s="25">
        <f t="array" aca="1" ref="R351" ca="1">INDEX('Lorri 401b'!L:L,MATCH('Retirement Calculator'!A351,'Lorri 401b'!N:N,0),0)</f>
        <v>3816049.9451682945</v>
      </c>
      <c r="S351" s="25">
        <f t="shared" ca="1" si="267"/>
        <v>6028816.4185907412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2214057.1947569717</v>
      </c>
      <c r="R352" s="25">
        <f t="array" aca="1" ref="R352" ca="1">INDEX('Lorri 401b'!L:L,MATCH('Retirement Calculator'!A352,'Lorri 401b'!N:N,0),0)</f>
        <v>3811498.0946949814</v>
      </c>
      <c r="S352" s="25">
        <f t="shared" ca="1" si="267"/>
        <v>6025555.289451953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2215353.2940970566</v>
      </c>
      <c r="R353" s="25">
        <f t="array" aca="1" ref="R353" ca="1">INDEX('Lorri 401b'!L:L,MATCH('Retirement Calculator'!A353,'Lorri 401b'!N:N,0),0)</f>
        <v>3806927.2781780292</v>
      </c>
      <c r="S353" s="25">
        <f t="shared" ca="1" si="267"/>
        <v>6022280.5722750854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2216654.7938510585</v>
      </c>
      <c r="R354" s="25">
        <f t="array" aca="1" ref="R354" ca="1">INDEX('Lorri 401b'!L:L,MATCH('Retirement Calculator'!A354,'Lorri 401b'!N:N,0),0)</f>
        <v>3802337.4165922566</v>
      </c>
      <c r="S354" s="25">
        <f t="shared" ca="1" si="267"/>
        <v>6018992.2104433151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2217961.716520702</v>
      </c>
      <c r="R355" s="25">
        <f t="array" aca="1" ref="R355" ca="1">INDEX('Lorri 401b'!L:L,MATCH('Retirement Calculator'!A355,'Lorri 401b'!N:N,0),0)</f>
        <v>3797728.4305832097</v>
      </c>
      <c r="S355" s="25">
        <f t="shared" ca="1" si="267"/>
        <v>6015690.1471039113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2219274.0847014692</v>
      </c>
      <c r="R356" s="25">
        <f t="array" aca="1" ref="R356" ca="1">INDEX('Lorri 401b'!L:L,MATCH('Retirement Calculator'!A356,'Lorri 401b'!N:N,0),0)</f>
        <v>3793100.2404657919</v>
      </c>
      <c r="S356" s="25">
        <f t="shared" ca="1" si="267"/>
        <v>6012374.3251672611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2220591.9210829893</v>
      </c>
      <c r="R357" s="25">
        <f t="array" aca="1" ref="R357" ca="1">INDEX('Lorri 401b'!L:L,MATCH('Retirement Calculator'!A357,'Lorri 401b'!N:N,0),0)</f>
        <v>3788452.7662228849</v>
      </c>
      <c r="S357" s="25">
        <f t="shared" ca="1" si="267"/>
        <v>6009044.6873058742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2221915.2484494327</v>
      </c>
      <c r="R358" s="25">
        <f t="array" aca="1" ref="R358" ca="1">INDEX('Lorri 401b'!L:L,MATCH('Retirement Calculator'!A358,'Lorri 401b'!N:N,0),0)</f>
        <v>3783785.9275039658</v>
      </c>
      <c r="S358" s="25">
        <f t="shared" ca="1" si="267"/>
        <v>6005701.1759533985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2223244.0896799029</v>
      </c>
      <c r="R359" s="25">
        <f t="array" aca="1" ref="R359" ca="1">INDEX('Lorri 401b'!L:L,MATCH('Retirement Calculator'!A359,'Lorri 401b'!N:N,0),0)</f>
        <v>3779099.6436237176</v>
      </c>
      <c r="S359" s="25">
        <f t="shared" ca="1" si="267"/>
        <v>6002343.7333036205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2224578.4677488334</v>
      </c>
      <c r="R360" s="25">
        <f t="array" aca="1" ref="R360" ca="1">INDEX('Lorri 401b'!L:L,MATCH('Retirement Calculator'!A360,'Lorri 401b'!N:N,0),0)</f>
        <v>3774393.8335606353</v>
      </c>
      <c r="S360" s="25">
        <f t="shared" ca="1" si="267"/>
        <v>5998972.3013094682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2225918.4057263844</v>
      </c>
      <c r="R361" s="25">
        <f t="array" aca="1" ref="R361" ca="1">INDEX('Lorri 401b'!L:L,MATCH('Retirement Calculator'!A361,'Lorri 401b'!N:N,0),0)</f>
        <v>3769668.4159556236</v>
      </c>
      <c r="S361" s="25">
        <f t="shared" ca="1" si="267"/>
        <v>5995586.821682008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2227263.9267788418</v>
      </c>
      <c r="R362" s="25">
        <f t="array" aca="1" ref="R362" ca="1">INDEX('Lorri 401b'!L:L,MATCH('Retirement Calculator'!A362,'Lorri 401b'!N:N,0),0)</f>
        <v>3764923.3091105907</v>
      </c>
      <c r="S362" s="25">
        <f t="shared" ca="1" si="267"/>
        <v>5992187.235889433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2228615.0541690178</v>
      </c>
      <c r="R363" s="25">
        <f t="array" aca="1" ref="R363" ca="1">INDEX('Lorri 401b'!L:L,MATCH('Retirement Calculator'!A363,'Lorri 401b'!N:N,0),0)</f>
        <v>3760158.4309870368</v>
      </c>
      <c r="S363" s="25">
        <f t="shared" ca="1" si="267"/>
        <v>5988773.4851560546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2229971.8112566527</v>
      </c>
      <c r="R364" s="25">
        <f t="array" aca="1" ref="R364" ca="1">INDEX('Lorri 401b'!L:L,MATCH('Retirement Calculator'!A364,'Lorri 401b'!N:N,0),0)</f>
        <v>3755373.6992046349</v>
      </c>
      <c r="S364" s="25">
        <f t="shared" ca="1" si="267"/>
        <v>5985345.5104612876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2231334.2214988195</v>
      </c>
      <c r="R365" s="25">
        <f t="array" aca="1" ref="R365" ca="1">INDEX('Lorri 401b'!L:L,MATCH('Retirement Calculator'!A365,'Lorri 401b'!N:N,0),0)</f>
        <v>3750569.0310398061</v>
      </c>
      <c r="S365" s="25">
        <f t="shared" ca="1" si="267"/>
        <v>5981903.2525386252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2232702.3084503287</v>
      </c>
      <c r="R366" s="25">
        <f t="array" aca="1" ref="R366" ca="1">INDEX('Lorri 401b'!L:L,MATCH('Retirement Calculator'!A366,'Lorri 401b'!N:N,0),0)</f>
        <v>3745744.3434242909</v>
      </c>
      <c r="S366" s="25">
        <f t="shared" ca="1" si="267"/>
        <v>5978446.6518746195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2234076.0957641359</v>
      </c>
      <c r="R367" s="25">
        <f t="array" aca="1" ref="R367" ca="1">INDEX('Lorri 401b'!L:L,MATCH('Retirement Calculator'!A367,'Lorri 401b'!N:N,0),0)</f>
        <v>3740899.5529437107</v>
      </c>
      <c r="S367" s="25">
        <f t="shared" ca="1" si="267"/>
        <v>5974975.6487078462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2235455.6071917508</v>
      </c>
      <c r="R368" s="25">
        <f t="array" aca="1" ref="R368" ca="1">INDEX('Lorri 401b'!L:L,MATCH('Retirement Calculator'!A368,'Lorri 401b'!N:N,0),0)</f>
        <v>3736034.5758361281</v>
      </c>
      <c r="S368" s="25">
        <f t="shared" ca="1" si="267"/>
        <v>5971490.1830278784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2236840.8665836472</v>
      </c>
      <c r="R369" s="25">
        <f t="array" aca="1" ref="R369" ca="1">INDEX('Lorri 401b'!L:L,MATCH('Retirement Calculator'!A369,'Lorri 401b'!N:N,0),0)</f>
        <v>3731149.3279905976</v>
      </c>
      <c r="S369" s="25">
        <f t="shared" ca="1" si="267"/>
        <v>5967990.1945742443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2238231.8978896765</v>
      </c>
      <c r="R370" s="25">
        <f t="array" aca="1" ref="R370" ca="1">INDEX('Lorri 401b'!L:L,MATCH('Retirement Calculator'!A370,'Lorri 401b'!N:N,0),0)</f>
        <v>3726243.7249457105</v>
      </c>
      <c r="S370" s="25">
        <f t="shared" ca="1" si="267"/>
        <v>5964475.6228353865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2239628.7251594807</v>
      </c>
      <c r="R371" s="25">
        <f t="array" aca="1" ref="R371" ca="1">INDEX('Lorri 401b'!L:L,MATCH('Retirement Calculator'!A371,'Lorri 401b'!N:N,0),0)</f>
        <v>3721317.6818881365</v>
      </c>
      <c r="S371" s="25">
        <f t="shared" ca="1" si="267"/>
        <v>5960946.4070476172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2241031.3725429093</v>
      </c>
      <c r="R372" s="25">
        <f t="array" aca="1" ref="R372" ca="1">INDEX('Lorri 401b'!L:L,MATCH('Retirement Calculator'!A372,'Lorri 401b'!N:N,0),0)</f>
        <v>3716371.113651156</v>
      </c>
      <c r="S372" s="25">
        <f t="shared" ca="1" si="267"/>
        <v>5957402.4861940648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2242439.8642904353</v>
      </c>
      <c r="R373" s="25">
        <f t="array" aca="1" ref="R373" ca="1">INDEX('Lorri 401b'!L:L,MATCH('Retirement Calculator'!A373,'Lorri 401b'!N:N,0),0)</f>
        <v>3711403.9347131881</v>
      </c>
      <c r="S373" s="25">
        <f t="shared" ca="1" si="267"/>
        <v>5953843.7990036234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2243854.2247535763</v>
      </c>
      <c r="R374" s="25">
        <f t="array" aca="1" ref="R374" ca="1">INDEX('Lorri 401b'!L:L,MATCH('Retirement Calculator'!A374,'Lorri 401b'!N:N,0),0)</f>
        <v>3706416.059196312</v>
      </c>
      <c r="S374" s="25">
        <f t="shared" ca="1" si="267"/>
        <v>5950270.2839498883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2245274.4783853139</v>
      </c>
      <c r="R375" s="25">
        <f t="array" aca="1" ref="R375" ca="1">INDEX('Lorri 401b'!L:L,MATCH('Retirement Calculator'!A375,'Lorri 401b'!N:N,0),0)</f>
        <v>3701407.4008647823</v>
      </c>
      <c r="S375" s="25">
        <f t="shared" ca="1" si="267"/>
        <v>5946681.8792500962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2246700.6497405167</v>
      </c>
      <c r="R376" s="25">
        <f t="array" aca="1" ref="R376" ca="1">INDEX('Lorri 401b'!L:L,MATCH('Retirement Calculator'!A376,'Lorri 401b'!N:N,0),0)</f>
        <v>3696377.8731235377</v>
      </c>
      <c r="S376" s="25">
        <f t="shared" ca="1" si="267"/>
        <v>5943078.5228640549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2248132.7634763662</v>
      </c>
      <c r="R377" s="25">
        <f t="array" aca="1" ref="R377" ca="1">INDEX('Lorri 401b'!L:L,MATCH('Retirement Calculator'!A377,'Lorri 401b'!N:N,0),0)</f>
        <v>3691327.3890167046</v>
      </c>
      <c r="S377" s="25">
        <f t="shared" ca="1" si="267"/>
        <v>5939460.1524930708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2249570.8443527818</v>
      </c>
      <c r="R378" s="25">
        <f t="array" aca="1" ref="R378" ca="1">INDEX('Lorri 401b'!L:L,MATCH('Retirement Calculator'!A378,'Lorri 401b'!N:N,0),0)</f>
        <v>3686255.861226093</v>
      </c>
      <c r="S378" s="25">
        <f t="shared" ca="1" si="267"/>
        <v>5935826.7055788748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2251014.9172328492</v>
      </c>
      <c r="R379" s="25">
        <f t="array" aca="1" ref="R379" ca="1">INDEX('Lorri 401b'!L:L,MATCH('Retirement Calculator'!A379,'Lorri 401b'!N:N,0),0)</f>
        <v>3681163.2020696872</v>
      </c>
      <c r="S379" s="25">
        <f t="shared" ca="1" si="267"/>
        <v>5932178.1193025364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2252465.0070832502</v>
      </c>
      <c r="R380" s="25">
        <f t="array" aca="1" ref="R380" ca="1">INDEX('Lorri 401b'!L:L,MATCH('Retirement Calculator'!A380,'Lorri 401b'!N:N,0),0)</f>
        <v>3676049.3235001299</v>
      </c>
      <c r="S380" s="25">
        <f t="shared" ca="1" si="267"/>
        <v>5928514.3305833805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2253921.1389746945</v>
      </c>
      <c r="R381" s="25">
        <f t="array" aca="1" ref="R381" ca="1">INDEX('Lorri 401b'!L:L,MATCH('Retirement Calculator'!A381,'Lorri 401b'!N:N,0),0)</f>
        <v>3670914.137103199</v>
      </c>
      <c r="S381" s="25">
        <f t="shared" ca="1" si="267"/>
        <v>5924835.2760778936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2255383.3380823531</v>
      </c>
      <c r="R382" s="25">
        <f t="array" aca="1" ref="R382" ca="1">INDEX('Lorri 401b'!L:L,MATCH('Retirement Calculator'!A382,'Lorri 401b'!N:N,0),0)</f>
        <v>3665757.5540962811</v>
      </c>
      <c r="S382" s="25">
        <f t="shared" ca="1" si="267"/>
        <v>5921140.8921786342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2256851.6296862937</v>
      </c>
      <c r="R383" s="25">
        <f t="array" aca="1" ref="R383" ca="1">INDEX('Lorri 401b'!L:L,MATCH('Retirement Calculator'!A383,'Lorri 401b'!N:N,0),0)</f>
        <v>3660579.4853268345</v>
      </c>
      <c r="S383" s="25">
        <f t="shared" ca="1" si="267"/>
        <v>5917431.1150131281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2258326.0391719174</v>
      </c>
      <c r="R384" s="25">
        <f t="array" aca="1" ref="R384" ca="1">INDEX('Lorri 401b'!L:L,MATCH('Retirement Calculator'!A384,'Lorri 401b'!N:N,0),0)</f>
        <v>3655379.8412708486</v>
      </c>
      <c r="S384" s="25">
        <f t="shared" ca="1" si="267"/>
        <v>5913705.8804427665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2259806.5920303976</v>
      </c>
      <c r="R385" s="25">
        <f t="array" aca="1" ref="R385" ca="1">INDEX('Lorri 401b'!L:L,MATCH('Retirement Calculator'!A385,'Lorri 401b'!N:N,0),0)</f>
        <v>3650158.5320312958</v>
      </c>
      <c r="S385" s="25">
        <f t="shared" ca="1" si="267"/>
        <v>5909965.1240616934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2261293.3138591219</v>
      </c>
      <c r="R386" s="25">
        <f t="array" aca="1" ref="R386" ca="1">INDEX('Lorri 401b'!L:L,MATCH('Retirement Calculator'!A386,'Lorri 401b'!N:N,0),0)</f>
        <v>3644915.4673365783</v>
      </c>
      <c r="S386" s="25">
        <f t="shared" ca="1" si="267"/>
        <v>5906208.7811957002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2262786.2303621322</v>
      </c>
      <c r="R387" s="25">
        <f t="array" aca="1" ref="R387" ca="1">INDEX('Lorri 401b'!L:L,MATCH('Retirement Calculator'!A387,'Lorri 401b'!N:N,0),0)</f>
        <v>3639650.556538966</v>
      </c>
      <c r="S387" s="25">
        <f t="shared" ca="1" si="267"/>
        <v>5902436.7869010977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2264285.3673505718</v>
      </c>
      <c r="R388" s="25">
        <f t="array" aca="1" ref="R388" ca="1">INDEX('Lorri 401b'!L:L,MATCH('Retirement Calculator'!A388,'Lorri 401b'!N:N,0),0)</f>
        <v>3634363.7086130306</v>
      </c>
      <c r="S388" s="25">
        <f t="shared" ca="1" si="267"/>
        <v>5898649.0759636024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2265790.7507431298</v>
      </c>
      <c r="R389" s="25">
        <f t="array" aca="1" ref="R389" ca="1">INDEX('Lorri 401b'!L:L,MATCH('Retirement Calculator'!A389,'Lorri 401b'!N:N,0),0)</f>
        <v>3629054.8321540705</v>
      </c>
      <c r="S389" s="25">
        <f t="shared" ca="1" si="267"/>
        <v>5894845.5828972002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2267302.4065664904</v>
      </c>
      <c r="R390" s="25">
        <f t="array" aca="1" ref="R390" ca="1">INDEX('Lorri 401b'!L:L,MATCH('Retirement Calculator'!A390,'Lorri 401b'!N:N,0),0)</f>
        <v>3623723.8353765314</v>
      </c>
      <c r="S390" s="25">
        <f t="shared" ca="1" si="267"/>
        <v>5891026.2419430222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2268820.3609557818</v>
      </c>
      <c r="R391" s="25">
        <f t="array" aca="1" ref="R391" ca="1">INDEX('Lorri 401b'!L:L,MATCH('Retirement Calculator'!A391,'Lorri 401b'!N:N,0),0)</f>
        <v>3618370.6261124192</v>
      </c>
      <c r="S391" s="25">
        <f t="shared" ca="1" si="267"/>
        <v>5887190.9870682005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2270344.6401550281</v>
      </c>
      <c r="R392" s="25">
        <f t="array" aca="1" ref="R392" ca="1">INDEX('Lorri 401b'!L:L,MATCH('Retirement Calculator'!A392,'Lorri 401b'!N:N,0),0)</f>
        <v>3612995.1118097063</v>
      </c>
      <c r="S392" s="25">
        <f t="shared" ca="1" si="267"/>
        <v>5883339.7519647349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2271875.2705176049</v>
      </c>
      <c r="R393" s="25">
        <f t="array" aca="1" ref="R393" ca="1">INDEX('Lorri 401b'!L:L,MATCH('Retirement Calculator'!A393,'Lorri 401b'!N:N,0),0)</f>
        <v>3607597.1995307324</v>
      </c>
      <c r="S393" s="25">
        <f t="shared" ca="1" si="267"/>
        <v>5879472.4700483372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2273412.2785066925</v>
      </c>
      <c r="R394" s="25">
        <f t="array" aca="1" ref="R394" ca="1">INDEX('Lorri 401b'!L:L,MATCH('Retirement Calculator'!A394,'Lorri 401b'!N:N,0),0)</f>
        <v>3602176.7959505958</v>
      </c>
      <c r="S394" s="25">
        <f t="shared" ca="1" si="267"/>
        <v>5875589.0744572878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2274955.6906957347</v>
      </c>
      <c r="R395" s="25">
        <f t="array" aca="1" ref="R395" ca="1">INDEX('Lorri 401b'!L:L,MATCH('Retirement Calculator'!A395,'Lorri 401b'!N:N,0),0)</f>
        <v>3596733.8073555422</v>
      </c>
      <c r="S395" s="25">
        <f t="shared" ca="1" si="267"/>
        <v>5871689.4980512764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2276505.5337688979</v>
      </c>
      <c r="R396" s="25">
        <f t="array" aca="1" ref="R396" ca="1">INDEX('Lorri 401b'!L:L,MATCH('Retirement Calculator'!A396,'Lorri 401b'!N:N,0),0)</f>
        <v>3591268.1396413422</v>
      </c>
      <c r="S396" s="25">
        <f t="shared" ca="1" si="267"/>
        <v>5867773.6734102406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2278061.8345215325</v>
      </c>
      <c r="R397" s="25">
        <f t="array" aca="1" ref="R397" ca="1">INDEX('Lorri 401b'!L:L,MATCH('Retirement Calculator'!A397,'Lorri 401b'!N:N,0),0)</f>
        <v>3585779.6983116665</v>
      </c>
      <c r="S397" s="25">
        <f t="shared" ca="1" si="267"/>
        <v>5863841.532833199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2279624.6198606365</v>
      </c>
      <c r="R398" s="25">
        <f t="array" aca="1" ref="R398" ca="1">INDEX('Lorri 401b'!L:L,MATCH('Retirement Calculator'!A398,'Lorri 401b'!N:N,0),0)</f>
        <v>3580268.3884764505</v>
      </c>
      <c r="S398" s="25">
        <f t="shared" ca="1" si="267"/>
        <v>5859893.008337087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2281193.91680532</v>
      </c>
      <c r="R399" s="25">
        <f t="array" aca="1" ref="R399" ca="1">INDEX('Lorri 401b'!L:L,MATCH('Retirement Calculator'!A399,'Lorri 401b'!N:N,0),0)</f>
        <v>3574734.1148502543</v>
      </c>
      <c r="S399" s="25">
        <f t="shared" ca="1" si="267"/>
        <v>5855928.0316555742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2282769.752487273</v>
      </c>
      <c r="R400" s="25">
        <f t="array" aca="1" ref="R400" ca="1">INDEX('Lorri 401b'!L:L,MATCH('Retirement Calculator'!A400,'Lorri 401b'!N:N,0),0)</f>
        <v>3569176.7817506157</v>
      </c>
      <c r="S400" s="25">
        <f t="shared" ca="1" si="267"/>
        <v>5851946.5342378886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2284352.1541512338</v>
      </c>
      <c r="R401" s="25">
        <f t="array" aca="1" ref="R401" ca="1">INDEX('Lorri 401b'!L:L,MATCH('Retirement Calculator'!A401,'Lorri 401b'!N:N,0),0)</f>
        <v>3563596.2930963952</v>
      </c>
      <c r="S401" s="25">
        <f t="shared" ca="1" si="267"/>
        <v>5847948.4472476291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2285941.1491554612</v>
      </c>
      <c r="R402" s="25">
        <f t="array" aca="1" ref="R402" ca="1">INDEX('Lorri 401b'!L:L,MATCH('Retirement Calculator'!A402,'Lorri 401b'!N:N,0),0)</f>
        <v>3557992.5524061155</v>
      </c>
      <c r="S402" s="25">
        <f t="shared" ca="1" si="267"/>
        <v>5843933.7015615767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2287536.7649722062</v>
      </c>
      <c r="R403" s="25">
        <f t="array" aca="1" ref="R403" ca="1">INDEX('Lorri 401b'!L:L,MATCH('Retirement Calculator'!A403,'Lorri 401b'!N:N,0),0)</f>
        <v>3552365.4627962932</v>
      </c>
      <c r="S403" s="25">
        <f t="shared" ca="1" si="267"/>
        <v>5839902.2277684994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2289139.0291881878</v>
      </c>
      <c r="R404" s="25">
        <f t="array" aca="1" ref="R404" ca="1">INDEX('Lorri 401b'!L:L,MATCH('Retirement Calculator'!A404,'Lorri 401b'!N:N,0),0)</f>
        <v>3546714.9269797634</v>
      </c>
      <c r="S404" s="25">
        <f t="shared" ca="1" si="267"/>
        <v>5835853.9561679512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2290747.9695050693</v>
      </c>
      <c r="R405" s="25">
        <f t="array" aca="1" ref="R405" ca="1">INDEX('Lorri 401b'!L:L,MATCH('Retirement Calculator'!A405,'Lorri 401b'!N:N,0),0)</f>
        <v>3541040.8472639979</v>
      </c>
      <c r="S405" s="25">
        <f t="shared" ca="1" si="267"/>
        <v>5831788.8167690672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2292363.613739938</v>
      </c>
      <c r="R406" s="25">
        <f t="array" aca="1" ref="R406" ca="1">INDEX('Lorri 401b'!L:L,MATCH('Retirement Calculator'!A406,'Lorri 401b'!N:N,0),0)</f>
        <v>3535343.1255494165</v>
      </c>
      <c r="S406" s="25">
        <f t="shared" ca="1" si="267"/>
        <v>5827706.7392893545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2293985.9898257852</v>
      </c>
      <c r="R407" s="25">
        <f t="array" aca="1" ref="R407" ca="1">INDEX('Lorri 401b'!L:L,MATCH('Retirement Calculator'!A407,'Lorri 401b'!N:N,0),0)</f>
        <v>3529621.6633276911</v>
      </c>
      <c r="S407" s="25">
        <f t="shared" ca="1" si="267"/>
        <v>5823607.6531534763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2295615.1258119899</v>
      </c>
      <c r="R408" s="25">
        <f t="array" aca="1" ref="R408" ca="1">INDEX('Lorri 401b'!L:L,MATCH('Retirement Calculator'!A408,'Lorri 401b'!N:N,0),0)</f>
        <v>3523876.361680042</v>
      </c>
      <c r="S408" s="25">
        <f t="shared" ca="1" si="267"/>
        <v>5819491.4874920323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2297251.0498648039</v>
      </c>
      <c r="R409" s="25">
        <f t="array" aca="1" ref="R409" ca="1">INDEX('Lorri 401b'!L:L,MATCH('Retirement Calculator'!A409,'Lorri 401b'!N:N,0),0)</f>
        <v>3518107.1212755274</v>
      </c>
      <c r="S409" s="25">
        <f t="shared" ca="1" si="267"/>
        <v>5815358.1711403318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2298893.7902678382</v>
      </c>
      <c r="R410" s="25">
        <f t="array" aca="1" ref="R410" ca="1">INDEX('Lorri 401b'!L:L,MATCH('Retirement Calculator'!A410,'Lorri 401b'!N:N,0),0)</f>
        <v>3512313.8423693278</v>
      </c>
      <c r="S410" s="25">
        <f t="shared" ca="1" si="267"/>
        <v>5811207.6326371655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2300543.3754225518</v>
      </c>
      <c r="R411" s="25">
        <f t="array" aca="1" ref="R411" ca="1">INDEX('Lorri 401b'!L:L,MATCH('Retirement Calculator'!A411,'Lorri 401b'!N:N,0),0)</f>
        <v>3506496.4248010186</v>
      </c>
      <c r="S411" s="25">
        <f t="shared" ca="1" si="267"/>
        <v>5807039.8002235703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2302199.8338487432</v>
      </c>
      <c r="R412" s="25">
        <f t="array" aca="1" ref="R412" ca="1">INDEX('Lorri 401b'!L:L,MATCH('Retirement Calculator'!A412,'Lorri 401b'!N:N,0),0)</f>
        <v>3500654.7679928415</v>
      </c>
      <c r="S412" s="25">
        <f t="shared" ca="1" si="267"/>
        <v>5802854.6018415848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2303863.1941850437</v>
      </c>
      <c r="R413" s="25">
        <f t="array" aca="1" ref="R413" ca="1">INDEX('Lorri 401b'!L:L,MATCH('Retirement Calculator'!A413,'Lorri 401b'!N:N,0),0)</f>
        <v>3494788.7709479639</v>
      </c>
      <c r="S413" s="25">
        <f t="shared" ca="1" si="267"/>
        <v>5798651.9651330076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2305533.4851894123</v>
      </c>
      <c r="R414" s="25">
        <f t="array" aca="1" ref="R414" ca="1">INDEX('Lorri 401b'!L:L,MATCH('Retirement Calculator'!A414,'Lorri 401b'!N:N,0),0)</f>
        <v>3488898.3322487324</v>
      </c>
      <c r="S414" s="25">
        <f t="shared" ca="1" si="267"/>
        <v>5794431.8174381442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2307210.735739632</v>
      </c>
      <c r="R415" s="25">
        <f t="array" aca="1" ref="R415" ca="1">INDEX('Lorri 401b'!L:L,MATCH('Retirement Calculator'!A415,'Lorri 401b'!N:N,0),0)</f>
        <v>3482983.3500549211</v>
      </c>
      <c r="S415" s="25">
        <f t="shared" ca="1" si="267"/>
        <v>5790194.0857945532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2308894.9748338112</v>
      </c>
      <c r="R416" s="25">
        <f t="array" aca="1" ref="R416" ca="1">INDEX('Lorri 401b'!L:L,MATCH('Retirement Calculator'!A416,'Lorri 401b'!N:N,0),0)</f>
        <v>3477043.7221019687</v>
      </c>
      <c r="S416" s="25">
        <f t="shared" ca="1" si="267"/>
        <v>5785938.6969357803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2310586.2315908829</v>
      </c>
      <c r="R417" s="25">
        <f t="array" aca="1" ref="R417" ca="1">INDEX('Lorri 401b'!L:L,MATCH('Retirement Calculator'!A417,'Lorri 401b'!N:N,0),0)</f>
        <v>3471079.3456992125</v>
      </c>
      <c r="S417" s="25">
        <f t="shared" ca="1" si="267"/>
        <v>5781665.5772900954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2312284.5352511089</v>
      </c>
      <c r="R418" s="25">
        <f t="array" aca="1" ref="R418" ca="1">INDEX('Lorri 401b'!L:L,MATCH('Retirement Calculator'!A418,'Lorri 401b'!N:N,0),0)</f>
        <v>3465090.1177281113</v>
      </c>
      <c r="S418" s="25">
        <f t="shared" ca="1" si="267"/>
        <v>5777374.6529792203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2313989.9151765858</v>
      </c>
      <c r="R419" s="25">
        <f t="array" aca="1" ref="R419" ca="1">INDEX('Lorri 401b'!L:L,MATCH('Retirement Calculator'!A419,'Lorri 401b'!N:N,0),0)</f>
        <v>3459075.9346404639</v>
      </c>
      <c r="S419" s="25">
        <f t="shared" ca="1" si="267"/>
        <v>5773065.8498170497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2315702.4008517521</v>
      </c>
      <c r="R420" s="25">
        <f t="array" aca="1" ref="R420" ca="1">INDEX('Lorri 401b'!L:L,MATCH('Retirement Calculator'!A420,'Lorri 401b'!N:N,0),0)</f>
        <v>3453036.692456618</v>
      </c>
      <c r="S420" s="25">
        <f t="shared" ca="1" si="267"/>
        <v>5768739.0933083706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2317422.0218838984</v>
      </c>
      <c r="R421" s="25">
        <f t="array" aca="1" ref="R421" ca="1">INDEX('Lorri 401b'!L:L,MATCH('Retirement Calculator'!A421,'Lorri 401b'!N:N,0),0)</f>
        <v>3446972.2867636727</v>
      </c>
      <c r="S421" s="25">
        <f t="shared" ca="1" si="267"/>
        <v>5764394.3086475711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2319148.8080036789</v>
      </c>
      <c r="R422" s="25">
        <f t="array" aca="1" ref="R422" ca="1">INDEX('Lorri 401b'!L:L,MATCH('Retirement Calculator'!A422,'Lorri 401b'!N:N,0),0)</f>
        <v>3440882.6127136736</v>
      </c>
      <c r="S422" s="25">
        <f t="shared" ca="1" si="267"/>
        <v>5760031.420717353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2320882.7890656251</v>
      </c>
      <c r="R423" s="25">
        <f t="array" aca="1" ref="R423" ca="1">INDEX('Lorri 401b'!L:L,MATCH('Retirement Calculator'!A423,'Lorri 401b'!N:N,0),0)</f>
        <v>3434767.5650217994</v>
      </c>
      <c r="S423" s="25">
        <f t="shared" ca="1" si="267"/>
        <v>5755650.3540874245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2322623.9950486626</v>
      </c>
      <c r="R424" s="25">
        <f t="array" aca="1" ref="R424" ca="1">INDEX('Lorri 401b'!L:L,MATCH('Retirement Calculator'!A424,'Lorri 401b'!N:N,0),0)</f>
        <v>3428627.0379645424</v>
      </c>
      <c r="S424" s="25">
        <f t="shared" ca="1" si="267"/>
        <v>5751251.033013205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2324372.4560566293</v>
      </c>
      <c r="R425" s="25">
        <f t="array" aca="1" ref="R425" ca="1">INDEX('Lorri 401b'!L:L,MATCH('Retirement Calculator'!A425,'Lorri 401b'!N:N,0),0)</f>
        <v>3422460.9253778802</v>
      </c>
      <c r="S425" s="25">
        <f t="shared" ca="1" si="267"/>
        <v>5746833.3814345095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2326128.202318796</v>
      </c>
      <c r="R426" s="25">
        <f t="array" aca="1" ref="R426" ca="1">INDEX('Lorri 401b'!L:L,MATCH('Retirement Calculator'!A426,'Lorri 401b'!N:N,0),0)</f>
        <v>3416269.1206554403</v>
      </c>
      <c r="S426" s="25">
        <f t="shared" ca="1" si="267"/>
        <v>5742397.3229742367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2327891.2641903884</v>
      </c>
      <c r="R427" s="25">
        <f t="array" aca="1" ref="R427" ca="1">INDEX('Lorri 401b'!L:L,MATCH('Retirement Calculator'!A427,'Lorri 401b'!N:N,0),0)</f>
        <v>3410051.5167466565</v>
      </c>
      <c r="S427" s="25">
        <f t="shared" ca="1" si="267"/>
        <v>5737942.7809370449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2329661.6721531125</v>
      </c>
      <c r="R428" s="25">
        <f t="array" aca="1" ref="R428" ca="1">INDEX('Lorri 401b'!L:L,MATCH('Retirement Calculator'!A428,'Lorri 401b'!N:N,0),0)</f>
        <v>3403808.0061549195</v>
      </c>
      <c r="S428" s="25">
        <f t="shared" ca="1" si="267"/>
        <v>5733469.6783080325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2331439.4568156814</v>
      </c>
      <c r="R429" s="25">
        <f t="array" aca="1" ref="R429" ca="1">INDEX('Lorri 401b'!L:L,MATCH('Retirement Calculator'!A429,'Lorri 401b'!N:N,0),0)</f>
        <v>3397538.480935717</v>
      </c>
      <c r="S429" s="25">
        <f t="shared" ca="1" si="267"/>
        <v>5728977.9377513984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2333224.6489143441</v>
      </c>
      <c r="R430" s="25">
        <f t="array" aca="1" ref="R430" ca="1">INDEX('Lorri 401b'!L:L,MATCH('Retirement Calculator'!A430,'Lorri 401b'!N:N,0),0)</f>
        <v>3391242.832694768</v>
      </c>
      <c r="S430" s="25">
        <f t="shared" ca="1" si="267"/>
        <v>5724467.4816091117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2335017.2793134181</v>
      </c>
      <c r="R431" s="25">
        <f t="array" aca="1" ref="R431" ca="1">INDEX('Lorri 401b'!L:L,MATCH('Retirement Calculator'!A431,'Lorri 401b'!N:N,0),0)</f>
        <v>3384920.9525861484</v>
      </c>
      <c r="S431" s="25">
        <f t="shared" ca="1" si="267"/>
        <v>5719938.2318995669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2336817.3790058214</v>
      </c>
      <c r="R432" s="25">
        <f t="array" aca="1" ref="R432" ca="1">INDEX('Lorri 401b'!L:L,MATCH('Retirement Calculator'!A432,'Lorri 401b'!N:N,0),0)</f>
        <v>3378572.7313104095</v>
      </c>
      <c r="S432" s="25">
        <f t="shared" ca="1" si="267"/>
        <v>5715390.1103162309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2338624.9791136095</v>
      </c>
      <c r="R433" s="25">
        <f t="array" aca="1" ref="R433" ca="1">INDEX('Lorri 401b'!L:L,MATCH('Retirement Calculator'!A433,'Lorri 401b'!N:N,0),0)</f>
        <v>3372198.0591126885</v>
      </c>
      <c r="S433" s="25">
        <f t="shared" ca="1" si="267"/>
        <v>5710823.0382262981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2340440.1108885137</v>
      </c>
      <c r="R434" s="25">
        <f t="array" aca="1" ref="R434" ca="1">INDEX('Lorri 401b'!L:L,MATCH('Retirement Calculator'!A434,'Lorri 401b'!N:N,0),0)</f>
        <v>3365796.8257808103</v>
      </c>
      <c r="S434" s="25">
        <f t="shared" ca="1" si="267"/>
        <v>5706236.9366693236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2342262.8057124801</v>
      </c>
      <c r="R435" s="25">
        <f t="array" aca="1" ref="R435" ca="1">INDEX('Lorri 401b'!L:L,MATCH('Retirement Calculator'!A435,'Lorri 401b'!N:N,0),0)</f>
        <v>3359368.9206433827</v>
      </c>
      <c r="S435" s="25">
        <f t="shared" ca="1" si="267"/>
        <v>5701631.7263558628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2344093.0950982128</v>
      </c>
      <c r="R436" s="25">
        <f t="array" aca="1" ref="R436" ca="1">INDEX('Lorri 401b'!L:L,MATCH('Retirement Calculator'!A436,'Lorri 401b'!N:N,0),0)</f>
        <v>3352914.2325678822</v>
      </c>
      <c r="S436" s="25">
        <f t="shared" ca="1" si="267"/>
        <v>5697007.3276660945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2345931.0106897196</v>
      </c>
      <c r="R437" s="25">
        <f t="array" aca="1" ref="R437" ca="1">INDEX('Lorri 401b'!L:L,MATCH('Retirement Calculator'!A437,'Lorri 401b'!N:N,0),0)</f>
        <v>3346432.6499587339</v>
      </c>
      <c r="S437" s="25">
        <f t="shared" ca="1" si="267"/>
        <v>5692363.660648454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2347776.5842628577</v>
      </c>
      <c r="R438" s="25">
        <f t="array" aca="1" ref="R438" ca="1">INDEX('Lorri 401b'!L:L,MATCH('Retirement Calculator'!A438,'Lorri 401b'!N:N,0),0)</f>
        <v>3339924.0607553809</v>
      </c>
      <c r="S438" s="25">
        <f t="shared" ca="1" si="267"/>
        <v>5687700.6450182386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2349629.8477258836</v>
      </c>
      <c r="R439" s="25">
        <f t="array" aca="1" ref="R439" ca="1">INDEX('Lorri 401b'!L:L,MATCH('Retirement Calculator'!A439,'Lorri 401b'!N:N,0),0)</f>
        <v>3333388.3524303469</v>
      </c>
      <c r="S439" s="25">
        <f t="shared" ca="1" si="267"/>
        <v>5683018.2001562305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2351490.8331200057</v>
      </c>
      <c r="R440" s="25">
        <f t="array" aca="1" ref="R440" ca="1">INDEX('Lorri 401b'!L:L,MATCH('Retirement Calculator'!A440,'Lorri 401b'!N:N,0),0)</f>
        <v>3326825.4119872921</v>
      </c>
      <c r="S440" s="25">
        <f t="shared" ca="1" si="267"/>
        <v>5678316.2451072978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2353359.5726199364</v>
      </c>
      <c r="R441" s="25">
        <f t="array" aca="1" ref="R441" ca="1">INDEX('Lorri 401b'!L:L,MATCH('Retirement Calculator'!A441,'Lorri 401b'!N:N,0),0)</f>
        <v>3320235.1259590578</v>
      </c>
      <c r="S441" s="25">
        <f t="shared" ca="1" si="267"/>
        <v>5673594.6985789947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2355236.0985344504</v>
      </c>
      <c r="R442" s="25">
        <f t="array" aca="1" ref="R442" ca="1">INDEX('Lorri 401b'!L:L,MATCH('Retirement Calculator'!A442,'Lorri 401b'!N:N,0),0)</f>
        <v>3313617.3804057059</v>
      </c>
      <c r="S442" s="25">
        <f t="shared" ca="1" si="267"/>
        <v>5668853.4789401563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2357120.4433069415</v>
      </c>
      <c r="R443" s="25">
        <f t="array" aca="1" ref="R443" ca="1">INDEX('Lorri 401b'!L:L,MATCH('Retirement Calculator'!A443,'Lorri 401b'!N:N,0),0)</f>
        <v>3306972.0609125486</v>
      </c>
      <c r="S443" s="25">
        <f t="shared" ca="1" si="267"/>
        <v>5664092.5042194901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2359012.6395159843</v>
      </c>
      <c r="R444" s="25">
        <f t="array" aca="1" ref="R444" ca="1">INDEX('Lorri 401b'!L:L,MATCH('Retirement Calculator'!A444,'Lorri 401b'!N:N,0),0)</f>
        <v>3300299.0525881695</v>
      </c>
      <c r="S444" s="25">
        <f t="shared" ca="1" si="267"/>
        <v>5659311.6921041533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2360912.7198758982</v>
      </c>
      <c r="R445" s="25">
        <f t="array" aca="1" ref="R445" ca="1">INDEX('Lorri 401b'!L:L,MATCH('Retirement Calculator'!A445,'Lorri 401b'!N:N,0),0)</f>
        <v>3293598.2400624389</v>
      </c>
      <c r="S445" s="25">
        <f t="shared" ca="1" si="267"/>
        <v>5654510.9599383371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2362820.7172373119</v>
      </c>
      <c r="R446" s="25">
        <f t="array" aca="1" ref="R446" ca="1">INDEX('Lorri 401b'!L:L,MATCH('Retirement Calculator'!A446,'Lorri 401b'!N:N,0),0)</f>
        <v>3286869.507484518</v>
      </c>
      <c r="S446" s="25">
        <f t="shared" ca="1" si="267"/>
        <v>5649690.2247218303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2364736.6645877315</v>
      </c>
      <c r="R447" s="25">
        <f t="array" aca="1" ref="R447" ca="1">INDEX('Lorri 401b'!L:L,MATCH('Retirement Calculator'!A447,'Lorri 401b'!N:N,0),0)</f>
        <v>3280112.7385208555</v>
      </c>
      <c r="S447" s="25">
        <f t="shared" ca="1" si="267"/>
        <v>5644849.4031085875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2366660.595052111</v>
      </c>
      <c r="R448" s="25">
        <f t="array" aca="1" ref="R448" ca="1">INDEX('Lorri 401b'!L:L,MATCH('Retirement Calculator'!A448,'Lorri 401b'!N:N,0),0)</f>
        <v>3273327.8163531781</v>
      </c>
      <c r="S448" s="25">
        <f t="shared" ca="1" si="267"/>
        <v>5639988.4114052895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2368592.5418934254</v>
      </c>
      <c r="R449" s="25">
        <f t="array" aca="1" ref="R449" ca="1">INDEX('Lorri 401b'!L:L,MATCH('Retirement Calculator'!A449,'Lorri 401b'!N:N,0),0)</f>
        <v>3266514.6236764686</v>
      </c>
      <c r="S449" s="25">
        <f t="shared" ca="1" si="267"/>
        <v>5635107.165569894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2370532.5385132455</v>
      </c>
      <c r="R450" s="25">
        <f t="array" aca="1" ref="R450" ca="1">INDEX('Lorri 401b'!L:L,MATCH('Retirement Calculator'!A450,'Lorri 401b'!N:N,0),0)</f>
        <v>3259673.0426969393</v>
      </c>
      <c r="S450" s="25">
        <f t="shared" ca="1" si="267"/>
        <v>5630205.5812101848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2372480.6184523148</v>
      </c>
      <c r="R451" s="25">
        <f t="array" aca="1" ref="R451" ca="1">INDEX('Lorri 401b'!L:L,MATCH('Retirement Calculator'!A451,'Lorri 401b'!N:N,0),0)</f>
        <v>3252802.9551299955</v>
      </c>
      <c r="S451" s="25">
        <f t="shared" ca="1" si="267"/>
        <v>5625283.5735823102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2374436.8153911303</v>
      </c>
      <c r="R452" s="25">
        <f t="array" aca="1" ref="R452" ca="1">INDEX('Lorri 401b'!L:L,MATCH('Retirement Calculator'!A452,'Lorri 401b'!N:N,0),0)</f>
        <v>3245904.2421981893</v>
      </c>
      <c r="S452" s="25">
        <f t="shared" ca="1" si="267"/>
        <v>5620341.0575893195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2376401.1631505243</v>
      </c>
      <c r="R453" s="25">
        <f t="array" aca="1" ref="R453" ca="1">INDEX('Lorri 401b'!L:L,MATCH('Retirement Calculator'!A453,'Lorri 401b'!N:N,0),0)</f>
        <v>3238976.7846291671</v>
      </c>
      <c r="S453" s="25">
        <f t="shared" ca="1" si="267"/>
        <v>5615377.9477796908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2378373.6956922486</v>
      </c>
      <c r="R454" s="25">
        <f t="array" aca="1" ref="R454" ca="1">INDEX('Lorri 401b'!L:L,MATCH('Retirement Calculator'!A454,'Lorri 401b'!N:N,0),0)</f>
        <v>3232020.4626536076</v>
      </c>
      <c r="S454" s="25">
        <f t="shared" ca="1" si="267"/>
        <v>5610394.1583458558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2380354.4471195638</v>
      </c>
      <c r="R455" s="25">
        <f t="array" aca="1" ref="R455" ca="1">INDEX('Lorri 401b'!L:L,MATCH('Retirement Calculator'!A455,'Lorri 401b'!N:N,0),0)</f>
        <v>3225035.1560031497</v>
      </c>
      <c r="S455" s="25">
        <f t="shared" ca="1" si="267"/>
        <v>5605389.603122713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2382343.4516778262</v>
      </c>
      <c r="R456" s="25">
        <f t="array" aca="1" ref="R456" ca="1">INDEX('Lorri 401b'!L:L,MATCH('Retirement Calculator'!A456,'Lorri 401b'!N:N,0),0)</f>
        <v>3218020.743908315</v>
      </c>
      <c r="S456" s="25">
        <f t="shared" ca="1" si="267"/>
        <v>5600364.1955861412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2384340.7437550812</v>
      </c>
      <c r="R457" s="25">
        <f t="array" aca="1" ref="R457" ca="1">INDEX('Lorri 401b'!L:L,MATCH('Retirement Calculator'!A457,'Lorri 401b'!N:N,0),0)</f>
        <v>3210977.1050964184</v>
      </c>
      <c r="S457" s="25">
        <f t="shared" ca="1" si="267"/>
        <v>5595317.8488515001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2386346.357882658</v>
      </c>
      <c r="R458" s="25">
        <f t="array" aca="1" ref="R458" ca="1">INDEX('Lorri 401b'!L:L,MATCH('Retirement Calculator'!A458,'Lorri 401b'!N:N,0),0)</f>
        <v>3203904.1177894725</v>
      </c>
      <c r="S458" s="25">
        <f t="shared" ca="1" si="267"/>
        <v>5590250.4756721305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2388360.3287357665</v>
      </c>
      <c r="R459" s="25">
        <f t="array" aca="1" ref="R459" ca="1">INDEX('Lorri 401b'!L:L,MATCH('Retirement Calculator'!A459,'Lorri 401b'!N:N,0),0)</f>
        <v>3196801.6597020808</v>
      </c>
      <c r="S459" s="25">
        <f t="shared" ca="1" si="267"/>
        <v>5585161.9884378472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2390382.6911340961</v>
      </c>
      <c r="R460" s="25">
        <f t="array" aca="1" ref="R460" ca="1">INDEX('Lorri 401b'!L:L,MATCH('Retirement Calculator'!A460,'Lorri 401b'!N:N,0),0)</f>
        <v>3189669.6080393251</v>
      </c>
      <c r="S460" s="25">
        <f t="shared" ca="1" si="267"/>
        <v>5580052.2991734212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2392413.4800424189</v>
      </c>
      <c r="R461" s="25">
        <f t="array" aca="1" ref="R461" ca="1">INDEX('Lorri 401b'!L:L,MATCH('Retirement Calculator'!A461,'Lorri 401b'!N:N,0),0)</f>
        <v>3182507.8394946409</v>
      </c>
      <c r="S461" s="25">
        <f t="shared" ca="1" si="267"/>
        <v>5574921.3195370603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2394452.7305711932</v>
      </c>
      <c r="R462" s="25">
        <f t="array" aca="1" ref="R462" ca="1">INDEX('Lorri 401b'!L:L,MATCH('Retirement Calculator'!A462,'Lorri 401b'!N:N,0),0)</f>
        <v>3175316.2302476875</v>
      </c>
      <c r="S462" s="25">
        <f t="shared" ca="1" si="267"/>
        <v>5569768.9608188812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2396500.4779771706</v>
      </c>
      <c r="R463" s="25">
        <f t="array" aca="1" ref="R463" ca="1">INDEX('Lorri 401b'!L:L,MATCH('Retirement Calculator'!A463,'Lorri 401b'!N:N,0),0)</f>
        <v>3168094.655962205</v>
      </c>
      <c r="S463" s="25">
        <f t="shared" ca="1" si="267"/>
        <v>5564595.1339393761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2398556.7576640062</v>
      </c>
      <c r="R464" s="25">
        <f t="array" aca="1" ref="R464" ca="1">INDEX('Lorri 401b'!L:L,MATCH('Retirement Calculator'!A464,'Lorri 401b'!N:N,0),0)</f>
        <v>3160842.9917838662</v>
      </c>
      <c r="S464" s="25">
        <f t="shared" ca="1" si="267"/>
        <v>5559399.7494478729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2400621.6051828703</v>
      </c>
      <c r="R465" s="25">
        <f t="array" aca="1" ref="R465" ca="1">INDEX('Lorri 401b'!L:L,MATCH('Retirement Calculator'!A465,'Lorri 401b'!N:N,0),0)</f>
        <v>3153561.1123381178</v>
      </c>
      <c r="S465" s="25">
        <f t="shared" ca="1" si="267"/>
        <v>5554182.7175209876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2402695.0562330629</v>
      </c>
      <c r="R466" s="25">
        <f t="array" aca="1" ref="R466" ca="1">INDEX('Lorri 401b'!L:L,MATCH('Retirement Calculator'!A466,'Lorri 401b'!N:N,0),0)</f>
        <v>3146248.8917280119</v>
      </c>
      <c r="S466" s="25">
        <f t="shared" ca="1" si="267"/>
        <v>5548943.9479610752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2404777.1466626315</v>
      </c>
      <c r="R467" s="25">
        <f t="array" aca="1" ref="R467" ca="1">INDEX('Lorri 401b'!L:L,MATCH('Retirement Calculator'!A467,'Lorri 401b'!N:N,0),0)</f>
        <v>3138906.2035320308</v>
      </c>
      <c r="S467" s="25">
        <f t="shared" ca="1" si="267"/>
        <v>5543683.3501946628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2406867.9124689898</v>
      </c>
      <c r="R468" s="25">
        <f t="array" aca="1" ref="R468" ca="1">INDEX('Lorri 401b'!L:L,MATCH('Retirement Calculator'!A468,'Lorri 401b'!N:N,0),0)</f>
        <v>3131532.9208018999</v>
      </c>
      <c r="S468" s="25">
        <f t="shared" ca="1" si="267"/>
        <v>5538400.8332708897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2408967.3897995413</v>
      </c>
      <c r="R469" s="25">
        <f t="array" aca="1" ref="R469" ca="1">INDEX('Lorri 401b'!L:L,MATCH('Retirement Calculator'!A469,'Lorri 401b'!N:N,0),0)</f>
        <v>3124128.9160603932</v>
      </c>
      <c r="S469" s="25">
        <f t="shared" ca="1" si="267"/>
        <v>5533096.3058599345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2411075.6149523035</v>
      </c>
      <c r="R470" s="25">
        <f t="array" aca="1" ref="R470" ca="1">INDEX('Lorri 401b'!L:L,MATCH('Retirement Calculator'!A470,'Lorri 401b'!N:N,0),0)</f>
        <v>3116694.0612991303</v>
      </c>
      <c r="S470" s="25">
        <f t="shared" ca="1" si="267"/>
        <v>5527769.6762514338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2413192.6243765354</v>
      </c>
      <c r="R471" s="25">
        <f t="array" aca="1" ref="R471" ca="1">INDEX('Lorri 401b'!L:L,MATCH('Retirement Calculator'!A471,'Lorri 401b'!N:N,0),0)</f>
        <v>3109228.2279763622</v>
      </c>
      <c r="S471" s="25">
        <f t="shared" ca="1" si="267"/>
        <v>5522420.8523528976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2415318.4546733685</v>
      </c>
      <c r="R472" s="25">
        <f t="array" aca="1" ref="R472" ca="1">INDEX('Lorri 401b'!L:L,MATCH('Retirement Calculator'!A472,'Lorri 401b'!N:N,0),0)</f>
        <v>3101731.2870147494</v>
      </c>
      <c r="S472" s="25">
        <f t="shared" ca="1" si="267"/>
        <v>5517049.7416881174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2417453.1425964381</v>
      </c>
      <c r="R473" s="25">
        <f t="array" aca="1" ref="R473" ca="1">INDEX('Lorri 401b'!L:L,MATCH('Retirement Calculator'!A473,'Lorri 401b'!N:N,0),0)</f>
        <v>3094203.1087991297</v>
      </c>
      <c r="S473" s="25">
        <f t="shared" ca="1" si="267"/>
        <v>5511656.2513955683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2419596.7250525206</v>
      </c>
      <c r="R474" s="25">
        <f t="array" aca="1" ref="R474" ca="1">INDEX('Lorri 401b'!L:L,MATCH('Retirement Calculator'!A474,'Lorri 401b'!N:N,0),0)</f>
        <v>3086643.563174278</v>
      </c>
      <c r="S474" s="25">
        <f t="shared" ca="1" si="267"/>
        <v>5506240.2882267982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2421749.2391021703</v>
      </c>
      <c r="R475" s="25">
        <f t="array" aca="1" ref="R475" ca="1">INDEX('Lorri 401b'!L:L,MATCH('Retirement Calculator'!A475,'Lorri 401b'!N:N,0),0)</f>
        <v>3079052.5194426561</v>
      </c>
      <c r="S475" s="25">
        <f t="shared" ca="1" si="267"/>
        <v>5500801.7585448269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2423910.7219603602</v>
      </c>
      <c r="R476" s="25">
        <f t="array" aca="1" ref="R476" ca="1">INDEX('Lorri 401b'!L:L,MATCH('Retirement Calculator'!A476,'Lorri 401b'!N:N,0),0)</f>
        <v>3071429.8463621526</v>
      </c>
      <c r="S476" s="25">
        <f t="shared" ca="1" si="267"/>
        <v>5495340.5683225133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2426081.2109971256</v>
      </c>
      <c r="R477" s="25">
        <f t="array" aca="1" ref="R477" ca="1">INDEX('Lorri 401b'!L:L,MATCH('Retirement Calculator'!A477,'Lorri 401b'!N:N,0),0)</f>
        <v>3063775.4121438139</v>
      </c>
      <c r="S477" s="25">
        <f t="shared" ca="1" si="267"/>
        <v>5489856.6231409395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2428260.7437382112</v>
      </c>
      <c r="R478" s="25">
        <f t="array" aca="1" ref="R478" ca="1">INDEX('Lorri 401b'!L:L,MATCH('Retirement Calculator'!A478,'Lorri 401b'!N:N,0),0)</f>
        <v>3056089.084449565</v>
      </c>
      <c r="S478" s="25">
        <f t="shared" ca="1" si="267"/>
        <v>5484349.8281877767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2430449.3578657177</v>
      </c>
      <c r="R479" s="25">
        <f t="array" aca="1" ref="R479" ca="1">INDEX('Lorri 401b'!L:L,MATCH('Retirement Calculator'!A479,'Lorri 401b'!N:N,0),0)</f>
        <v>3048370.7303899238</v>
      </c>
      <c r="S479" s="25">
        <f t="shared" ca="1" si="267"/>
        <v>5478820.088255642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2432647.0912187556</v>
      </c>
      <c r="R480" s="25">
        <f t="array" aca="1" ref="R480" ca="1">INDEX('Lorri 401b'!L:L,MATCH('Retirement Calculator'!A480,'Lorri 401b'!N:N,0),0)</f>
        <v>3040620.2165217004</v>
      </c>
      <c r="S480" s="25">
        <f t="shared" ca="1" si="267"/>
        <v>5473267.3077404555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2434853.9817940979</v>
      </c>
      <c r="R481" s="25">
        <f t="array" aca="1" ref="R481" ca="1">INDEX('Lorri 401b'!L:L,MATCH('Retirement Calculator'!A481,'Lorri 401b'!N:N,0),0)</f>
        <v>3032837.4088456929</v>
      </c>
      <c r="S481" s="25">
        <f t="shared" ca="1" si="267"/>
        <v>5467691.3906397913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2437070.0677468376</v>
      </c>
      <c r="R482" s="25">
        <f t="array" aca="1" ref="R482" ca="1">INDEX('Lorri 401b'!L:L,MATCH('Retirement Calculator'!A482,'Lorri 401b'!N:N,0),0)</f>
        <v>3025022.1728043687</v>
      </c>
      <c r="S482" s="25">
        <f t="shared" ca="1" si="267"/>
        <v>5462092.2405512063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2439295.3873910471</v>
      </c>
      <c r="R483" s="25">
        <f t="array" aca="1" ref="R483" ca="1">INDEX('Lorri 401b'!L:L,MATCH('Retirement Calculator'!A483,'Lorri 401b'!N:N,0),0)</f>
        <v>3017174.3732795389</v>
      </c>
      <c r="S483" s="25">
        <f t="shared" ca="1" si="267"/>
        <v>5456469.7606705856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2441529.9792004405</v>
      </c>
      <c r="R484" s="25">
        <f t="array" aca="1" ref="R484" ca="1">INDEX('Lorri 401b'!L:L,MATCH('Retirement Calculator'!A484,'Lorri 401b'!N:N,0),0)</f>
        <v>3009293.8745900225</v>
      </c>
      <c r="S484" s="25">
        <f t="shared" ca="1" si="267"/>
        <v>5450823.8537904629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2443773.8818090395</v>
      </c>
      <c r="R485" s="25">
        <f t="array" aca="1" ref="R485" ca="1">INDEX('Lorri 401b'!L:L,MATCH('Retirement Calculator'!A485,'Lorri 401b'!N:N,0),0)</f>
        <v>3001380.5404892997</v>
      </c>
      <c r="S485" s="25">
        <f t="shared" ca="1" si="267"/>
        <v>5445154.4222983392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2446027.1340118414</v>
      </c>
      <c r="R486" s="25">
        <f t="array" aca="1" ref="R486" ca="1">INDEX('Lorri 401b'!L:L,MATCH('Retirement Calculator'!A486,'Lorri 401b'!N:N,0),0)</f>
        <v>2993434.2341631572</v>
      </c>
      <c r="S486" s="25">
        <f t="shared" ca="1" si="267"/>
        <v>5439461.3681749981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2448289.7747654882</v>
      </c>
      <c r="R487" s="25">
        <f t="array" aca="1" ref="R487" ca="1">INDEX('Lorri 401b'!L:L,MATCH('Retirement Calculator'!A487,'Lorri 401b'!N:N,0),0)</f>
        <v>2985454.8182273223</v>
      </c>
      <c r="S487" s="25">
        <f t="shared" ca="1" si="267"/>
        <v>5433744.5929928105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2450561.8431889419</v>
      </c>
      <c r="R488" s="25">
        <f t="array" aca="1" ref="R488" ca="1">INDEX('Lorri 401b'!L:L,MATCH('Retirement Calculator'!A488,'Lorri 401b'!N:N,0),0)</f>
        <v>2977442.1547250883</v>
      </c>
      <c r="S488" s="25">
        <f t="shared" ca="1" si="267"/>
        <v>5428003.9979140302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2452843.3785641599</v>
      </c>
      <c r="R489" s="25">
        <f t="array" aca="1" ref="R489" ca="1">INDEX('Lorri 401b'!L:L,MATCH('Retirement Calculator'!A489,'Lorri 401b'!N:N,0),0)</f>
        <v>2969396.1051249281</v>
      </c>
      <c r="S489" s="25">
        <f t="shared" ca="1" si="267"/>
        <v>5422239.4836890884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2455134.4203367746</v>
      </c>
      <c r="R490" s="25">
        <f t="array" aca="1" ref="R490" ca="1">INDEX('Lorri 401b'!L:L,MATCH('Retirement Calculator'!A490,'Lorri 401b'!N:N,0),0)</f>
        <v>2961316.5303181009</v>
      </c>
      <c r="S490" s="25">
        <f t="shared" ca="1" si="267"/>
        <v>5416450.9506548755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2457435.0081167752</v>
      </c>
      <c r="R491" s="25">
        <f t="array" aca="1" ref="R491" ca="1">INDEX('Lorri 401b'!L:L,MATCH('Retirement Calculator'!A491,'Lorri 401b'!N:N,0),0)</f>
        <v>2953203.290616245</v>
      </c>
      <c r="S491" s="25">
        <f t="shared" ca="1" si="267"/>
        <v>5410638.2987330202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2459745.1816791925</v>
      </c>
      <c r="R492" s="25">
        <f t="array" aca="1" ref="R492" ca="1">INDEX('Lorri 401b'!L:L,MATCH('Retirement Calculator'!A492,'Lorri 401b'!N:N,0),0)</f>
        <v>2945056.2457489646</v>
      </c>
      <c r="S492" s="25">
        <f t="shared" ca="1" si="267"/>
        <v>5404801.4274281571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2462064.9809647864</v>
      </c>
      <c r="R493" s="25">
        <f t="array" aca="1" ref="R493" ca="1">INDEX('Lorri 401b'!L:L,MATCH('Retirement Calculator'!A493,'Lorri 401b'!N:N,0),0)</f>
        <v>2936875.2548614042</v>
      </c>
      <c r="S493" s="25">
        <f t="shared" ca="1" si="267"/>
        <v>5398940.2358261906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2464394.4460807373</v>
      </c>
      <c r="R494" s="25">
        <f t="array" aca="1" ref="R494" ca="1">INDEX('Lorri 401b'!L:L,MATCH('Retirement Calculator'!A494,'Lorri 401b'!N:N,0),0)</f>
        <v>2928660.176511812</v>
      </c>
      <c r="S494" s="25">
        <f t="shared" ca="1" si="267"/>
        <v>5393054.6225925498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2466733.6173013379</v>
      </c>
      <c r="R495" s="25">
        <f t="array" aca="1" ref="R495" ca="1">INDEX('Lorri 401b'!L:L,MATCH('Retirement Calculator'!A495,'Lorri 401b'!N:N,0),0)</f>
        <v>2920410.8686690968</v>
      </c>
      <c r="S495" s="25">
        <f t="shared" ca="1" si="267"/>
        <v>5387144.4859704347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2469082.5350686908</v>
      </c>
      <c r="R496" s="25">
        <f t="array" aca="1" ref="R496" ca="1">INDEX('Lorri 401b'!L:L,MATCH('Retirement Calculator'!A496,'Lorri 401b'!N:N,0),0)</f>
        <v>2912127.1887103701</v>
      </c>
      <c r="S496" s="25">
        <f t="shared" ca="1" si="267"/>
        <v>5381209.7237790609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2471441.2399934079</v>
      </c>
      <c r="R497" s="25">
        <f t="array" aca="1" ref="R497" ca="1">INDEX('Lorri 401b'!L:L,MATCH('Retirement Calculator'!A497,'Lorri 401b'!N:N,0),0)</f>
        <v>2903808.9934184821</v>
      </c>
      <c r="S497" s="25">
        <f t="shared" ca="1" si="267"/>
        <v>5375250.2334118895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2473809.7728553112</v>
      </c>
      <c r="R498" s="25">
        <f t="array" aca="1" ref="R498" ca="1">INDEX('Lorri 401b'!L:L,MATCH('Retirement Calculator'!A498,'Lorri 401b'!N:N,0),0)</f>
        <v>2895456.1389795444</v>
      </c>
      <c r="S498" s="25">
        <f t="shared" ca="1" si="267"/>
        <v>5369265.9118348556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2476188.1746041388</v>
      </c>
      <c r="R499" s="25">
        <f t="array" aca="1" ref="R499" ca="1">INDEX('Lorri 401b'!L:L,MATCH('Retirement Calculator'!A499,'Lorri 401b'!N:N,0),0)</f>
        <v>2887068.4809804447</v>
      </c>
      <c r="S499" s="25">
        <f t="shared" ca="1" si="267"/>
        <v>5363256.6555845831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2478576.4863602533</v>
      </c>
      <c r="R500" s="25">
        <f t="array" aca="1" ref="R500" ca="1">INDEX('Lorri 401b'!L:L,MATCH('Retirement Calculator'!A500,'Lorri 401b'!N:N,0),0)</f>
        <v>2878645.8744063484</v>
      </c>
      <c r="S500" s="25">
        <f t="shared" ca="1" si="267"/>
        <v>5357222.3607666017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2480974.7494153515</v>
      </c>
      <c r="R501" s="25">
        <f t="array" aca="1" ref="R501" ca="1">INDEX('Lorri 401b'!L:L,MATCH('Retirement Calculator'!A501,'Lorri 401b'!N:N,0),0)</f>
        <v>2870188.1736381939</v>
      </c>
      <c r="S501" s="25">
        <f t="shared" ca="1" si="267"/>
        <v>5351162.9230535459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2483383.0052331798</v>
      </c>
      <c r="R502" s="25">
        <f t="array" aca="1" ref="R502" ca="1">INDEX('Lorri 401b'!L:L,MATCH('Retirement Calculator'!A502,'Lorri 401b'!N:N,0),0)</f>
        <v>2861695.2324501718</v>
      </c>
      <c r="S502" s="25">
        <f t="shared" ca="1" si="267"/>
        <v>5345078.2376833521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2485801.2954502488</v>
      </c>
      <c r="R503" s="25">
        <f t="array" aca="1" ref="R503" ca="1">INDEX('Lorri 401b'!L:L,MATCH('Retirement Calculator'!A503,'Lorri 401b'!N:N,0),0)</f>
        <v>2853166.9040071997</v>
      </c>
      <c r="S503" s="25">
        <f t="shared" ca="1" si="267"/>
        <v>5338968.199457448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2488229.6618765555</v>
      </c>
      <c r="R504" s="25">
        <f t="array" aca="1" ref="R504" ca="1">INDEX('Lorri 401b'!L:L,MATCH('Retirement Calculator'!A504,'Lorri 401b'!N:N,0),0)</f>
        <v>2844603.0408623819</v>
      </c>
      <c r="S504" s="25">
        <f t="shared" ca="1" si="267"/>
        <v>5332832.702738937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2490668.1464963052</v>
      </c>
      <c r="R505" s="25">
        <f t="array" aca="1" ref="R505" ca="1">INDEX('Lorri 401b'!L:L,MATCH('Retirement Calculator'!A505,'Lorri 401b'!N:N,0),0)</f>
        <v>2836003.4949544608</v>
      </c>
      <c r="S505" s="25">
        <f t="shared" ca="1" si="267"/>
        <v>5326671.6414507665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2493116.7914686371</v>
      </c>
      <c r="R506" s="25">
        <f t="array" aca="1" ref="R506" ca="1">INDEX('Lorri 401b'!L:L,MATCH('Retirement Calculator'!A506,'Lorri 401b'!N:N,0),0)</f>
        <v>2827368.1176052564</v>
      </c>
      <c r="S506" s="25">
        <f t="shared" ca="1" si="267"/>
        <v>5320484.909073893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2495575.6391283539</v>
      </c>
      <c r="R507" s="25">
        <f t="array" aca="1" ref="R507" ca="1">INDEX('Lorri 401b'!L:L,MATCH('Retirement Calculator'!A507,'Lorri 401b'!N:N,0),0)</f>
        <v>2818696.7595170969</v>
      </c>
      <c r="S507" s="25">
        <f t="shared" ca="1" si="267"/>
        <v>5314272.3986454513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2498044.7319866526</v>
      </c>
      <c r="R508" s="25">
        <f t="array" aca="1" ref="R508" ca="1">INDEX('Lorri 401b'!L:L,MATCH('Retirement Calculator'!A508,'Lorri 401b'!N:N,0),0)</f>
        <v>2809989.2707702368</v>
      </c>
      <c r="S508" s="25">
        <f t="shared" ca="1" si="267"/>
        <v>5308034.0027568899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2500524.112731861</v>
      </c>
      <c r="R509" s="25">
        <f t="array" aca="1" ref="R509" ca="1">INDEX('Lorri 401b'!L:L,MATCH('Retirement Calculator'!A509,'Lorri 401b'!N:N,0),0)</f>
        <v>2801245.5008202652</v>
      </c>
      <c r="S509" s="25">
        <f t="shared" ca="1" si="267"/>
        <v>5301769.6135521261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2503013.8242301745</v>
      </c>
      <c r="R510" s="25">
        <f t="array" aca="1" ref="R510" ca="1">INDEX('Lorri 401b'!L:L,MATCH('Retirement Calculator'!A510,'Lorri 401b'!N:N,0),0)</f>
        <v>2792465.2984955017</v>
      </c>
      <c r="S510" s="25">
        <f t="shared" ca="1" si="267"/>
        <v>5295479.1227256767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2505513.9095263975</v>
      </c>
      <c r="R511" s="25">
        <f t="array" aca="1" ref="R511" ca="1">INDEX('Lorri 401b'!L:L,MATCH('Retirement Calculator'!A511,'Lorri 401b'!N:N,0),0)</f>
        <v>2783648.5119943852</v>
      </c>
      <c r="S511" s="25">
        <f t="shared" ca="1" si="267"/>
        <v>5289162.4215207826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2508024.411844688</v>
      </c>
      <c r="R512" s="25">
        <f t="array" aca="1" ref="R512" ca="1">INDEX('Lorri 401b'!L:L,MATCH('Retirement Calculator'!A512,'Lorri 401b'!N:N,0),0)</f>
        <v>2774794.9888828471</v>
      </c>
      <c r="S512" s="25">
        <f t="shared" ca="1" si="267"/>
        <v>5282819.4007275347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2510545.3745893049</v>
      </c>
      <c r="R513" s="25">
        <f t="array" aca="1" ref="R513" ca="1">INDEX('Lorri 401b'!L:L,MATCH('Retirement Calculator'!A513,'Lorri 401b'!N:N,0),0)</f>
        <v>2765904.5760916779</v>
      </c>
      <c r="S513" s="25">
        <f t="shared" ca="1" si="267"/>
        <v>5276449.9506809823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2513076.8413453577</v>
      </c>
      <c r="R514" s="25">
        <f t="array" aca="1" ref="R514" ca="1">INDEX('Lorri 401b'!L:L,MATCH('Retirement Calculator'!A514,'Lorri 401b'!N:N,0),0)</f>
        <v>2756977.1199138789</v>
      </c>
      <c r="S514" s="25">
        <f t="shared" ca="1" si="267"/>
        <v>5270053.9612592366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2515618.8558795606</v>
      </c>
      <c r="R515" s="25">
        <f t="array" aca="1" ref="R515" ca="1">INDEX('Lorri 401b'!L:L,MATCH('Retirement Calculator'!A515,'Lorri 401b'!N:N,0),0)</f>
        <v>2748012.4660020056</v>
      </c>
      <c r="S515" s="25">
        <f t="shared" ca="1" si="267"/>
        <v>5263631.3218815662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2518171.4621409895</v>
      </c>
      <c r="R516" s="25">
        <f t="array" aca="1" ref="R516" ca="1">INDEX('Lorri 401b'!L:L,MATCH('Retirement Calculator'!A516,'Lorri 401b'!N:N,0),0)</f>
        <v>2739010.4593654992</v>
      </c>
      <c r="S516" s="25">
        <f t="shared" ca="1" si="267"/>
        <v>5257181.9215064887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2520734.7042618413</v>
      </c>
      <c r="R517" s="25">
        <f t="array" aca="1" ref="R517" ca="1">INDEX('Lorri 401b'!L:L,MATCH('Retirement Calculator'!A517,'Lorri 401b'!N:N,0),0)</f>
        <v>2729970.9443680076</v>
      </c>
      <c r="S517" s="25">
        <f t="shared" ca="1" si="267"/>
        <v>5250705.6486298488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2523308.6265581963</v>
      </c>
      <c r="R518" s="25">
        <f t="array" aca="1" ref="R518" ca="1">INDEX('Lorri 401b'!L:L,MATCH('Retirement Calculator'!A518,'Lorri 401b'!N:N,0),0)</f>
        <v>2720893.7647246933</v>
      </c>
      <c r="S518" s="25">
        <f t="shared" ca="1" si="267"/>
        <v>5244202.39128289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2525893.2735307864</v>
      </c>
      <c r="R519" s="25">
        <f t="array" aca="1" ref="R519" ca="1">INDEX('Lorri 401b'!L:L,MATCH('Retirement Calculator'!A519,'Lorri 401b'!N:N,0),0)</f>
        <v>2711778.7634995314</v>
      </c>
      <c r="S519" s="25">
        <f t="shared" ca="1" si="267"/>
        <v>5237672.0370303178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2528488.6898657619</v>
      </c>
      <c r="R520" s="25">
        <f t="array" aca="1" ref="R520" ca="1">INDEX('Lorri 401b'!L:L,MATCH('Retirement Calculator'!A520,'Lorri 401b'!N:N,0),0)</f>
        <v>2702625.783102598</v>
      </c>
      <c r="S520" s="25">
        <f t="shared" ca="1" si="267"/>
        <v>5231114.4729683604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2531094.9204354668</v>
      </c>
      <c r="R521" s="25">
        <f t="array" aca="1" ref="R521" ca="1">INDEX('Lorri 401b'!L:L,MATCH('Retirement Calculator'!A521,'Lorri 401b'!N:N,0),0)</f>
        <v>2693434.6652873443</v>
      </c>
      <c r="S521" s="25">
        <f t="shared" ref="S521:S775" ca="1" si="527">SUM(Q521:R521)</f>
        <v>5224529.5857228115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2533712.0102992118</v>
      </c>
      <c r="R522" s="25">
        <f t="array" aca="1" ref="R522" ca="1">INDEX('Lorri 401b'!L:L,MATCH('Retirement Calculator'!A522,'Lorri 401b'!N:N,0),0)</f>
        <v>2684205.2511478602</v>
      </c>
      <c r="S522" s="25">
        <f t="shared" ca="1" si="527"/>
        <v>5217917.261447072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2536340.0047040558</v>
      </c>
      <c r="R523" s="25">
        <f t="array" aca="1" ref="R523" ca="1">INDEX('Lorri 401b'!L:L,MATCH('Retirement Calculator'!A523,'Lorri 401b'!N:N,0),0)</f>
        <v>2674937.3811161285</v>
      </c>
      <c r="S523" s="25">
        <f t="shared" ca="1" si="527"/>
        <v>5211277.3858201839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2538978.9490855867</v>
      </c>
      <c r="R524" s="25">
        <f t="array" aca="1" ref="R524" ca="1">INDEX('Lorri 401b'!L:L,MATCH('Retirement Calculator'!A524,'Lorri 401b'!N:N,0),0)</f>
        <v>2665630.8949592644</v>
      </c>
      <c r="S524" s="25">
        <f t="shared" ca="1" si="527"/>
        <v>5204609.8440448511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2541628.8890687074</v>
      </c>
      <c r="R525" s="25">
        <f t="array" aca="1" ref="R525" ca="1">INDEX('Lorri 401b'!L:L,MATCH('Retirement Calculator'!A525,'Lorri 401b'!N:N,0),0)</f>
        <v>2656285.6317767468</v>
      </c>
      <c r="S525" s="25">
        <f t="shared" ca="1" si="527"/>
        <v>5197914.5208454542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2544289.8704684242</v>
      </c>
      <c r="R526" s="25">
        <f t="array" aca="1" ref="R526" ca="1">INDEX('Lorri 401b'!L:L,MATCH('Retirement Calculator'!A526,'Lorri 401b'!N:N,0),0)</f>
        <v>2646901.4299976355</v>
      </c>
      <c r="S526" s="25">
        <f t="shared" ca="1" si="527"/>
        <v>5191191.3004660597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2546961.9392906399</v>
      </c>
      <c r="R527" s="25">
        <f t="array" aca="1" ref="R527" ca="1">INDEX('Lorri 401b'!L:L,MATCH('Retirement Calculator'!A527,'Lorri 401b'!N:N,0),0)</f>
        <v>2637478.1273777778</v>
      </c>
      <c r="S527" s="25">
        <f t="shared" ca="1" si="527"/>
        <v>5184440.0666684173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2549645.1417329484</v>
      </c>
      <c r="R528" s="25">
        <f t="array" aca="1" ref="R528" ca="1">INDEX('Lorri 401b'!L:L,MATCH('Retirement Calculator'!A528,'Lorri 401b'!N:N,0),0)</f>
        <v>2628015.5609970042</v>
      </c>
      <c r="S528" s="25">
        <f t="shared" ca="1" si="527"/>
        <v>5177660.7027299525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2552339.5241854331</v>
      </c>
      <c r="R529" s="25">
        <f t="array" aca="1" ref="R529" ca="1">INDEX('Lorri 401b'!L:L,MATCH('Retirement Calculator'!A529,'Lorri 401b'!N:N,0),0)</f>
        <v>2618513.5672563105</v>
      </c>
      <c r="S529" s="25">
        <f t="shared" ca="1" si="527"/>
        <v>5170853.0914417431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2555045.1332314699</v>
      </c>
      <c r="R530" s="25">
        <f t="array" aca="1" ref="R530" ca="1">INDEX('Lorri 401b'!L:L,MATCH('Retirement Calculator'!A530,'Lorri 401b'!N:N,0),0)</f>
        <v>2608971.9818750308</v>
      </c>
      <c r="S530" s="25">
        <f t="shared" ca="1" si="527"/>
        <v>5164017.1151065007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2557762.0156485317</v>
      </c>
      <c r="R531" s="25">
        <f t="array" aca="1" ref="R531" ca="1">INDEX('Lorri 401b'!L:L,MATCH('Retirement Calculator'!A531,'Lorri 401b'!N:N,0),0)</f>
        <v>2599390.6398879956</v>
      </c>
      <c r="S531" s="25">
        <f t="shared" ca="1" si="527"/>
        <v>5157152.6555365268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2560490.2184089981</v>
      </c>
      <c r="R532" s="25">
        <f t="array" aca="1" ref="R532" ca="1">INDEX('Lorri 401b'!L:L,MATCH('Retirement Calculator'!A532,'Lorri 401b'!N:N,0),0)</f>
        <v>2589769.375642681</v>
      </c>
      <c r="S532" s="25">
        <f t="shared" ca="1" si="527"/>
        <v>5150259.5940516796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2563229.7886809665</v>
      </c>
      <c r="R533" s="25">
        <f t="array" aca="1" ref="R533" ca="1">INDEX('Lorri 401b'!L:L,MATCH('Retirement Calculator'!A533,'Lorri 401b'!N:N,0),0)</f>
        <v>2580108.0227963445</v>
      </c>
      <c r="S533" s="25">
        <f t="shared" ca="1" si="527"/>
        <v>5143337.811477311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2565980.7738290681</v>
      </c>
      <c r="R534" s="25">
        <f t="array" aca="1" ref="R534" ca="1">INDEX('Lorri 401b'!L:L,MATCH('Retirement Calculator'!A534,'Lorri 401b'!N:N,0),0)</f>
        <v>2570406.4143131482</v>
      </c>
      <c r="S534" s="25">
        <f t="shared" ca="1" si="527"/>
        <v>5136387.1881422158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2568743.2214152864</v>
      </c>
      <c r="R535" s="25">
        <f t="array" aca="1" ref="R535" ca="1">INDEX('Lorri 401b'!L:L,MATCH('Retirement Calculator'!A535,'Lorri 401b'!N:N,0),0)</f>
        <v>2560664.3824612717</v>
      </c>
      <c r="S535" s="25">
        <f t="shared" ca="1" si="527"/>
        <v>5129407.6038765581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2571517.1791997808</v>
      </c>
      <c r="R536" s="25">
        <f t="array" aca="1" ref="R536" ca="1">INDEX('Lorri 401b'!L:L,MATCH('Retirement Calculator'!A536,'Lorri 401b'!N:N,0),0)</f>
        <v>2550881.7588100126</v>
      </c>
      <c r="S536" s="25">
        <f t="shared" ca="1" si="527"/>
        <v>5122398.9380097929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2574302.6951417108</v>
      </c>
      <c r="R537" s="25">
        <f t="array" aca="1" ref="R537" ca="1">INDEX('Lorri 401b'!L:L,MATCH('Retirement Calculator'!A537,'Lorri 401b'!N:N,0),0)</f>
        <v>2541058.3742268733</v>
      </c>
      <c r="S537" s="25">
        <f t="shared" ca="1" si="527"/>
        <v>5115361.0693685841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2577099.8174000653</v>
      </c>
      <c r="R538" s="25">
        <f t="array" aca="1" ref="R538" ca="1">INDEX('Lorri 401b'!L:L,MATCH('Retirement Calculator'!A538,'Lorri 401b'!N:N,0),0)</f>
        <v>2531194.0588746374</v>
      </c>
      <c r="S538" s="25">
        <f t="shared" ca="1" si="527"/>
        <v>5108293.8762747031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2579908.5943344962</v>
      </c>
      <c r="R539" s="25">
        <f t="array" aca="1" ref="R539" ca="1">INDEX('Lorri 401b'!L:L,MATCH('Retirement Calculator'!A539,'Lorri 401b'!N:N,0),0)</f>
        <v>2521288.6422084337</v>
      </c>
      <c r="S539" s="25">
        <f t="shared" ca="1" si="527"/>
        <v>5101197.2365429299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2582729.0745061538</v>
      </c>
      <c r="R540" s="25">
        <f t="array" aca="1" ref="R540" ca="1">INDEX('Lorri 401b'!L:L,MATCH('Retirement Calculator'!A540,'Lorri 401b'!N:N,0),0)</f>
        <v>2511341.9529727874</v>
      </c>
      <c r="S540" s="25">
        <f t="shared" ca="1" si="527"/>
        <v>5094071.0274789408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2585561.306678527</v>
      </c>
      <c r="R541" s="25">
        <f t="array" aca="1" ref="R541" ca="1">INDEX('Lorri 401b'!L:L,MATCH('Retirement Calculator'!A541,'Lorri 401b'!N:N,0),0)</f>
        <v>2501353.8191986596</v>
      </c>
      <c r="S541" s="25">
        <f t="shared" ca="1" si="527"/>
        <v>5086915.1258771867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2588405.3398182848</v>
      </c>
      <c r="R542" s="25">
        <f t="array" aca="1" ref="R542" ca="1">INDEX('Lorri 401b'!L:L,MATCH('Retirement Calculator'!A542,'Lorri 401b'!N:N,0),0)</f>
        <v>2491324.0682004727</v>
      </c>
      <c r="S542" s="25">
        <f t="shared" ca="1" si="527"/>
        <v>5079729.4080187576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2591261.2230961253</v>
      </c>
      <c r="R543" s="25">
        <f t="array" aca="1" ref="R543" ca="1">INDEX('Lorri 401b'!L:L,MATCH('Retirement Calculator'!A543,'Lorri 401b'!N:N,0),0)</f>
        <v>2481252.5265731267</v>
      </c>
      <c r="S543" s="25">
        <f t="shared" ca="1" si="527"/>
        <v>5072513.749669252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2594129.0058876234</v>
      </c>
      <c r="R544" s="25">
        <f t="array" aca="1" ref="R544" ca="1">INDEX('Lorri 401b'!L:L,MATCH('Retirement Calculator'!A544,'Lorri 401b'!N:N,0),0)</f>
        <v>2471139.0201890003</v>
      </c>
      <c r="S544" s="25">
        <f t="shared" ca="1" si="527"/>
        <v>5065268.0260766242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2597008.7377740857</v>
      </c>
      <c r="R545" s="25">
        <f t="array" aca="1" ref="R545" ca="1">INDEX('Lorri 401b'!L:L,MATCH('Retirement Calculator'!A545,'Lorri 401b'!N:N,0),0)</f>
        <v>2460983.3741949401</v>
      </c>
      <c r="S545" s="25">
        <f t="shared" ca="1" si="527"/>
        <v>5057992.1119690258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2599900.4685434084</v>
      </c>
      <c r="R546" s="25">
        <f t="array" aca="1" ref="R546" ca="1">INDEX('Lorri 401b'!L:L,MATCH('Retirement Calculator'!A546,'Lorri 401b'!N:N,0),0)</f>
        <v>2450785.413009238</v>
      </c>
      <c r="S546" s="25">
        <f t="shared" ca="1" si="527"/>
        <v>5050685.8815526459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2602804.2481909366</v>
      </c>
      <c r="R547" s="25">
        <f t="array" aca="1" ref="R547" ca="1">INDEX('Lorri 401b'!L:L,MATCH('Retirement Calculator'!A547,'Lorri 401b'!N:N,0),0)</f>
        <v>2440544.9603185952</v>
      </c>
      <c r="S547" s="25">
        <f t="shared" ca="1" si="527"/>
        <v>5043349.2085095318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2605720.1269203294</v>
      </c>
      <c r="R548" s="25">
        <f t="array" aca="1" ref="R548" ca="1">INDEX('Lorri 401b'!L:L,MATCH('Retirement Calculator'!A548,'Lorri 401b'!N:N,0),0)</f>
        <v>2430261.839075075</v>
      </c>
      <c r="S548" s="25">
        <f t="shared" ca="1" si="527"/>
        <v>5035981.9659954049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2608648.1551444284</v>
      </c>
      <c r="R549" s="25">
        <f t="array" aca="1" ref="R549" ca="1">INDEX('Lorri 401b'!L:L,MATCH('Retirement Calculator'!A549,'Lorri 401b'!N:N,0),0)</f>
        <v>2419935.8714930401</v>
      </c>
      <c r="S549" s="25">
        <f t="shared" ca="1" si="527"/>
        <v>5028584.0266374685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2611588.3834861275</v>
      </c>
      <c r="R550" s="25">
        <f t="array" aca="1" ref="R550" ca="1">INDEX('Lorri 401b'!L:L,MATCH('Retirement Calculator'!A550,'Lorri 401b'!N:N,0),0)</f>
        <v>2409566.8790460797</v>
      </c>
      <c r="S550" s="25">
        <f t="shared" ca="1" si="527"/>
        <v>5021155.2625322072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2614540.8627792504</v>
      </c>
      <c r="R551" s="25">
        <f t="array" aca="1" ref="R551" ca="1">INDEX('Lorri 401b'!L:L,MATCH('Retirement Calculator'!A551,'Lorri 401b'!N:N,0),0)</f>
        <v>2399154.6824639239</v>
      </c>
      <c r="S551" s="25">
        <f t="shared" ca="1" si="527"/>
        <v>5013695.5452431738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2617505.6440694281</v>
      </c>
      <c r="R552" s="25">
        <f t="array" aca="1" ref="R552" ca="1">INDEX('Lorri 401b'!L:L,MATCH('Retirement Calculator'!A552,'Lorri 401b'!N:N,0),0)</f>
        <v>2388699.1017293422</v>
      </c>
      <c r="S552" s="25">
        <f t="shared" ca="1" si="527"/>
        <v>5006204.7457987703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2620482.7786149816</v>
      </c>
      <c r="R553" s="25">
        <f t="array" aca="1" ref="R553" ca="1">INDEX('Lorri 401b'!L:L,MATCH('Retirement Calculator'!A553,'Lorri 401b'!N:N,0),0)</f>
        <v>2378199.9560750332</v>
      </c>
      <c r="S553" s="25">
        <f t="shared" ca="1" si="527"/>
        <v>4998682.7346900143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2623472.3178878082</v>
      </c>
      <c r="R554" s="25">
        <f t="array" aca="1" ref="R554" ca="1">INDEX('Lorri 401b'!L:L,MATCH('Retirement Calculator'!A554,'Lorri 401b'!N:N,0),0)</f>
        <v>2367657.0639804979</v>
      </c>
      <c r="S554" s="25">
        <f t="shared" ca="1" si="527"/>
        <v>4991129.3818683065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2626474.3135742713</v>
      </c>
      <c r="R555" s="25">
        <f t="array" aca="1" ref="R555" ca="1">INDEX('Lorri 401b'!L:L,MATCH('Retirement Calculator'!A555,'Lorri 401b'!N:N,0),0)</f>
        <v>2357070.2431689021</v>
      </c>
      <c r="S555" s="25">
        <f t="shared" ca="1" si="527"/>
        <v>4983544.5567431729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2629488.817576095</v>
      </c>
      <c r="R556" s="25">
        <f t="array" aca="1" ref="R556" ca="1">INDEX('Lorri 401b'!L:L,MATCH('Retirement Calculator'!A556,'Lorri 401b'!N:N,0),0)</f>
        <v>2346439.3106039246</v>
      </c>
      <c r="S556" s="25">
        <f t="shared" ca="1" si="527"/>
        <v>4975928.1281800196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2632515.8820112594</v>
      </c>
      <c r="R557" s="25">
        <f t="array" aca="1" ref="R557" ca="1">INDEX('Lorri 401b'!L:L,MATCH('Retirement Calculator'!A557,'Lorri 401b'!N:N,0),0)</f>
        <v>2335764.0824865932</v>
      </c>
      <c r="S557" s="25">
        <f t="shared" ca="1" si="527"/>
        <v>4968279.9644978531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2635555.559214904</v>
      </c>
      <c r="R558" s="25">
        <f t="array" aca="1" ref="R558" ca="1">INDEX('Lorri 401b'!L:L,MATCH('Retirement Calculator'!A558,'Lorri 401b'!N:N,0),0)</f>
        <v>2325044.3742521061</v>
      </c>
      <c r="S558" s="25">
        <f t="shared" ca="1" si="527"/>
        <v>4960599.93346701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2638607.9017402302</v>
      </c>
      <c r="R559" s="25">
        <f t="array" aca="1" ref="R559" ca="1">INDEX('Lorri 401b'!L:L,MATCH('Retirement Calculator'!A559,'Lorri 401b'!N:N,0),0)</f>
        <v>2314280.0005666418</v>
      </c>
      <c r="S559" s="25">
        <f t="shared" ca="1" si="527"/>
        <v>4952887.9023068715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2641672.9623594116</v>
      </c>
      <c r="R560" s="25">
        <f t="array" aca="1" ref="R560" ca="1">INDEX('Lorri 401b'!L:L,MATCH('Retirement Calculator'!A560,'Lorri 401b'!N:N,0),0)</f>
        <v>2303470.7753241551</v>
      </c>
      <c r="S560" s="25">
        <f t="shared" ca="1" si="527"/>
        <v>4945143.7376835663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2644750.7940645064</v>
      </c>
      <c r="R561" s="25">
        <f t="array" aca="1" ref="R561" ca="1">INDEX('Lorri 401b'!L:L,MATCH('Retirement Calculator'!A561,'Lorri 401b'!N:N,0),0)</f>
        <v>2292616.5116431578</v>
      </c>
      <c r="S561" s="25">
        <f t="shared" ca="1" si="527"/>
        <v>4937367.3057076642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2647841.4500683728</v>
      </c>
      <c r="R562" s="25">
        <f t="array" aca="1" ref="R562" ca="1">INDEX('Lorri 401b'!L:L,MATCH('Retirement Calculator'!A562,'Lorri 401b'!N:N,0),0)</f>
        <v>2281717.0218634899</v>
      </c>
      <c r="S562" s="25">
        <f t="shared" ca="1" si="527"/>
        <v>4929558.4719318626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2650944.9838055884</v>
      </c>
      <c r="R563" s="25">
        <f t="array" aca="1" ref="R563" ca="1">INDEX('Lorri 401b'!L:L,MATCH('Retirement Calculator'!A563,'Lorri 401b'!N:N,0),0)</f>
        <v>2270772.1175430734</v>
      </c>
      <c r="S563" s="25">
        <f t="shared" ca="1" si="527"/>
        <v>4921717.1013486618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2654061.448933376</v>
      </c>
      <c r="R564" s="25">
        <f t="array" aca="1" ref="R564" ca="1">INDEX('Lorri 401b'!L:L,MATCH('Retirement Calculator'!A564,'Lorri 401b'!N:N,0),0)</f>
        <v>2259781.6094546551</v>
      </c>
      <c r="S564" s="25">
        <f t="shared" ca="1" si="527"/>
        <v>4913843.0583880311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2657190.8993325289</v>
      </c>
      <c r="R565" s="25">
        <f t="array" aca="1" ref="R565" ca="1">INDEX('Lorri 401b'!L:L,MATCH('Retirement Calculator'!A565,'Lorri 401b'!N:N,0),0)</f>
        <v>2248745.3075825348</v>
      </c>
      <c r="S565" s="25">
        <f t="shared" ca="1" si="527"/>
        <v>4905936.2069150638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2660333.3891083454</v>
      </c>
      <c r="R566" s="25">
        <f t="array" aca="1" ref="R566" ca="1">INDEX('Lorri 401b'!L:L,MATCH('Retirement Calculator'!A566,'Lorri 401b'!N:N,0),0)</f>
        <v>2237663.0211192807</v>
      </c>
      <c r="S566" s="25">
        <f t="shared" ca="1" si="527"/>
        <v>4897996.4102276266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2663488.9725915608</v>
      </c>
      <c r="R567" s="25">
        <f t="array" aca="1" ref="R567" ca="1">INDEX('Lorri 401b'!L:L,MATCH('Retirement Calculator'!A567,'Lorri 401b'!N:N,0),0)</f>
        <v>2226534.5584624298</v>
      </c>
      <c r="S567" s="25">
        <f t="shared" ca="1" si="527"/>
        <v>4890023.5310539901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2666657.7043392896</v>
      </c>
      <c r="R568" s="25">
        <f t="array" aca="1" ref="R568" ca="1">INDEX('Lorri 401b'!L:L,MATCH('Retirement Calculator'!A568,'Lorri 401b'!N:N,0),0)</f>
        <v>2215359.7272111755</v>
      </c>
      <c r="S568" s="25">
        <f t="shared" ca="1" si="527"/>
        <v>4882017.4315504655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2669839.6391359675</v>
      </c>
      <c r="R569" s="25">
        <f t="array" aca="1" ref="R569" ca="1">INDEX('Lorri 401b'!L:L,MATCH('Retirement Calculator'!A569,'Lorri 401b'!N:N,0),0)</f>
        <v>2204138.3341630409</v>
      </c>
      <c r="S569" s="25">
        <f t="shared" ca="1" si="527"/>
        <v>4873977.9732990079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2673034.8319942979</v>
      </c>
      <c r="R570" s="25">
        <f t="array" aca="1" ref="R570" ca="1">INDEX('Lorri 401b'!L:L,MATCH('Retirement Calculator'!A570,'Lorri 401b'!N:N,0),0)</f>
        <v>2192870.1853105389</v>
      </c>
      <c r="S570" s="25">
        <f t="shared" ca="1" si="527"/>
        <v>4865905.0173048368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2676243.3381562051</v>
      </c>
      <c r="R571" s="25">
        <f t="array" aca="1" ref="R571" ca="1">INDEX('Lorri 401b'!L:L,MATCH('Retirement Calculator'!A571,'Lorri 401b'!N:N,0),0)</f>
        <v>2181555.0858378182</v>
      </c>
      <c r="S571" s="25">
        <f t="shared" ca="1" si="527"/>
        <v>4857798.4239940234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2679465.213093787</v>
      </c>
      <c r="R572" s="25">
        <f t="array" aca="1" ref="R572" ca="1">INDEX('Lorri 401b'!L:L,MATCH('Retirement Calculator'!A572,'Lorri 401b'!N:N,0),0)</f>
        <v>2170192.8401172948</v>
      </c>
      <c r="S572" s="25">
        <f t="shared" ca="1" si="527"/>
        <v>4849658.0532110818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2682700.512510275</v>
      </c>
      <c r="R573" s="25">
        <f t="array" aca="1" ref="R573" ca="1">INDEX('Lorri 401b'!L:L,MATCH('Retirement Calculator'!A573,'Lorri 401b'!N:N,0),0)</f>
        <v>2158783.2517062691</v>
      </c>
      <c r="S573" s="25">
        <f t="shared" ca="1" si="527"/>
        <v>4841483.7642165441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2685949.2923409985</v>
      </c>
      <c r="R574" s="25">
        <f t="array" aca="1" ref="R574" ca="1">INDEX('Lorri 401b'!L:L,MATCH('Retirement Calculator'!A574,'Lorri 401b'!N:N,0),0)</f>
        <v>2147326.1233435306</v>
      </c>
      <c r="S574" s="25">
        <f t="shared" ca="1" si="527"/>
        <v>4833275.4156845286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2689211.6087543503</v>
      </c>
      <c r="R575" s="25">
        <f t="array" aca="1" ref="R575" ca="1">INDEX('Lorri 401b'!L:L,MATCH('Retirement Calculator'!A575,'Lorri 401b'!N:N,0),0)</f>
        <v>2135821.2569459472</v>
      </c>
      <c r="S575" s="25">
        <f t="shared" ca="1" si="527"/>
        <v>4825032.8657002971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2692487.5181527575</v>
      </c>
      <c r="R576" s="25">
        <f t="array" aca="1" ref="R576" ca="1">INDEX('Lorri 401b'!L:L,MATCH('Retirement Calculator'!A576,'Lorri 401b'!N:N,0),0)</f>
        <v>2124268.4536050409</v>
      </c>
      <c r="S576" s="25">
        <f t="shared" ca="1" si="527"/>
        <v>4816755.9717577985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2695777.0771736582</v>
      </c>
      <c r="R577" s="25">
        <f t="array" aca="1" ref="R577" ca="1">INDEX('Lorri 401b'!L:L,MATCH('Retirement Calculator'!A577,'Lorri 401b'!N:N,0),0)</f>
        <v>2112667.5135835474</v>
      </c>
      <c r="S577" s="25">
        <f t="shared" ca="1" si="527"/>
        <v>4808444.5907572061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2699080.342690479</v>
      </c>
      <c r="R578" s="25">
        <f t="array" aca="1" ref="R578" ca="1">INDEX('Lorri 401b'!L:L,MATCH('Retirement Calculator'!A578,'Lorri 401b'!N:N,0),0)</f>
        <v>2101018.2363119642</v>
      </c>
      <c r="S578" s="25">
        <f t="shared" ca="1" si="527"/>
        <v>4800098.5790024437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2702397.37181362</v>
      </c>
      <c r="R579" s="25">
        <f t="array" aca="1" ref="R579" ca="1">INDEX('Lorri 401b'!L:L,MATCH('Retirement Calculator'!A579,'Lorri 401b'!N:N,0),0)</f>
        <v>2089320.420385083</v>
      </c>
      <c r="S579" s="25">
        <f t="shared" ca="1" si="527"/>
        <v>4791717.7921987027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2705728.2218914409</v>
      </c>
      <c r="R580" s="25">
        <f t="array" aca="1" ref="R580" ca="1">INDEX('Lorri 401b'!L:L,MATCH('Retirement Calculator'!A580,'Lorri 401b'!N:N,0),0)</f>
        <v>2077573.8635585064</v>
      </c>
      <c r="S580" s="25">
        <f t="shared" ca="1" si="527"/>
        <v>4783302.085449947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2709072.9505112525</v>
      </c>
      <c r="R581" s="25">
        <f t="array" aca="1" ref="R581" ca="1">INDEX('Lorri 401b'!L:L,MATCH('Retirement Calculator'!A581,'Lorri 401b'!N:N,0),0)</f>
        <v>2065778.3627451523</v>
      </c>
      <c r="S581" s="25">
        <f t="shared" ca="1" si="527"/>
        <v>4774851.3132564053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2712431.6155003137</v>
      </c>
      <c r="R582" s="25">
        <f t="array" aca="1" ref="R582" ca="1">INDEX('Lorri 401b'!L:L,MATCH('Retirement Calculator'!A582,'Lorri 401b'!N:N,0),0)</f>
        <v>2053933.7140117425</v>
      </c>
      <c r="S582" s="25">
        <f t="shared" ca="1" si="527"/>
        <v>4766365.329512056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2715804.2749268292</v>
      </c>
      <c r="R583" s="25">
        <f t="array" aca="1" ref="R583" ca="1">INDEX('Lorri 401b'!L:L,MATCH('Retirement Calculator'!A583,'Lorri 401b'!N:N,0),0)</f>
        <v>2042039.7125752768</v>
      </c>
      <c r="S583" s="25">
        <f t="shared" ca="1" si="527"/>
        <v>4757843.9875021055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2719190.9871009551</v>
      </c>
      <c r="R584" s="25">
        <f t="array" aca="1" ref="R584" ca="1">INDEX('Lorri 401b'!L:L,MATCH('Retirement Calculator'!A584,'Lorri 401b'!N:N,0),0)</f>
        <v>2030096.1527994927</v>
      </c>
      <c r="S584" s="25">
        <f t="shared" ca="1" si="527"/>
        <v>4749287.1399004478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2722591.8105758065</v>
      </c>
      <c r="R585" s="25">
        <f t="array" aca="1" ref="R585" ca="1">INDEX('Lorri 401b'!L:L,MATCH('Retirement Calculator'!A585,'Lorri 401b'!N:N,0),0)</f>
        <v>2018102.8281913095</v>
      </c>
      <c r="S585" s="25">
        <f t="shared" ca="1" si="527"/>
        <v>4740694.6387671158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2726006.8041484696</v>
      </c>
      <c r="R586" s="25">
        <f t="array" aca="1" ref="R586" ca="1">INDEX('Lorri 401b'!L:L,MATCH('Retirement Calculator'!A586,'Lorri 401b'!N:N,0),0)</f>
        <v>2006059.5313972586</v>
      </c>
      <c r="S586" s="25">
        <f t="shared" ca="1" si="527"/>
        <v>4732066.335545728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2729436.026861019</v>
      </c>
      <c r="R587" s="25">
        <f t="array" aca="1" ref="R587" ca="1">INDEX('Lorri 401b'!L:L,MATCH('Retirement Calculator'!A587,'Lorri 401b'!N:N,0),0)</f>
        <v>1993966.0541998993</v>
      </c>
      <c r="S587" s="25">
        <f t="shared" ca="1" si="527"/>
        <v>4723402.081060918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2732879.5380015373</v>
      </c>
      <c r="R588" s="25">
        <f t="array" aca="1" ref="R588" ca="1">INDEX('Lorri 401b'!L:L,MATCH('Retirement Calculator'!A588,'Lorri 401b'!N:N,0),0)</f>
        <v>1981822.1875142176</v>
      </c>
      <c r="S588" s="25">
        <f t="shared" ca="1" si="527"/>
        <v>4714701.7255157549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2736337.3971051411</v>
      </c>
      <c r="R589" s="25">
        <f t="array" aca="1" ref="R589" ca="1">INDEX('Lorri 401b'!L:L,MATCH('Retirement Calculator'!A589,'Lorri 401b'!N:N,0),0)</f>
        <v>1969627.7213840124</v>
      </c>
      <c r="S589" s="25">
        <f t="shared" ca="1" si="527"/>
        <v>4705965.1184891537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2739809.66395501</v>
      </c>
      <c r="R590" s="25">
        <f t="array" aca="1" ref="R590" ca="1">INDEX('Lorri 401b'!L:L,MATCH('Retirement Calculator'!A590,'Lorri 401b'!N:N,0),0)</f>
        <v>1957382.4449782646</v>
      </c>
      <c r="S590" s="25">
        <f t="shared" ca="1" si="527"/>
        <v>4697192.1089332746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2743296.3985834201</v>
      </c>
      <c r="R591" s="25">
        <f t="array" aca="1" ref="R591" ca="1">INDEX('Lorri 401b'!L:L,MATCH('Retirement Calculator'!A591,'Lorri 401b'!N:N,0),0)</f>
        <v>1945086.1465874929</v>
      </c>
      <c r="S591" s="25">
        <f t="shared" ca="1" si="527"/>
        <v>4688382.5451709125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2746797.6612727819</v>
      </c>
      <c r="R592" s="25">
        <f t="array" aca="1" ref="R592" ca="1">INDEX('Lorri 401b'!L:L,MATCH('Retirement Calculator'!A592,'Lorri 401b'!N:N,0),0)</f>
        <v>1932738.6136200929</v>
      </c>
      <c r="S592" s="25">
        <f t="shared" ca="1" si="527"/>
        <v>4679536.274892875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2750313.5125566828</v>
      </c>
      <c r="R593" s="25">
        <f t="array" aca="1" ref="R593" ca="1">INDEX('Lorri 401b'!L:L,MATCH('Retirement Calculator'!A593,'Lorri 401b'!N:N,0),0)</f>
        <v>1920339.6325986621</v>
      </c>
      <c r="S593" s="25">
        <f t="shared" ca="1" si="527"/>
        <v>4670653.1451553451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2753844.0132209333</v>
      </c>
      <c r="R594" s="25">
        <f t="array" aca="1" ref="R594" ca="1">INDEX('Lorri 401b'!L:L,MATCH('Retirement Calculator'!A594,'Lorri 401b'!N:N,0),0)</f>
        <v>1907888.9891563086</v>
      </c>
      <c r="S594" s="25">
        <f t="shared" ca="1" si="527"/>
        <v>4661733.0023772418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2757389.2243046178</v>
      </c>
      <c r="R595" s="25">
        <f t="array" aca="1" ref="R595" ca="1">INDEX('Lorri 401b'!L:L,MATCH('Retirement Calculator'!A595,'Lorri 401b'!N:N,0),0)</f>
        <v>1895386.4680329454</v>
      </c>
      <c r="S595" s="25">
        <f t="shared" ca="1" si="527"/>
        <v>4652775.6923375633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2760949.2071011513</v>
      </c>
      <c r="R596" s="25">
        <f t="array" aca="1" ref="R596" ca="1">INDEX('Lorri 401b'!L:L,MATCH('Retirement Calculator'!A596,'Lorri 401b'!N:N,0),0)</f>
        <v>1882831.8530715681</v>
      </c>
      <c r="S596" s="25">
        <f t="shared" ca="1" si="527"/>
        <v>4643781.0601727199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2764524.0231593368</v>
      </c>
      <c r="R597" s="25">
        <f t="array" aca="1" ref="R597" ca="1">INDEX('Lorri 401b'!L:L,MATCH('Retirement Calculator'!A597,'Lorri 401b'!N:N,0),0)</f>
        <v>1870224.9272145184</v>
      </c>
      <c r="S597" s="25">
        <f t="shared" ca="1" si="527"/>
        <v>4634748.9503738554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2768113.7342844312</v>
      </c>
      <c r="R598" s="25">
        <f t="array" aca="1" ref="R598" ca="1">INDEX('Lorri 401b'!L:L,MATCH('Retirement Calculator'!A598,'Lorri 401b'!N:N,0),0)</f>
        <v>1857565.472499731</v>
      </c>
      <c r="S598" s="25">
        <f t="shared" ca="1" si="527"/>
        <v>4625679.2067841627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2771718.4025392137</v>
      </c>
      <c r="R599" s="25">
        <f t="array" aca="1" ref="R599" ca="1">INDEX('Lorri 401b'!L:L,MATCH('Retirement Calculator'!A599,'Lorri 401b'!N:N,0),0)</f>
        <v>1844853.2700569653</v>
      </c>
      <c r="S599" s="25">
        <f t="shared" ca="1" si="527"/>
        <v>4616571.6725961789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2775338.0902450578</v>
      </c>
      <c r="R600" s="25">
        <f t="array" aca="1" ref="R600" ca="1">INDEX('Lorri 401b'!L:L,MATCH('Retirement Calculator'!A600,'Lorri 401b'!N:N,0),0)</f>
        <v>1832088.1001040214</v>
      </c>
      <c r="S600" s="25">
        <f t="shared" ca="1" si="527"/>
        <v>4607426.1903490797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2778972.8599830098</v>
      </c>
      <c r="R601" s="25">
        <f t="array" aca="1" ref="R601" ca="1">INDEX('Lorri 401b'!L:L,MATCH('Retirement Calculator'!A601,'Lorri 401b'!N:N,0),0)</f>
        <v>1819269.7419429403</v>
      </c>
      <c r="S601" s="25">
        <f t="shared" ca="1" si="527"/>
        <v>4598242.6019259505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2782622.7745948699</v>
      </c>
      <c r="R602" s="25">
        <f t="array" aca="1" ref="R602" ca="1">INDEX('Lorri 401b'!L:L,MATCH('Retirement Calculator'!A602,'Lorri 401b'!N:N,0),0)</f>
        <v>1806397.973956188</v>
      </c>
      <c r="S602" s="25">
        <f t="shared" ca="1" si="527"/>
        <v>4589020.7485510577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2786287.8971842793</v>
      </c>
      <c r="R603" s="25">
        <f t="array" aca="1" ref="R603" ca="1">INDEX('Lorri 401b'!L:L,MATCH('Retirement Calculator'!A603,'Lorri 401b'!N:N,0),0)</f>
        <v>1793472.5736028242</v>
      </c>
      <c r="S603" s="25">
        <f t="shared" ca="1" si="527"/>
        <v>4579760.4707871033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2789968.2911178111</v>
      </c>
      <c r="R604" s="25">
        <f t="array" aca="1" ref="R604" ca="1">INDEX('Lorri 401b'!L:L,MATCH('Retirement Calculator'!A604,'Lorri 401b'!N:N,0),0)</f>
        <v>1780493.3174146549</v>
      </c>
      <c r="S604" s="25">
        <f t="shared" ca="1" si="527"/>
        <v>4570461.608532466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2793664.0200260659</v>
      </c>
      <c r="R605" s="25">
        <f t="array" aca="1" ref="R605" ca="1">INDEX('Lorri 401b'!L:L,MATCH('Retirement Calculator'!A605,'Lorri 401b'!N:N,0),0)</f>
        <v>1767459.980992368</v>
      </c>
      <c r="S605" s="25">
        <f t="shared" ca="1" si="527"/>
        <v>4561124.0010184338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2797375.147804772</v>
      </c>
      <c r="R606" s="25">
        <f t="array" aca="1" ref="R606" ca="1">INDEX('Lorri 401b'!L:L,MATCH('Retirement Calculator'!A606,'Lorri 401b'!N:N,0),0)</f>
        <v>1754372.3390016549</v>
      </c>
      <c r="S606" s="25">
        <f t="shared" ca="1" si="527"/>
        <v>4551747.4868064271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2801101.7386158891</v>
      </c>
      <c r="R607" s="25">
        <f t="array" aca="1" ref="R607" ca="1">INDEX('Lorri 401b'!L:L,MATCH('Retirement Calculator'!A607,'Lorri 401b'!N:N,0),0)</f>
        <v>1741230.165169314</v>
      </c>
      <c r="S607" s="25">
        <f t="shared" ca="1" si="527"/>
        <v>4542331.9037852027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2804843.8568887194</v>
      </c>
      <c r="R608" s="25">
        <f t="array" aca="1" ref="R608" ca="1">INDEX('Lorri 401b'!L:L,MATCH('Retirement Calculator'!A608,'Lorri 401b'!N:N,0),0)</f>
        <v>1728033.2322793382</v>
      </c>
      <c r="S608" s="25">
        <f t="shared" ca="1" si="527"/>
        <v>4532877.0891680578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2808601.5673210197</v>
      </c>
      <c r="R609" s="25">
        <f t="array" aca="1" ref="R609" ca="1">INDEX('Lorri 401b'!L:L,MATCH('Retirement Calculator'!A609,'Lorri 401b'!N:N,0),0)</f>
        <v>1714781.3121689875</v>
      </c>
      <c r="S609" s="25">
        <f t="shared" ca="1" si="527"/>
        <v>4523382.8794900067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2812374.9348801216</v>
      </c>
      <c r="R610" s="25">
        <f t="array" aca="1" ref="R610" ca="1">INDEX('Lorri 401b'!L:L,MATCH('Retirement Calculator'!A610,'Lorri 401b'!N:N,0),0)</f>
        <v>1701474.1757248437</v>
      </c>
      <c r="S610" s="25">
        <f t="shared" ca="1" si="527"/>
        <v>4513849.1106049651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2816164.0248040529</v>
      </c>
      <c r="R611" s="25">
        <f t="array" aca="1" ref="R611" ca="1">INDEX('Lorri 401b'!L:L,MATCH('Retirement Calculator'!A611,'Lorri 401b'!N:N,0),0)</f>
        <v>1688111.5928788495</v>
      </c>
      <c r="S611" s="25">
        <f t="shared" ca="1" si="527"/>
        <v>4504275.6176829021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2819968.902602667</v>
      </c>
      <c r="R612" s="25">
        <f t="array" aca="1" ref="R612" ca="1">INDEX('Lorri 401b'!L:L,MATCH('Retirement Calculator'!A612,'Lorri 401b'!N:N,0),0)</f>
        <v>1674693.33260433</v>
      </c>
      <c r="S612" s="25">
        <f t="shared" ca="1" si="527"/>
        <v>4494662.235206997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2823789.6340587754</v>
      </c>
      <c r="R613" s="25">
        <f t="array" aca="1" ref="R613" ca="1">INDEX('Lorri 401b'!L:L,MATCH('Retirement Calculator'!A613,'Lorri 401b'!N:N,0),0)</f>
        <v>1661219.1629120002</v>
      </c>
      <c r="S613" s="25">
        <f t="shared" ca="1" si="527"/>
        <v>4485008.7969707754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2827626.2852292843</v>
      </c>
      <c r="R614" s="25">
        <f t="array" aca="1" ref="R614" ca="1">INDEX('Lorri 401b'!L:L,MATCH('Retirement Calculator'!A614,'Lorri 401b'!N:N,0),0)</f>
        <v>1647688.8508459523</v>
      </c>
      <c r="S614" s="25">
        <f t="shared" ca="1" si="527"/>
        <v>4475315.1360752368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2831478.9224463371</v>
      </c>
      <c r="R615" s="25">
        <f t="array" aca="1" ref="R615" ca="1">INDEX('Lorri 401b'!L:L,MATCH('Retirement Calculator'!A615,'Lorri 401b'!N:N,0),0)</f>
        <v>1634102.1624796293</v>
      </c>
      <c r="S615" s="25">
        <f t="shared" ca="1" si="527"/>
        <v>4465581.0849259663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2835347.6123184608</v>
      </c>
      <c r="R616" s="25">
        <f t="array" aca="1" ref="R616" ca="1">INDEX('Lorri 401b'!L:L,MATCH('Retirement Calculator'!A616,'Lorri 401b'!N:N,0),0)</f>
        <v>1620458.8629117799</v>
      </c>
      <c r="S616" s="25">
        <f t="shared" ca="1" si="527"/>
        <v>4455806.4752302412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2839232.4217317184</v>
      </c>
      <c r="R617" s="25">
        <f t="array" aca="1" ref="R617" ca="1">INDEX('Lorri 401b'!L:L,MATCH('Retirement Calculator'!A617,'Lorri 401b'!N:N,0),0)</f>
        <v>1606758.7162623978</v>
      </c>
      <c r="S617" s="25">
        <f t="shared" ca="1" si="527"/>
        <v>4445991.1379941162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2843133.4178508646</v>
      </c>
      <c r="R618" s="25">
        <f t="array" aca="1" ref="R618" ca="1">INDEX('Lorri 401b'!L:L,MATCH('Retirement Calculator'!A618,'Lorri 401b'!N:N,0),0)</f>
        <v>1593001.4856686434</v>
      </c>
      <c r="S618" s="25">
        <f t="shared" ca="1" si="527"/>
        <v>4436134.9035195075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2847050.6681205072</v>
      </c>
      <c r="R619" s="25">
        <f t="array" aca="1" ref="R619" ca="1">INDEX('Lorri 401b'!L:L,MATCH('Retirement Calculator'!A619,'Lorri 401b'!N:N,0),0)</f>
        <v>1579186.9332807481</v>
      </c>
      <c r="S619" s="25">
        <f t="shared" ca="1" si="527"/>
        <v>4426237.6014012555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2850984.2402662733</v>
      </c>
      <c r="R620" s="25">
        <f t="array" aca="1" ref="R620" ca="1">INDEX('Lorri 401b'!L:L,MATCH('Retirement Calculator'!A620,'Lorri 401b'!N:N,0),0)</f>
        <v>1565314.8202579033</v>
      </c>
      <c r="S620" s="25">
        <f t="shared" ca="1" si="527"/>
        <v>4416299.0605241768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2854934.20229598</v>
      </c>
      <c r="R621" s="25">
        <f t="array" aca="1" ref="R621" ca="1">INDEX('Lorri 401b'!L:L,MATCH('Retirement Calculator'!A621,'Lorri 401b'!N:N,0),0)</f>
        <v>1551384.9067641301</v>
      </c>
      <c r="S621" s="25">
        <f t="shared" ca="1" si="527"/>
        <v>4406319.1090601105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2858900.6225008108</v>
      </c>
      <c r="R622" s="25">
        <f t="array" aca="1" ref="R622" ca="1">INDEX('Lorri 401b'!L:L,MATCH('Retirement Calculator'!A622,'Lorri 401b'!N:N,0),0)</f>
        <v>1537396.9519641327</v>
      </c>
      <c r="S622" s="25">
        <f t="shared" ca="1" si="527"/>
        <v>4396297.5744649433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2862883.5694564949</v>
      </c>
      <c r="R623" s="25">
        <f t="array" aca="1" ref="R623" ca="1">INDEX('Lorri 401b'!L:L,MATCH('Retirement Calculator'!A623,'Lorri 401b'!N:N,0),0)</f>
        <v>1523350.7140191353</v>
      </c>
      <c r="S623" s="25">
        <f t="shared" ca="1" si="527"/>
        <v>4386234.28347563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2866883.1120244944</v>
      </c>
      <c r="R624" s="25">
        <f t="array" aca="1" ref="R624" ca="1">INDEX('Lorri 401b'!L:L,MATCH('Retirement Calculator'!A624,'Lorri 401b'!N:N,0),0)</f>
        <v>1509245.9500827005</v>
      </c>
      <c r="S624" s="25">
        <f t="shared" ca="1" si="527"/>
        <v>4376129.0621071951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2870899.319353194</v>
      </c>
      <c r="R625" s="25">
        <f t="array" aca="1" ref="R625" ca="1">INDEX('Lorri 401b'!L:L,MATCH('Retirement Calculator'!A625,'Lorri 401b'!N:N,0),0)</f>
        <v>1495082.4162965305</v>
      </c>
      <c r="S625" s="25">
        <f t="shared" ca="1" si="527"/>
        <v>4365981.7356497245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2874932.2608790966</v>
      </c>
      <c r="R626" s="25">
        <f t="array" aca="1" ref="R626" ca="1">INDEX('Lorri 401b'!L:L,MATCH('Retirement Calculator'!A626,'Lorri 401b'!N:N,0),0)</f>
        <v>1480859.8677862515</v>
      </c>
      <c r="S626" s="25">
        <f t="shared" ca="1" si="527"/>
        <v>4355792.1286653485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2878982.0063280235</v>
      </c>
      <c r="R627" s="25">
        <f t="array" aca="1" ref="R627" ca="1">INDEX('Lorri 401b'!L:L,MATCH('Retirement Calculator'!A627,'Lorri 401b'!N:N,0),0)</f>
        <v>1466578.0586571796</v>
      </c>
      <c r="S627" s="25">
        <f t="shared" ca="1" si="527"/>
        <v>4345560.0649852026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2883048.6257163212</v>
      </c>
      <c r="R628" s="25">
        <f t="array" aca="1" ref="R628" ca="1">INDEX('Lorri 401b'!L:L,MATCH('Retirement Calculator'!A628,'Lorri 401b'!N:N,0),0)</f>
        <v>1452236.7419900699</v>
      </c>
      <c r="S628" s="25">
        <f t="shared" ca="1" si="527"/>
        <v>4335285.367706391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2887132.18935207</v>
      </c>
      <c r="R629" s="25">
        <f t="array" aca="1" ref="R629" ca="1">INDEX('Lorri 401b'!L:L,MATCH('Retirement Calculator'!A629,'Lorri 401b'!N:N,0),0)</f>
        <v>1437835.6698368473</v>
      </c>
      <c r="S629" s="25">
        <f t="shared" ca="1" si="527"/>
        <v>4324967.8591889171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2891232.7678363011</v>
      </c>
      <c r="R630" s="25">
        <f t="array" aca="1" ref="R630" ca="1">INDEX('Lorri 401b'!L:L,MATCH('Retirement Calculator'!A630,'Lorri 401b'!N:N,0),0)</f>
        <v>1423374.5932163196</v>
      </c>
      <c r="S630" s="25">
        <f t="shared" ca="1" si="527"/>
        <v>4314607.3610526212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2895350.4320642166</v>
      </c>
      <c r="R631" s="25">
        <f t="array" aca="1" ref="R631" ca="1">INDEX('Lorri 401b'!L:L,MATCH('Retirement Calculator'!A631,'Lorri 401b'!N:N,0),0)</f>
        <v>1408853.2621098731</v>
      </c>
      <c r="S631" s="25">
        <f t="shared" ca="1" si="527"/>
        <v>4304203.6941740895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2899485.2532264148</v>
      </c>
      <c r="R632" s="25">
        <f t="array" aca="1" ref="R632" ca="1">INDEX('Lorri 401b'!L:L,MATCH('Retirement Calculator'!A632,'Lorri 401b'!N:N,0),0)</f>
        <v>1394271.4254571497</v>
      </c>
      <c r="S632" s="25">
        <f t="shared" ca="1" si="527"/>
        <v>4293756.6786835641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2903637.3028101223</v>
      </c>
      <c r="R633" s="25">
        <f t="array" aca="1" ref="R633" ca="1">INDEX('Lorri 401b'!L:L,MATCH('Retirement Calculator'!A633,'Lorri 401b'!N:N,0),0)</f>
        <v>1379628.8311517066</v>
      </c>
      <c r="S633" s="25">
        <f t="shared" ca="1" si="527"/>
        <v>4283266.1339618284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2907806.6526004286</v>
      </c>
      <c r="R634" s="25">
        <f t="array" aca="1" ref="R634" ca="1">INDEX('Lorri 401b'!L:L,MATCH('Retirement Calculator'!A634,'Lorri 401b'!N:N,0),0)</f>
        <v>1364925.2260366576</v>
      </c>
      <c r="S634" s="25">
        <f t="shared" ca="1" si="527"/>
        <v>4272731.8786370866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2911993.3746815277</v>
      </c>
      <c r="R635" s="25">
        <f t="array" aca="1" ref="R635" ca="1">INDEX('Lorri 401b'!L:L,MATCH('Retirement Calculator'!A635,'Lorri 401b'!N:N,0),0)</f>
        <v>1350160.3559002958</v>
      </c>
      <c r="S635" s="25">
        <f t="shared" ca="1" si="527"/>
        <v>4262153.7305818237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2916197.5414379649</v>
      </c>
      <c r="R636" s="25">
        <f t="array" aca="1" ref="R636" ca="1">INDEX('Lorri 401b'!L:L,MATCH('Retirement Calculator'!A636,'Lorri 401b'!N:N,0),0)</f>
        <v>1335333.9654716991</v>
      </c>
      <c r="S636" s="25">
        <f t="shared" ca="1" si="527"/>
        <v>4251531.5069096638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2920419.225555887</v>
      </c>
      <c r="R637" s="25">
        <f t="array" aca="1" ref="R637" ca="1">INDEX('Lorri 401b'!L:L,MATCH('Retirement Calculator'!A637,'Lorri 401b'!N:N,0),0)</f>
        <v>1320445.7984163167</v>
      </c>
      <c r="S637" s="25">
        <f t="shared" ca="1" si="527"/>
        <v>4240865.023972204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2924658.5000243005</v>
      </c>
      <c r="R638" s="25">
        <f t="array" aca="1" ref="R638" ca="1">INDEX('Lorri 401b'!L:L,MATCH('Retirement Calculator'!A638,'Lorri 401b'!N:N,0),0)</f>
        <v>1305495.5973315369</v>
      </c>
      <c r="S638" s="25">
        <f t="shared" ca="1" si="527"/>
        <v>4230154.097355837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2928915.4381363327</v>
      </c>
      <c r="R639" s="25">
        <f t="array" aca="1" ref="R639" ca="1">INDEX('Lorri 401b'!L:L,MATCH('Retirement Calculator'!A639,'Lorri 401b'!N:N,0),0)</f>
        <v>1290483.1037422372</v>
      </c>
      <c r="S639" s="25">
        <f t="shared" ca="1" si="527"/>
        <v>4219398.5418785699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2933190.1134904982</v>
      </c>
      <c r="R640" s="25">
        <f t="array" aca="1" ref="R640" ca="1">INDEX('Lorri 401b'!L:L,MATCH('Retirement Calculator'!A640,'Lorri 401b'!N:N,0),0)</f>
        <v>1275408.0580963152</v>
      </c>
      <c r="S640" s="25">
        <f t="shared" ca="1" si="527"/>
        <v>4208598.1715868134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2937482.5999919726</v>
      </c>
      <c r="R641" s="25">
        <f t="array" aca="1" ref="R641" ca="1">INDEX('Lorri 401b'!L:L,MATCH('Retirement Calculator'!A641,'Lorri 401b'!N:N,0),0)</f>
        <v>1260270.1997602021</v>
      </c>
      <c r="S641" s="25">
        <f t="shared" ca="1" si="527"/>
        <v>4197752.7997521749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2941792.97185387</v>
      </c>
      <c r="R642" s="25">
        <f t="array" aca="1" ref="R642" ca="1">INDEX('Lorri 401b'!L:L,MATCH('Retirement Calculator'!A642,'Lorri 401b'!N:N,0),0)</f>
        <v>1245069.2670143552</v>
      </c>
      <c r="S642" s="25">
        <f t="shared" ca="1" si="527"/>
        <v>4186862.2388682254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2946121.303598525</v>
      </c>
      <c r="R643" s="25">
        <f t="array" aca="1" ref="R643" ca="1">INDEX('Lorri 401b'!L:L,MATCH('Retirement Calculator'!A643,'Lorri 401b'!N:N,0),0)</f>
        <v>1229804.9970487338</v>
      </c>
      <c r="S643" s="25">
        <f t="shared" ca="1" si="527"/>
        <v>4175926.3006472588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2950467.6700587831</v>
      </c>
      <c r="R644" s="25">
        <f t="array" aca="1" ref="R644" ca="1">INDEX('Lorri 401b'!L:L,MATCH('Retirement Calculator'!A644,'Lorri 401b'!N:N,0),0)</f>
        <v>1214477.1259582555</v>
      </c>
      <c r="S644" s="25">
        <f t="shared" ca="1" si="527"/>
        <v>4164944.7960170386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2954832.146379292</v>
      </c>
      <c r="R645" s="25">
        <f t="array" aca="1" ref="R645" ca="1">INDEX('Lorri 401b'!L:L,MATCH('Retirement Calculator'!A645,'Lorri 401b'!N:N,0),0)</f>
        <v>1199085.3887382336</v>
      </c>
      <c r="S645" s="25">
        <f t="shared" ca="1" si="527"/>
        <v>4153917.5351175256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2959214.8080178034</v>
      </c>
      <c r="R646" s="25">
        <f t="array" aca="1" ref="R646" ca="1">INDEX('Lorri 401b'!L:L,MATCH('Retirement Calculator'!A646,'Lorri 401b'!N:N,0),0)</f>
        <v>1183629.519279795</v>
      </c>
      <c r="S646" s="25">
        <f t="shared" ca="1" si="527"/>
        <v>4142844.3272975981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2963615.730746475</v>
      </c>
      <c r="R647" s="25">
        <f t="array" aca="1" ref="R647" ca="1">INDEX('Lorri 401b'!L:L,MATCH('Retirement Calculator'!A647,'Lorri 401b'!N:N,0),0)</f>
        <v>1168109.2503652796</v>
      </c>
      <c r="S647" s="25">
        <f t="shared" ca="1" si="527"/>
        <v>4131724.9811117547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2968034.9906531828</v>
      </c>
      <c r="R648" s="25">
        <f t="array" aca="1" ref="R648" ca="1">INDEX('Lorri 401b'!L:L,MATCH('Retirement Calculator'!A648,'Lorri 401b'!N:N,0),0)</f>
        <v>1152524.3136636205</v>
      </c>
      <c r="S648" s="25">
        <f t="shared" ca="1" si="527"/>
        <v>4120559.3043168033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2972472.6641428354</v>
      </c>
      <c r="R649" s="25">
        <f t="array" aca="1" ref="R649" ca="1">INDEX('Lorri 401b'!L:L,MATCH('Retirement Calculator'!A649,'Lorri 401b'!N:N,0),0)</f>
        <v>1136874.4397257045</v>
      </c>
      <c r="S649" s="25">
        <f t="shared" ca="1" si="527"/>
        <v>4109347.1038685399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2976928.8279386945</v>
      </c>
      <c r="R650" s="25">
        <f t="array" aca="1" ref="R650" ca="1">INDEX('Lorri 401b'!L:L,MATCH('Retirement Calculator'!A650,'Lorri 401b'!N:N,0),0)</f>
        <v>1121159.3579797137</v>
      </c>
      <c r="S650" s="25">
        <f t="shared" ca="1" si="527"/>
        <v>4098088.1859184084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2981403.559083703</v>
      </c>
      <c r="R651" s="25">
        <f t="array" aca="1" ref="R651" ca="1">INDEX('Lorri 401b'!L:L,MATCH('Retirement Calculator'!A651,'Lorri 401b'!N:N,0),0)</f>
        <v>1105378.796726448</v>
      </c>
      <c r="S651" s="25">
        <f t="shared" ca="1" si="527"/>
        <v>4086782.355810151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2985896.9349418157</v>
      </c>
      <c r="R652" s="25">
        <f t="array" aca="1" ref="R652" ca="1">INDEX('Lorri 401b'!L:L,MATCH('Retirement Calculator'!A652,'Lorri 401b'!N:N,0),0)</f>
        <v>1089532.4831346269</v>
      </c>
      <c r="S652" s="25">
        <f t="shared" ca="1" si="527"/>
        <v>4075429.4180764426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2990409.0331993373</v>
      </c>
      <c r="R653" s="25">
        <f t="array" aca="1" ref="R653" ca="1">INDEX('Lorri 401b'!L:L,MATCH('Retirement Calculator'!A653,'Lorri 401b'!N:N,0),0)</f>
        <v>1073620.1432361733</v>
      </c>
      <c r="S653" s="25">
        <f t="shared" ca="1" si="527"/>
        <v>4064029.1764355106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2994939.9318662654</v>
      </c>
      <c r="R654" s="25">
        <f t="array" aca="1" ref="R654" ca="1">INDEX('Lorri 401b'!L:L,MATCH('Retirement Calculator'!A654,'Lorri 401b'!N:N,0),0)</f>
        <v>1057641.5019214761</v>
      </c>
      <c r="S654" s="25">
        <f t="shared" ca="1" si="527"/>
        <v>4052581.4337877417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2999489.7092776387</v>
      </c>
      <c r="R655" s="25">
        <f t="array" aca="1" ref="R655" ca="1">INDEX('Lorri 401b'!L:L,MATCH('Retirement Calculator'!A655,'Lorri 401b'!N:N,0),0)</f>
        <v>1041596.2829346344</v>
      </c>
      <c r="S655" s="25">
        <f t="shared" ca="1" si="527"/>
        <v>4041085.9922122732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3004058.4440948931</v>
      </c>
      <c r="R656" s="25">
        <f t="array" aca="1" ref="R656" ca="1">INDEX('Lorri 401b'!L:L,MATCH('Retirement Calculator'!A656,'Lorri 401b'!N:N,0),0)</f>
        <v>1025484.2088686808</v>
      </c>
      <c r="S656" s="25">
        <f t="shared" ca="1" si="527"/>
        <v>4029542.652963574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3008646.2153072194</v>
      </c>
      <c r="R657" s="25">
        <f t="array" aca="1" ref="R657" ca="1">INDEX('Lorri 401b'!L:L,MATCH('Retirement Calculator'!A657,'Lorri 401b'!N:N,0),0)</f>
        <v>1009305.0011607857</v>
      </c>
      <c r="S657" s="25">
        <f t="shared" ca="1" si="527"/>
        <v>4017951.216468005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3013253.1022329303</v>
      </c>
      <c r="R658" s="25">
        <f t="array" aca="1" ref="R658" ca="1">INDEX('Lorri 401b'!L:L,MATCH('Retirement Calculator'!A658,'Lorri 401b'!N:N,0),0)</f>
        <v>993058.38008744107</v>
      </c>
      <c r="S658" s="25">
        <f t="shared" ca="1" si="527"/>
        <v>4006311.4823203711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3017879.1845208313</v>
      </c>
      <c r="R659" s="25">
        <f t="array" aca="1" ref="R659" ca="1">INDEX('Lorri 401b'!L:L,MATCH('Retirement Calculator'!A659,'Lorri 401b'!N:N,0),0)</f>
        <v>976744.06475962419</v>
      </c>
      <c r="S659" s="25">
        <f t="shared" ca="1" si="527"/>
        <v>3994623.2492804555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3022524.5421515987</v>
      </c>
      <c r="R660" s="25">
        <f t="array" aca="1" ref="R660" ca="1">INDEX('Lorri 401b'!L:L,MATCH('Retirement Calculator'!A660,'Lorri 401b'!N:N,0),0)</f>
        <v>960361.77311794145</v>
      </c>
      <c r="S660" s="25">
        <f t="shared" ca="1" si="527"/>
        <v>3982886.3152695401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3027189.2554391613</v>
      </c>
      <c r="R661" s="25">
        <f t="array" aca="1" ref="R661" ca="1">INDEX('Lorri 401b'!L:L,MATCH('Retirement Calculator'!A661,'Lorri 401b'!N:N,0),0)</f>
        <v>943911.22192775167</v>
      </c>
      <c r="S661" s="25">
        <f t="shared" ca="1" si="527"/>
        <v>3971100.4773669131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3031873.4050320885</v>
      </c>
      <c r="R662" s="25">
        <f t="array" aca="1" ref="R662" ca="1">INDEX('Lorri 401b'!L:L,MATCH('Retirement Calculator'!A662,'Lorri 401b'!N:N,0),0)</f>
        <v>927392.12677426939</v>
      </c>
      <c r="S662" s="25">
        <f t="shared" ca="1" si="527"/>
        <v>3959265.5318063581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3036577.0719149862</v>
      </c>
      <c r="R663" s="25">
        <f t="array" aca="1" ref="R663" ca="1">INDEX('Lorri 401b'!L:L,MATCH('Retirement Calculator'!A663,'Lorri 401b'!N:N,0),0)</f>
        <v>910804.20205764764</v>
      </c>
      <c r="S663" s="25">
        <f t="shared" ca="1" si="527"/>
        <v>3947381.2739726338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3041300.3374098963</v>
      </c>
      <c r="R664" s="25">
        <f t="array" aca="1" ref="R664" ca="1">INDEX('Lorri 401b'!L:L,MATCH('Retirement Calculator'!A664,'Lorri 401b'!N:N,0),0)</f>
        <v>894147.16098803992</v>
      </c>
      <c r="S664" s="25">
        <f t="shared" ca="1" si="527"/>
        <v>3935447.4983979361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3046043.2831777018</v>
      </c>
      <c r="R665" s="25">
        <f t="array" aca="1" ref="R665" ca="1">INDEX('Lorri 401b'!L:L,MATCH('Retirement Calculator'!A665,'Lorri 401b'!N:N,0),0)</f>
        <v>877420.71558064222</v>
      </c>
      <c r="S665" s="25">
        <f t="shared" ca="1" si="527"/>
        <v>3923463.998758344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3050805.9912195397</v>
      </c>
      <c r="R666" s="25">
        <f t="array" aca="1" ref="R666" ca="1">INDEX('Lorri 401b'!L:L,MATCH('Retirement Calculator'!A666,'Lorri 401b'!N:N,0),0)</f>
        <v>860624.57665071369</v>
      </c>
      <c r="S666" s="25">
        <f t="shared" ca="1" si="527"/>
        <v>3911430.5678702532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3055588.5438782186</v>
      </c>
      <c r="R667" s="25">
        <f t="array" aca="1" ref="R667" ca="1">INDEX('Lorri 401b'!L:L,MATCH('Retirement Calculator'!A667,'Lorri 401b'!N:N,0),0)</f>
        <v>843758.45380857715</v>
      </c>
      <c r="S667" s="25">
        <f t="shared" ca="1" si="527"/>
        <v>3899346.9976867959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3060391.0238396418</v>
      </c>
      <c r="R668" s="25">
        <f t="array" aca="1" ref="R668" ca="1">INDEX('Lorri 401b'!L:L,MATCH('Retirement Calculator'!A668,'Lorri 401b'!N:N,0),0)</f>
        <v>826822.05545459839</v>
      </c>
      <c r="S668" s="25">
        <f t="shared" ca="1" si="527"/>
        <v>3887213.0792942401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3065213.5141342375</v>
      </c>
      <c r="R669" s="25">
        <f t="array" aca="1" ref="R669" ca="1">INDEX('Lorri 401b'!L:L,MATCH('Retirement Calculator'!A669,'Lorri 401b'!N:N,0),0)</f>
        <v>809815.08877414465</v>
      </c>
      <c r="S669" s="25">
        <f t="shared" ca="1" si="527"/>
        <v>3875028.6029083822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3070056.0981383943</v>
      </c>
      <c r="R670" s="25">
        <f t="array" aca="1" ref="R670" ca="1">INDEX('Lorri 401b'!L:L,MATCH('Retirement Calculator'!A670,'Lorri 401b'!N:N,0),0)</f>
        <v>792737.25973252242</v>
      </c>
      <c r="S670" s="25">
        <f t="shared" ca="1" si="527"/>
        <v>3862793.3578709168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3074918.8595759016</v>
      </c>
      <c r="R671" s="25">
        <f t="array" aca="1" ref="R671" ca="1">INDEX('Lorri 401b'!L:L,MATCH('Retirement Calculator'!A671,'Lorri 401b'!N:N,0),0)</f>
        <v>775588.27306989336</v>
      </c>
      <c r="S671" s="25">
        <f t="shared" ca="1" si="527"/>
        <v>3850507.1326457951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3079801.8825193988</v>
      </c>
      <c r="R672" s="25">
        <f t="array" aca="1" ref="R672" ca="1">INDEX('Lorri 401b'!L:L,MATCH('Retirement Calculator'!A672,'Lorri 401b'!N:N,0),0)</f>
        <v>758367.83229617006</v>
      </c>
      <c r="S672" s="25">
        <f t="shared" ca="1" si="527"/>
        <v>3838169.7148155691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3084705.2513918271</v>
      </c>
      <c r="R673" s="25">
        <f t="array" aca="1" ref="R673" ca="1">INDEX('Lorri 401b'!L:L,MATCH('Retirement Calculator'!A673,'Lorri 401b'!N:N,0),0)</f>
        <v>741075.63968588959</v>
      </c>
      <c r="S673" s="25">
        <f t="shared" ca="1" si="527"/>
        <v>3825780.8910777168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3089629.0509678903</v>
      </c>
      <c r="R674" s="25">
        <f t="array" aca="1" ref="R674" ca="1">INDEX('Lorri 401b'!L:L,MATCH('Retirement Calculator'!A674,'Lorri 401b'!N:N,0),0)</f>
        <v>723711.39627306629</v>
      </c>
      <c r="S674" s="25">
        <f t="shared" ca="1" si="527"/>
        <v>3813340.4472409566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3094573.3663755208</v>
      </c>
      <c r="R675" s="25">
        <f t="array" aca="1" ref="R675" ca="1">INDEX('Lorri 401b'!L:L,MATCH('Retirement Calculator'!A675,'Lorri 401b'!N:N,0),0)</f>
        <v>706274.80184602283</v>
      </c>
      <c r="S675" s="25">
        <f t="shared" ca="1" si="527"/>
        <v>3800848.1682215435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3099538.2830973496</v>
      </c>
      <c r="R676" s="25">
        <f t="array" aca="1" ref="R676" ca="1">INDEX('Lorri 401b'!L:L,MATCH('Retirement Calculator'!A676,'Lorri 401b'!N:N,0),0)</f>
        <v>688765.55494220008</v>
      </c>
      <c r="S676" s="25">
        <f t="shared" ca="1" si="527"/>
        <v>3788303.8380395495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3104523.8869721862</v>
      </c>
      <c r="R677" s="25">
        <f t="array" aca="1" ref="R677" ca="1">INDEX('Lorri 401b'!L:L,MATCH('Retirement Calculator'!A677,'Lorri 401b'!N:N,0),0)</f>
        <v>671183.35284294467</v>
      </c>
      <c r="S677" s="25">
        <f t="shared" ca="1" si="527"/>
        <v>3775707.2398151308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3109530.2641965011</v>
      </c>
      <c r="R678" s="25">
        <f t="array" aca="1" ref="R678" ca="1">INDEX('Lorri 401b'!L:L,MATCH('Retirement Calculator'!A678,'Lorri 401b'!N:N,0),0)</f>
        <v>653527.89156827575</v>
      </c>
      <c r="S678" s="25">
        <f t="shared" ca="1" si="527"/>
        <v>3763058.1557647767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3114557.5013259174</v>
      </c>
      <c r="R679" s="25">
        <f t="array" aca="1" ref="R679" ca="1">INDEX('Lorri 401b'!L:L,MATCH('Retirement Calculator'!A679,'Lorri 401b'!N:N,0),0)</f>
        <v>635798.86587162898</v>
      </c>
      <c r="S679" s="25">
        <f t="shared" ca="1" si="527"/>
        <v>3750356.3671975462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3119605.6852767062</v>
      </c>
      <c r="R680" s="25">
        <f t="array" aca="1" ref="R680" ca="1">INDEX('Lorri 401b'!L:L,MATCH('Retirement Calculator'!A680,'Lorri 401b'!N:N,0),0)</f>
        <v>617995.96923457959</v>
      </c>
      <c r="S680" s="25">
        <f t="shared" ca="1" si="527"/>
        <v>3737601.6545112859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3124674.90332729</v>
      </c>
      <c r="R681" s="25">
        <f t="array" aca="1" ref="R681" ca="1">INDEX('Lorri 401b'!L:L,MATCH('Retirement Calculator'!A681,'Lorri 401b'!N:N,0),0)</f>
        <v>600118.89386154246</v>
      </c>
      <c r="S681" s="25">
        <f t="shared" ca="1" si="527"/>
        <v>3724793.7971888324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3129765.2431197511</v>
      </c>
      <c r="R682" s="25">
        <f t="array" aca="1" ref="R682" ca="1">INDEX('Lorri 401b'!L:L,MATCH('Retirement Calculator'!A682,'Lorri 401b'!N:N,0),0)</f>
        <v>582167.33067445096</v>
      </c>
      <c r="S682" s="25">
        <f t="shared" ca="1" si="527"/>
        <v>3711932.5737942019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3134876.7926613474</v>
      </c>
      <c r="R683" s="25">
        <f t="array" aca="1" ref="R683" ca="1">INDEX('Lorri 401b'!L:L,MATCH('Retirement Calculator'!A683,'Lorri 401b'!N:N,0),0)</f>
        <v>564140.96930741332</v>
      </c>
      <c r="S683" s="25">
        <f t="shared" ca="1" si="527"/>
        <v>3699017.7619687608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3140009.6403260338</v>
      </c>
      <c r="R684" s="25">
        <f t="array" aca="1" ref="R684" ca="1">INDEX('Lorri 401b'!L:L,MATCH('Retirement Calculator'!A684,'Lorri 401b'!N:N,0),0)</f>
        <v>546039.49810134631</v>
      </c>
      <c r="S684" s="25">
        <f t="shared" ca="1" si="527"/>
        <v>3686049.13842738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3145163.8748559896</v>
      </c>
      <c r="R685" s="25">
        <f t="array" aca="1" ref="R685" ca="1">INDEX('Lorri 401b'!L:L,MATCH('Retirement Calculator'!A685,'Lorri 401b'!N:N,0),0)</f>
        <v>527862.60409858741</v>
      </c>
      <c r="S685" s="25">
        <f t="shared" ca="1" si="527"/>
        <v>3673026.4789545769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3150339.5853631538</v>
      </c>
      <c r="R686" s="25">
        <f t="array" aca="1" ref="R686" ca="1">INDEX('Lorri 401b'!L:L,MATCH('Retirement Calculator'!A686,'Lorri 401b'!N:N,0),0)</f>
        <v>509609.97303748364</v>
      </c>
      <c r="S686" s="25">
        <f t="shared" ca="1" si="527"/>
        <v>3659949.5584006375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3155536.8613307644</v>
      </c>
      <c r="R687" s="25">
        <f t="array" aca="1" ref="R687" ca="1">INDEX('Lorri 401b'!L:L,MATCH('Retirement Calculator'!A687,'Lorri 401b'!N:N,0),0)</f>
        <v>491281.28934695863</v>
      </c>
      <c r="S687" s="25">
        <f t="shared" ca="1" si="527"/>
        <v>3646818.1506777229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3160755.7926149066</v>
      </c>
      <c r="R688" s="25">
        <f t="array" aca="1" ref="R688" ca="1">INDEX('Lorri 401b'!L:L,MATCH('Retirement Calculator'!A688,'Lorri 401b'!N:N,0),0)</f>
        <v>472876.2361410564</v>
      </c>
      <c r="S688" s="25">
        <f t="shared" ca="1" si="527"/>
        <v>3633632.0287559628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3165996.4694460663</v>
      </c>
      <c r="R689" s="25">
        <f t="array" aca="1" ref="R689" ca="1">INDEX('Lorri 401b'!L:L,MATCH('Retirement Calculator'!A689,'Lorri 401b'!N:N,0),0)</f>
        <v>454394.49521346291</v>
      </c>
      <c r="S689" s="25">
        <f t="shared" ca="1" si="527"/>
        <v>3620390.9646595293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3171258.982430689</v>
      </c>
      <c r="R690" s="25">
        <f t="array" aca="1" ref="R690" ca="1">INDEX('Lorri 401b'!L:L,MATCH('Retirement Calculator'!A690,'Lorri 401b'!N:N,0),0)</f>
        <v>435835.74703200447</v>
      </c>
      <c r="S690" s="25">
        <f t="shared" ca="1" si="527"/>
        <v>3607094.7294626934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3176543.4225527477</v>
      </c>
      <c r="R691" s="25">
        <f t="array" aca="1" ref="R691" ca="1">INDEX('Lorri 401b'!L:L,MATCH('Retirement Calculator'!A691,'Lorri 401b'!N:N,0),0)</f>
        <v>417199.67073312326</v>
      </c>
      <c r="S691" s="25">
        <f t="shared" ca="1" si="527"/>
        <v>3593743.0932858707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3181849.881175315</v>
      </c>
      <c r="R692" s="25">
        <f t="array" aca="1" ref="R692" ca="1">INDEX('Lorri 401b'!L:L,MATCH('Retirement Calculator'!A692,'Lorri 401b'!N:N,0),0)</f>
        <v>398485.94411633007</v>
      </c>
      <c r="S692" s="25">
        <f t="shared" ca="1" si="527"/>
        <v>3580335.8252916452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3187178.450042143</v>
      </c>
      <c r="R693" s="25">
        <f t="array" aca="1" ref="R693" ca="1">INDEX('Lorri 401b'!L:L,MATCH('Retirement Calculator'!A693,'Lorri 401b'!N:N,0),0)</f>
        <v>379694.24363863358</v>
      </c>
      <c r="S693" s="25">
        <f t="shared" ca="1" si="527"/>
        <v>3566872.6936807767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3192529.2212792495</v>
      </c>
      <c r="R694" s="25">
        <f t="array" aca="1" ref="R694" ca="1">INDEX('Lorri 401b'!L:L,MATCH('Retirement Calculator'!A694,'Lorri 401b'!N:N,0),0)</f>
        <v>360824.24440894666</v>
      </c>
      <c r="S694" s="25">
        <f t="shared" ca="1" si="527"/>
        <v>3553353.465688196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3197902.2873965106</v>
      </c>
      <c r="R695" s="25">
        <f t="array" aca="1" ref="R695" ca="1">INDEX('Lorri 401b'!L:L,MATCH('Retirement Calculator'!A695,'Lorri 401b'!N:N,0),0)</f>
        <v>341875.62018246937</v>
      </c>
      <c r="S695" s="25">
        <f t="shared" ca="1" si="527"/>
        <v>3539777.9075789801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3203297.7412892603</v>
      </c>
      <c r="R696" s="25">
        <f t="array" aca="1" ref="R696" ca="1">INDEX('Lorri 401b'!L:L,MATCH('Retirement Calculator'!A696,'Lorri 401b'!N:N,0),0)</f>
        <v>322848.04335504846</v>
      </c>
      <c r="S696" s="25">
        <f t="shared" ca="1" si="527"/>
        <v>3526145.784644309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3208715.6762398966</v>
      </c>
      <c r="R697" s="25">
        <f t="array" aca="1" ref="R697" ca="1">INDEX('Lorri 401b'!L:L,MATCH('Retirement Calculator'!A697,'Lorri 401b'!N:N,0),0)</f>
        <v>303741.18495751329</v>
      </c>
      <c r="S697" s="25">
        <f t="shared" ca="1" si="527"/>
        <v>3512456.8611974097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3214156.1859194934</v>
      </c>
      <c r="R698" s="25">
        <f t="array" aca="1" ref="R698" ca="1">INDEX('Lorri 401b'!L:L,MATCH('Retirement Calculator'!A698,'Lorri 401b'!N:N,0),0)</f>
        <v>284554.7146499884</v>
      </c>
      <c r="S698" s="25">
        <f t="shared" ca="1" si="527"/>
        <v>3498710.9005694818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3219619.3643894219</v>
      </c>
      <c r="R699" s="25">
        <f t="array" aca="1" ref="R699" ca="1">INDEX('Lorri 401b'!L:L,MATCH('Retirement Calculator'!A699,'Lorri 401b'!N:N,0),0)</f>
        <v>265288.30071618216</v>
      </c>
      <c r="S699" s="25">
        <f t="shared" ca="1" si="527"/>
        <v>3484907.6651056041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3225105.3061029753</v>
      </c>
      <c r="R700" s="25">
        <f t="array" aca="1" ref="R700" ca="1">INDEX('Lorri 401b'!L:L,MATCH('Retirement Calculator'!A700,'Lorri 401b'!N:N,0),0)</f>
        <v>245941.61005765171</v>
      </c>
      <c r="S700" s="25">
        <f t="shared" ca="1" si="527"/>
        <v>3471046.9161606268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3230614.1059070015</v>
      </c>
      <c r="R701" s="25">
        <f t="array" aca="1" ref="R701" ca="1">INDEX('Lorri 401b'!L:L,MATCH('Retirement Calculator'!A701,'Lorri 401b'!N:N,0),0)</f>
        <v>226514.30818804406</v>
      </c>
      <c r="S701" s="25">
        <f t="shared" ca="1" si="527"/>
        <v>3457128.4140950455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3236145.8590435446</v>
      </c>
      <c r="R702" s="25">
        <f t="array" aca="1" ref="R702" ca="1">INDEX('Lorri 401b'!L:L,MATCH('Retirement Calculator'!A702,'Lorri 401b'!N:N,0),0)</f>
        <v>207006.05922731303</v>
      </c>
      <c r="S702" s="25">
        <f t="shared" ca="1" si="527"/>
        <v>3443151.9182708575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3241700.6611514902</v>
      </c>
      <c r="R703" s="25">
        <f t="array" aca="1" ref="R703" ca="1">INDEX('Lorri 401b'!L:L,MATCH('Retirement Calculator'!A703,'Lorri 401b'!N:N,0),0)</f>
        <v>187416.52589591229</v>
      </c>
      <c r="S703" s="25">
        <f t="shared" ca="1" si="527"/>
        <v>3429117.1870474024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3247278.6082682186</v>
      </c>
      <c r="R704" s="25">
        <f t="array" aca="1" ref="R704" ca="1">INDEX('Lorri 401b'!L:L,MATCH('Retirement Calculator'!A704,'Lorri 401b'!N:N,0),0)</f>
        <v>167745.36950896404</v>
      </c>
      <c r="S704" s="25">
        <f t="shared" ca="1" si="527"/>
        <v>3415023.9777771826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3252879.796831267</v>
      </c>
      <c r="R705" s="25">
        <f t="array" aca="1" ref="R705" ca="1">INDEX('Lorri 401b'!L:L,MATCH('Retirement Calculator'!A705,'Lorri 401b'!N:N,0),0)</f>
        <v>147992.2499704035</v>
      </c>
      <c r="S705" s="25">
        <f t="shared" ca="1" si="527"/>
        <v>3400872.0468016705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3258504.3236799948</v>
      </c>
      <c r="R706" s="25">
        <f t="array" aca="1" ref="R706" ca="1">INDEX('Lorri 401b'!L:L,MATCH('Retirement Calculator'!A706,'Lorri 401b'!N:N,0),0)</f>
        <v>128156.82576709898</v>
      </c>
      <c r="S706" s="25">
        <f t="shared" ca="1" si="527"/>
        <v>3386661.1494470937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3264152.286057259</v>
      </c>
      <c r="R707" s="25">
        <f t="array" aca="1" ref="R707" ca="1">INDEX('Lorri 401b'!L:L,MATCH('Retirement Calculator'!A707,'Lorri 401b'!N:N,0),0)</f>
        <v>108238.75396294738</v>
      </c>
      <c r="S707" s="25">
        <f t="shared" ca="1" si="527"/>
        <v>3372391.0400202065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3269823.7816110952</v>
      </c>
      <c r="R708" s="25">
        <f t="array" aca="1" ref="R708" ca="1">INDEX('Lorri 401b'!L:L,MATCH('Retirement Calculator'!A708,'Lorri 401b'!N:N,0),0)</f>
        <v>88237.690192945127</v>
      </c>
      <c r="S708" s="25">
        <f t="shared" ca="1" si="527"/>
        <v>3358061.4718040405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3275518.9083964056</v>
      </c>
      <c r="R709" s="25">
        <f t="array" aca="1" ref="R709" ca="1">INDEX('Lorri 401b'!L:L,MATCH('Retirement Calculator'!A709,'Lorri 401b'!N:N,0),0)</f>
        <v>68153.288657234531</v>
      </c>
      <c r="S709" s="25">
        <f t="shared" ca="1" si="527"/>
        <v>3343672.1970536401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3281237.7648766548</v>
      </c>
      <c r="R710" s="25">
        <f t="array" aca="1" ref="R710" ca="1">INDEX('Lorri 401b'!L:L,MATCH('Retirement Calculator'!A710,'Lorri 401b'!N:N,0),0)</f>
        <v>47985.202115125147</v>
      </c>
      <c r="S710" s="25">
        <f t="shared" ca="1" si="527"/>
        <v>3329222.9669917799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3286980.4499255717</v>
      </c>
      <c r="R711" s="25">
        <f t="array" aca="1" ref="R711" ca="1">INDEX('Lorri 401b'!L:L,MATCH('Retirement Calculator'!A711,'Lorri 401b'!N:N,0),0)</f>
        <v>27733.081879090303</v>
      </c>
      <c r="S711" s="25">
        <f t="shared" ca="1" si="527"/>
        <v>3314713.5318046622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3292747.0628288588</v>
      </c>
      <c r="R712" s="25">
        <f t="array" aca="1" ref="R712" ca="1">INDEX('Lorri 401b'!L:L,MATCH('Retirement Calculator'!A712,'Lorri 401b'!N:N,0),0)</f>
        <v>7396.5778087386489</v>
      </c>
      <c r="S712" s="25">
        <f t="shared" ca="1" si="527"/>
        <v>3300143.6406375975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3298537.7032859097</v>
      </c>
      <c r="R713" s="25">
        <f t="array" aca="1" ref="R713" ca="1">INDEX('Lorri 401b'!L:L,MATCH('Retirement Calculator'!A713,'Lorri 401b'!N:N,0),0)</f>
        <v>-13024.661695239471</v>
      </c>
      <c r="S713" s="25">
        <f t="shared" ca="1" si="527"/>
        <v>3285513.0415906701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3304352.4714115318</v>
      </c>
      <c r="R714" s="25">
        <f t="array" aca="1" ref="R714" ca="1">INDEX('Lorri 401b'!L:L,MATCH('Retirement Calculator'!A714,'Lorri 401b'!N:N,0),0)</f>
        <v>-33530.989697150835</v>
      </c>
      <c r="S714" s="25">
        <f t="shared" ca="1" si="527"/>
        <v>3270821.4817143809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3310191.467737677</v>
      </c>
      <c r="R715" s="25">
        <f t="array" aca="1" ref="R715" ca="1">INDEX('Lorri 401b'!L:L,MATCH('Retirement Calculator'!A715,'Lorri 401b'!N:N,0),0)</f>
        <v>-54122.760732403498</v>
      </c>
      <c r="S715" s="25">
        <f t="shared" ca="1" si="527"/>
        <v>3256068.7070052736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3316054.7932151817</v>
      </c>
      <c r="R716" s="25">
        <f t="array" aca="1" ref="R716" ca="1">INDEX('Lorri 401b'!L:L,MATCH('Retirement Calculator'!A716,'Lorri 401b'!N:N,0),0)</f>
        <v>-74800.330813636378</v>
      </c>
      <c r="S716" s="25">
        <f t="shared" ca="1" si="527"/>
        <v>3241254.4624015451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3321942.5492155091</v>
      </c>
      <c r="R717" s="25">
        <f t="array" aca="1" ref="R717" ca="1">INDEX('Lorri 401b'!L:L,MATCH('Retirement Calculator'!A717,'Lorri 401b'!N:N,0),0)</f>
        <v>-95564.057436874384</v>
      </c>
      <c r="S717" s="25">
        <f t="shared" ca="1" si="527"/>
        <v>3226378.4917786345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3327854.8375325045</v>
      </c>
      <c r="R718" s="25">
        <f t="array" aca="1" ref="R718" ca="1">INDEX('Lorri 401b'!L:L,MATCH('Retirement Calculator'!A718,'Lorri 401b'!N:N,0),0)</f>
        <v>-116414.29958770922</v>
      </c>
      <c r="S718" s="25">
        <f t="shared" ca="1" si="527"/>
        <v>3211440.5379447951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3333791.760384154</v>
      </c>
      <c r="R719" s="25">
        <f t="array" aca="1" ref="R719" ca="1">INDEX('Lorri 401b'!L:L,MATCH('Retirement Calculator'!A719,'Lorri 401b'!N:N,0),0)</f>
        <v>-137351.41774750588</v>
      </c>
      <c r="S719" s="25">
        <f t="shared" ca="1" si="527"/>
        <v>3196440.3426366481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3339753.4204143523</v>
      </c>
      <c r="R720" s="25">
        <f t="array" aca="1" ref="R720" ca="1">INDEX('Lorri 401b'!L:L,MATCH('Retirement Calculator'!A720,'Lorri 401b'!N:N,0),0)</f>
        <v>-158375.77389963504</v>
      </c>
      <c r="S720" s="25">
        <f t="shared" ca="1" si="527"/>
        <v>3181377.6465147175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3345739.9206946762</v>
      </c>
      <c r="R721" s="25">
        <f t="array" aca="1" ref="R721" ca="1">INDEX('Lorri 401b'!L:L,MATCH('Retirement Calculator'!A721,'Lorri 401b'!N:N,0),0)</f>
        <v>-179487.73153573138</v>
      </c>
      <c r="S721" s="25">
        <f t="shared" ca="1" si="527"/>
        <v>3166252.1891589449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3351751.3647261681</v>
      </c>
      <c r="R722" s="25">
        <f t="array" aca="1" ref="R722" ca="1">INDEX('Lorri 401b'!L:L,MATCH('Retirement Calculator'!A722,'Lorri 401b'!N:N,0),0)</f>
        <v>-200687.65566197815</v>
      </c>
      <c r="S722" s="25">
        <f t="shared" ca="1" si="527"/>
        <v>3151063.7090641898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3357787.8564411243</v>
      </c>
      <c r="R723" s="25">
        <f t="array" aca="1" ref="R723" ca="1">INDEX('Lorri 401b'!L:L,MATCH('Retirement Calculator'!A723,'Lorri 401b'!N:N,0),0)</f>
        <v>-221975.91280541761</v>
      </c>
      <c r="S723" s="25">
        <f t="shared" ca="1" si="527"/>
        <v>3135811.9436357068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3363849.5002048933</v>
      </c>
      <c r="R724" s="25">
        <f t="array" aca="1" ref="R724" ca="1">INDEX('Lorri 401b'!L:L,MATCH('Retirement Calculator'!A724,'Lorri 401b'!N:N,0),0)</f>
        <v>-243352.87102028806</v>
      </c>
      <c r="S724" s="25">
        <f t="shared" ca="1" si="527"/>
        <v>3120496.6291846051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3369936.4008176778</v>
      </c>
      <c r="R725" s="25">
        <f t="array" aca="1" ref="R725" ca="1">INDEX('Lorri 401b'!L:L,MATCH('Retirement Calculator'!A725,'Lorri 401b'!N:N,0),0)</f>
        <v>-264818.89989438711</v>
      </c>
      <c r="S725" s="25">
        <f t="shared" ca="1" si="527"/>
        <v>3105117.5009232908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3376048.6635163487</v>
      </c>
      <c r="R726" s="25">
        <f t="array" aca="1" ref="R726" ca="1">INDEX('Lorri 401b'!L:L,MATCH('Retirement Calculator'!A726,'Lorri 401b'!N:N,0),0)</f>
        <v>-286374.37055546162</v>
      </c>
      <c r="S726" s="25">
        <f t="shared" ca="1" si="527"/>
        <v>3089674.2929608868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3382186.3939762642</v>
      </c>
      <c r="R727" s="25">
        <f t="array" aca="1" ref="R727" ca="1">INDEX('Lorri 401b'!L:L,MATCH('Retirement Calculator'!A727,'Lorri 401b'!N:N,0),0)</f>
        <v>-308019.65567762393</v>
      </c>
      <c r="S727" s="25">
        <f t="shared" ca="1" si="527"/>
        <v>3074166.7382986401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3388349.6983130961</v>
      </c>
      <c r="R728" s="25">
        <f t="array" aca="1" ref="R728" ca="1">INDEX('Lorri 401b'!L:L,MATCH('Retirement Calculator'!A728,'Lorri 401b'!N:N,0),0)</f>
        <v>-329755.12948779523</v>
      </c>
      <c r="S728" s="25">
        <f t="shared" ca="1" si="527"/>
        <v>3058594.5688253008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3394538.6830846649</v>
      </c>
      <c r="R729" s="25">
        <f t="array" aca="1" ref="R729" ca="1">INDEX('Lorri 401b'!L:L,MATCH('Retirement Calculator'!A729,'Lorri 401b'!N:N,0),0)</f>
        <v>-351581.16777217557</v>
      </c>
      <c r="S729" s="25">
        <f t="shared" ca="1" si="527"/>
        <v>3042957.5153124891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3400753.4552927818</v>
      </c>
      <c r="R730" s="25">
        <f t="array" aca="1" ref="R730" ca="1">INDEX('Lorri 401b'!L:L,MATCH('Retirement Calculator'!A730,'Lorri 401b'!N:N,0),0)</f>
        <v>-373498.14788274083</v>
      </c>
      <c r="S730" s="25">
        <f t="shared" ca="1" si="527"/>
        <v>3027255.3074100409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3406994.1223850991</v>
      </c>
      <c r="R731" s="25">
        <f t="array" aca="1" ref="R731" ca="1">INDEX('Lorri 401b'!L:L,MATCH('Retirement Calculator'!A731,'Lorri 401b'!N:N,0),0)</f>
        <v>-395506.44874376681</v>
      </c>
      <c r="S731" s="25">
        <f t="shared" ca="1" si="527"/>
        <v>3011487.6736413324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3413260.7922569676</v>
      </c>
      <c r="R732" s="25">
        <f t="array" aca="1" ref="R732" ca="1">INDEX('Lorri 401b'!L:L,MATCH('Retirement Calculator'!A732,'Lorri 401b'!N:N,0),0)</f>
        <v>-417606.45085838041</v>
      </c>
      <c r="S732" s="25">
        <f t="shared" ca="1" si="527"/>
        <v>2995654.3413985875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3419553.5732533024</v>
      </c>
      <c r="R733" s="25">
        <f t="array" aca="1" ref="R733" ca="1">INDEX('Lorri 401b'!L:L,MATCH('Retirement Calculator'!A733,'Lorri 401b'!N:N,0),0)</f>
        <v>-439798.53631513822</v>
      </c>
      <c r="S733" s="25">
        <f t="shared" ca="1" si="527"/>
        <v>2979755.0369381644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3425872.5741704553</v>
      </c>
      <c r="R734" s="25">
        <f t="array" aca="1" ref="R734" ca="1">INDEX('Lorri 401b'!L:L,MATCH('Retirement Calculator'!A734,'Lorri 401b'!N:N,0),0)</f>
        <v>-462083.08879463252</v>
      </c>
      <c r="S734" s="25">
        <f t="shared" ca="1" si="527"/>
        <v>2963789.485375823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3432217.9042580961</v>
      </c>
      <c r="R735" s="25">
        <f t="array" aca="1" ref="R735" ca="1">INDEX('Lorri 401b'!L:L,MATCH('Retirement Calculator'!A735,'Lorri 401b'!N:N,0),0)</f>
        <v>-484460.49357612472</v>
      </c>
      <c r="S735" s="25">
        <f t="shared" ca="1" si="527"/>
        <v>2947757.4106819713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3438589.6732211025</v>
      </c>
      <c r="R736" s="25">
        <f t="array" aca="1" ref="R736" ca="1">INDEX('Lorri 401b'!L:L,MATCH('Retirement Calculator'!A736,'Lorri 401b'!N:N,0),0)</f>
        <v>-506931.13754420646</v>
      </c>
      <c r="S736" s="25">
        <f t="shared" ca="1" si="527"/>
        <v>2931658.5356768961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3444987.9912214545</v>
      </c>
      <c r="R737" s="25">
        <f t="array" aca="1" ref="R737" ca="1">INDEX('Lorri 401b'!L:L,MATCH('Retirement Calculator'!A737,'Lorri 401b'!N:N,0),0)</f>
        <v>-529495.40919548855</v>
      </c>
      <c r="S737" s="25">
        <f t="shared" ca="1" si="527"/>
        <v>2915492.5820259657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3451412.9688801412</v>
      </c>
      <c r="R738" s="25">
        <f t="array" aca="1" ref="R738" ca="1">INDEX('Lorri 401b'!L:L,MATCH('Retirement Calculator'!A738,'Lorri 401b'!N:N,0),0)</f>
        <v>-552153.69864531758</v>
      </c>
      <c r="S738" s="25">
        <f t="shared" ca="1" si="527"/>
        <v>2899259.2702348237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3457864.7172790724</v>
      </c>
      <c r="R739" s="25">
        <f t="array" aca="1" ref="R739" ca="1">INDEX('Lorri 401b'!L:L,MATCH('Retirement Calculator'!A739,'Lorri 401b'!N:N,0),0)</f>
        <v>-574906.39763452089</v>
      </c>
      <c r="S739" s="25">
        <f t="shared" ca="1" si="527"/>
        <v>2882958.3196445517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3464343.3479629993</v>
      </c>
      <c r="R740" s="25">
        <f t="array" aca="1" ref="R740" ca="1">INDEX('Lorri 401b'!L:L,MATCH('Retirement Calculator'!A740,'Lorri 401b'!N:N,0),0)</f>
        <v>-597753.89953617926</v>
      </c>
      <c r="S740" s="25">
        <f t="shared" ca="1" si="527"/>
        <v>2866589.4484268199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3470848.9729414424</v>
      </c>
      <c r="R741" s="25">
        <f t="array" aca="1" ref="R741" ca="1">INDEX('Lorri 401b'!L:L,MATCH('Retirement Calculator'!A741,'Lorri 401b'!N:N,0),0)</f>
        <v>-620696.59936242783</v>
      </c>
      <c r="S741" s="25">
        <f t="shared" ca="1" si="527"/>
        <v>2850152.3735790146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3477381.7046906292</v>
      </c>
      <c r="R742" s="25">
        <f t="array" aca="1" ref="R742" ca="1">INDEX('Lorri 401b'!L:L,MATCH('Retirement Calculator'!A742,'Lorri 401b'!N:N,0),0)</f>
        <v>-643734.89377128577</v>
      </c>
      <c r="S742" s="25">
        <f t="shared" ca="1" si="527"/>
        <v>2833646.8109193435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3483941.6561554377</v>
      </c>
      <c r="R743" s="25">
        <f t="array" aca="1" ref="R743" ca="1">INDEX('Lorri 401b'!L:L,MATCH('Retirement Calculator'!A743,'Lorri 401b'!N:N,0),0)</f>
        <v>-666869.18107351405</v>
      </c>
      <c r="S743" s="25">
        <f t="shared" ca="1" si="527"/>
        <v>2817072.4750819234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3490528.9407513496</v>
      </c>
      <c r="R744" s="25">
        <f t="array" aca="1" ref="R744" ca="1">INDEX('Lorri 401b'!L:L,MATCH('Retirement Calculator'!A744,'Lorri 401b'!N:N,0),0)</f>
        <v>-690099.86123950151</v>
      </c>
      <c r="S744" s="25">
        <f t="shared" ca="1" si="527"/>
        <v>2800429.0795118483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3497143.672366411</v>
      </c>
      <c r="R745" s="25">
        <f t="array" aca="1" ref="R745" ca="1">INDEX('Lorri 401b'!L:L,MATCH('Retirement Calculator'!A745,'Lorri 401b'!N:N,0),0)</f>
        <v>-713427.33590618067</v>
      </c>
      <c r="S745" s="25">
        <f t="shared" ca="1" si="527"/>
        <v>2783716.3364602304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3503785.9653632017</v>
      </c>
      <c r="R746" s="25">
        <f t="array" aca="1" ref="R746" ca="1">INDEX('Lorri 401b'!L:L,MATCH('Retirement Calculator'!A746,'Lorri 401b'!N:N,0),0)</f>
        <v>-736852.00838397094</v>
      </c>
      <c r="S746" s="25">
        <f t="shared" ca="1" si="527"/>
        <v>2766933.956979231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3510455.9345808122</v>
      </c>
      <c r="R747" s="25">
        <f t="array" aca="1" ref="R747" ca="1">INDEX('Lorri 401b'!L:L,MATCH('Retirement Calculator'!A747,'Lorri 401b'!N:N,0),0)</f>
        <v>-760374.28366375202</v>
      </c>
      <c r="S747" s="25">
        <f t="shared" ca="1" si="527"/>
        <v>2750081.6509170602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3517153.6953368299</v>
      </c>
      <c r="R748" s="25">
        <f t="array" aca="1" ref="R748" ca="1">INDEX('Lorri 401b'!L:L,MATCH('Retirement Calculator'!A748,'Lorri 401b'!N:N,0),0)</f>
        <v>-783994.56842386548</v>
      </c>
      <c r="S748" s="25">
        <f t="shared" ca="1" si="527"/>
        <v>2733159.1269129645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3523879.3634293308</v>
      </c>
      <c r="R749" s="25">
        <f t="array" aca="1" ref="R749" ca="1">INDEX('Lorri 401b'!L:L,MATCH('Retirement Calculator'!A749,'Lorri 401b'!N:N,0),0)</f>
        <v>-807713.2710371461</v>
      </c>
      <c r="S749" s="25">
        <f t="shared" ca="1" si="527"/>
        <v>2716166.0923921848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3530633.0551388836</v>
      </c>
      <c r="R750" s="25">
        <f t="array" aca="1" ref="R750" ca="1">INDEX('Lorri 401b'!L:L,MATCH('Retirement Calculator'!A750,'Lorri 401b'!N:N,0),0)</f>
        <v>-831530.80157798203</v>
      </c>
      <c r="S750" s="25">
        <f t="shared" ca="1" si="527"/>
        <v>2699102.2535609016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3537414.8872305597</v>
      </c>
      <c r="R751" s="25">
        <f t="array" aca="1" ref="R751" ca="1">INDEX('Lorri 401b'!L:L,MATCH('Retirement Calculator'!A751,'Lorri 401b'!N:N,0),0)</f>
        <v>-855447.5718294048</v>
      </c>
      <c r="S751" s="25">
        <f t="shared" ca="1" si="527"/>
        <v>2681967.315401155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3544224.9769559512</v>
      </c>
      <c r="R752" s="25">
        <f t="array" aca="1" ref="R752" ca="1">INDEX('Lorri 401b'!L:L,MATCH('Retirement Calculator'!A752,'Lorri 401b'!N:N,0),0)</f>
        <v>-879463.99529020849</v>
      </c>
      <c r="S752" s="25">
        <f t="shared" ca="1" si="527"/>
        <v>2664760.9816657426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3551063.4420551984</v>
      </c>
      <c r="R753" s="25">
        <f t="array" aca="1" ref="R753" ca="1">INDEX('Lorri 401b'!L:L,MATCH('Retirement Calculator'!A753,'Lorri 401b'!N:N,0),0)</f>
        <v>-903580.48718209891</v>
      </c>
      <c r="S753" s="25">
        <f t="shared" ca="1" si="527"/>
        <v>2647482.9548730995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3557930.4007590259</v>
      </c>
      <c r="R754" s="25">
        <f t="array" aca="1" ref="R754" ca="1">INDEX('Lorri 401b'!L:L,MATCH('Retirement Calculator'!A754,'Lorri 401b'!N:N,0),0)</f>
        <v>-927797.4644568722</v>
      </c>
      <c r="S754" s="25">
        <f t="shared" ca="1" si="527"/>
        <v>2630132.9363021539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3564825.9717907859</v>
      </c>
      <c r="R755" s="25">
        <f t="array" aca="1" ref="R755" ca="1">INDEX('Lorri 401b'!L:L,MATCH('Retirement Calculator'!A755,'Lorri 401b'!N:N,0),0)</f>
        <v>-952115.34580362367</v>
      </c>
      <c r="S755" s="25">
        <f t="shared" ca="1" si="527"/>
        <v>2612710.6259871623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3571750.2743685115</v>
      </c>
      <c r="R756" s="25">
        <f t="array" aca="1" ref="R756" ca="1">INDEX('Lorri 401b'!L:L,MATCH('Retirement Calculator'!A756,'Lorri 401b'!N:N,0),0)</f>
        <v>-976534.5516559867</v>
      </c>
      <c r="S756" s="25">
        <f t="shared" ca="1" si="527"/>
        <v>2595215.7227125247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3578703.4282069779</v>
      </c>
      <c r="R757" s="25">
        <f t="array" aca="1" ref="R757" ca="1">INDEX('Lorri 401b'!L:L,MATCH('Retirement Calculator'!A757,'Lorri 401b'!N:N,0),0)</f>
        <v>-1001055.5041994011</v>
      </c>
      <c r="S757" s="25">
        <f t="shared" ca="1" si="527"/>
        <v>2577647.9240075769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3585685.553519771</v>
      </c>
      <c r="R758" s="25">
        <f t="array" aca="1" ref="R758" ca="1">INDEX('Lorri 401b'!L:L,MATCH('Retirement Calculator'!A758,'Lorri 401b'!N:N,0),0)</f>
        <v>-1025678.6273784132</v>
      </c>
      <c r="S758" s="25">
        <f t="shared" ca="1" si="527"/>
        <v>2560006.926141358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3592696.7710213675</v>
      </c>
      <c r="R759" s="25">
        <f t="array" aca="1" ref="R759" ca="1">INDEX('Lorri 401b'!L:L,MATCH('Retirement Calculator'!A759,'Lorri 401b'!N:N,0),0)</f>
        <v>-1050404.3469040045</v>
      </c>
      <c r="S759" s="25">
        <f t="shared" ca="1" si="527"/>
        <v>2542292.4241173631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3599737.2019292205</v>
      </c>
      <c r="R760" s="25">
        <f t="array" aca="1" ref="R760" ca="1">INDEX('Lorri 401b'!L:L,MATCH('Retirement Calculator'!A760,'Lorri 401b'!N:N,0),0)</f>
        <v>-1075233.0902609522</v>
      </c>
      <c r="S760" s="25">
        <f t="shared" ca="1" si="527"/>
        <v>2524504.1116682682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3606806.9679658562</v>
      </c>
      <c r="R761" s="25">
        <f t="array" aca="1" ref="R761" ca="1">INDEX('Lorri 401b'!L:L,MATCH('Retirement Calculator'!A761,'Lorri 401b'!N:N,0),0)</f>
        <v>-1100165.2867152207</v>
      </c>
      <c r="S761" s="25">
        <f t="shared" ca="1" si="527"/>
        <v>2506641.6812506355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3613906.1913609779</v>
      </c>
      <c r="R762" s="25">
        <f t="array" aca="1" ref="R762" ca="1">INDEX('Lorri 401b'!L:L,MATCH('Retirement Calculator'!A762,'Lorri 401b'!N:N,0),0)</f>
        <v>-1125201.367321382</v>
      </c>
      <c r="S762" s="25">
        <f t="shared" ca="1" si="527"/>
        <v>2488704.8240395961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3621034.9948535794</v>
      </c>
      <c r="R763" s="25">
        <f t="array" aca="1" ref="R763" ca="1">INDEX('Lorri 401b'!L:L,MATCH('Retirement Calculator'!A763,'Lorri 401b'!N:N,0),0)</f>
        <v>-1150341.764930069</v>
      </c>
      <c r="S763" s="25">
        <f t="shared" ca="1" si="527"/>
        <v>2470693.2299235105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3628193.5016940669</v>
      </c>
      <c r="R764" s="25">
        <f t="array" aca="1" ref="R764" ca="1">INDEX('Lorri 401b'!L:L,MATCH('Retirement Calculator'!A764,'Lorri 401b'!N:N,0),0)</f>
        <v>-1175586.9141954589</v>
      </c>
      <c r="S764" s="25">
        <f t="shared" ca="1" si="527"/>
        <v>2452606.587498608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3635381.8356463895</v>
      </c>
      <c r="R765" s="25">
        <f t="array" aca="1" ref="R765" ca="1">INDEX('Lorri 401b'!L:L,MATCH('Retirement Calculator'!A765,'Lorri 401b'!N:N,0),0)</f>
        <v>-1200937.2515827878</v>
      </c>
      <c r="S765" s="25">
        <f t="shared" ca="1" si="527"/>
        <v>2434444.5840636017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3642600.1209901804</v>
      </c>
      <c r="R766" s="25">
        <f t="array" aca="1" ref="R766" ca="1">INDEX('Lorri 401b'!L:L,MATCH('Retirement Calculator'!A766,'Lorri 401b'!N:N,0),0)</f>
        <v>-1226393.2153758972</v>
      </c>
      <c r="S766" s="25">
        <f t="shared" ca="1" si="527"/>
        <v>2416206.9056142829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3649848.4825229035</v>
      </c>
      <c r="R767" s="25">
        <f t="array" aca="1" ref="R767" ca="1">INDEX('Lorri 401b'!L:L,MATCH('Retirement Calculator'!A767,'Lorri 401b'!N:N,0),0)</f>
        <v>-1251955.2456848114</v>
      </c>
      <c r="S767" s="25">
        <f t="shared" ca="1" si="527"/>
        <v>2397893.2368380921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3657127.0455620131</v>
      </c>
      <c r="R768" s="25">
        <f t="array" aca="1" ref="R768" ca="1">INDEX('Lorri 401b'!L:L,MATCH('Retirement Calculator'!A768,'Lorri 401b'!N:N,0),0)</f>
        <v>-1277623.7844533459</v>
      </c>
      <c r="S768" s="25">
        <f t="shared" ca="1" si="527"/>
        <v>2379503.2611086671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3664435.9359471188</v>
      </c>
      <c r="R769" s="25">
        <f t="array" aca="1" ref="R769" ca="1">INDEX('Lorri 401b'!L:L,MATCH('Retirement Calculator'!A769,'Lorri 401b'!N:N,0),0)</f>
        <v>-1303399.2754667494</v>
      </c>
      <c r="S769" s="25">
        <f t="shared" ca="1" si="527"/>
        <v>2361036.6604803693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3671775.2800421626</v>
      </c>
      <c r="R770" s="25">
        <f t="array" aca="1" ref="R770" ca="1">INDEX('Lorri 401b'!L:L,MATCH('Retirement Calculator'!A770,'Lorri 401b'!N:N,0),0)</f>
        <v>-1329282.1643593754</v>
      </c>
      <c r="S770" s="25">
        <f t="shared" ca="1" si="527"/>
        <v>2342493.1156827873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3679145.2047376023</v>
      </c>
      <c r="R771" s="25">
        <f t="array" aca="1" ref="R771" ca="1">INDEX('Lorri 401b'!L:L,MATCH('Retirement Calculator'!A771,'Lorri 401b'!N:N,0),0)</f>
        <v>-1355272.8986223873</v>
      </c>
      <c r="S771" s="25">
        <f t="shared" ca="1" si="527"/>
        <v>2323872.3061152147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3686545.8374526063</v>
      </c>
      <c r="R772" s="25">
        <f t="array" aca="1" ref="R772" ca="1">INDEX('Lorri 401b'!L:L,MATCH('Retirement Calculator'!A772,'Lorri 401b'!N:N,0),0)</f>
        <v>-1381371.9276114951</v>
      </c>
      <c r="S772" s="25">
        <f t="shared" ca="1" si="527"/>
        <v>2305173.9098411109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3693977.3061372563</v>
      </c>
      <c r="R773" s="25">
        <f t="array" aca="1" ref="R773" ca="1">INDEX('Lorri 401b'!L:L,MATCH('Retirement Calculator'!A773,'Lorri 401b'!N:N,0),0)</f>
        <v>-1407579.7025547242</v>
      </c>
      <c r="S773" s="25">
        <f t="shared" ca="1" si="527"/>
        <v>2286397.6035825321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3701439.7392747588</v>
      </c>
      <c r="R774" s="25">
        <f t="array" aca="1" ref="R774" ca="1">INDEX('Lorri 401b'!L:L,MATCH('Retirement Calculator'!A774,'Lorri 401b'!N:N,0),0)</f>
        <v>-1433896.6765602168</v>
      </c>
      <c r="S774" s="25">
        <f t="shared" ca="1" si="527"/>
        <v>2267543.0627145423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3708933.2658836679</v>
      </c>
      <c r="R775" s="25">
        <f t="array" aca="1" ref="R775" ca="1">INDEX('Lorri 401b'!L:L,MATCH('Retirement Calculator'!A775,'Lorri 401b'!N:N,0),0)</f>
        <v>-1460323.3046240655</v>
      </c>
      <c r="S775" s="25">
        <f t="shared" ca="1" si="527"/>
        <v>2248609.9612596026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3716458.015520114</v>
      </c>
      <c r="R776" s="25">
        <f t="array" aca="1" ref="R776" ca="1">INDEX('Lorri 401b'!L:L,MATCH('Retirement Calculator'!A776,'Lorri 401b'!N:N,0),0)</f>
        <v>-1486860.0436381802</v>
      </c>
      <c r="S776" s="25">
        <f t="shared" ref="S776:S1030" ca="1" si="787">SUM(Q776:R776)</f>
        <v>2229597.9718819335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3724014.1182800452</v>
      </c>
      <c r="R777" s="25">
        <f t="array" aca="1" ref="R777" ca="1">INDEX('Lorri 401b'!L:L,MATCH('Retirement Calculator'!A777,'Lorri 401b'!N:N,0),0)</f>
        <v>-1513507.3523981872</v>
      </c>
      <c r="S777" s="25">
        <f t="shared" ca="1" si="787"/>
        <v>2210506.7658818578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3731601.7048014761</v>
      </c>
      <c r="R778" s="25">
        <f t="array" aca="1" ref="R778" ca="1">INDEX('Lorri 401b'!L:L,MATCH('Retirement Calculator'!A778,'Lorri 401b'!N:N,0),0)</f>
        <v>-1540265.6916113608</v>
      </c>
      <c r="S778" s="25">
        <f t="shared" ca="1" si="787"/>
        <v>2191336.0131901153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3739220.9062667461</v>
      </c>
      <c r="R779" s="25">
        <f t="array" aca="1" ref="R779" ca="1">INDEX('Lorri 401b'!L:L,MATCH('Retirement Calculator'!A779,'Lorri 401b'!N:N,0),0)</f>
        <v>-1567135.5239045892</v>
      </c>
      <c r="S779" s="25">
        <f t="shared" ca="1" si="787"/>
        <v>2172085.3823621571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3746871.8544047885</v>
      </c>
      <c r="R780" s="25">
        <f t="array" aca="1" ref="R780" ca="1">INDEX('Lorri 401b'!L:L,MATCH('Retirement Calculator'!A780,'Lorri 401b'!N:N,0),0)</f>
        <v>-1594117.3138323729</v>
      </c>
      <c r="S780" s="25">
        <f t="shared" ca="1" si="787"/>
        <v>2152754.5405724156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3754554.6814934057</v>
      </c>
      <c r="R781" s="25">
        <f t="array" aca="1" ref="R781" ca="1">INDEX('Lorri 401b'!L:L,MATCH('Retirement Calculator'!A781,'Lorri 401b'!N:N,0),0)</f>
        <v>-1621211.5278848556</v>
      </c>
      <c r="S781" s="25">
        <f t="shared" ca="1" si="787"/>
        <v>2133343.1536085503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3762269.520361559</v>
      </c>
      <c r="R782" s="25">
        <f t="array" aca="1" ref="R782" ca="1">INDEX('Lorri 401b'!L:L,MATCH('Retirement Calculator'!A782,'Lorri 401b'!N:N,0),0)</f>
        <v>-1648418.6344958905</v>
      </c>
      <c r="S782" s="25">
        <f t="shared" ca="1" si="787"/>
        <v>2113850.8858656688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3770016.5043916628</v>
      </c>
      <c r="R783" s="25">
        <f t="array" aca="1" ref="R783" ca="1">INDEX('Lorri 401b'!L:L,MATCH('Retirement Calculator'!A783,'Lorri 401b'!N:N,0),0)</f>
        <v>-1675739.1040511378</v>
      </c>
      <c r="S783" s="25">
        <f t="shared" ca="1" si="787"/>
        <v>2094277.400340525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3777795.7675218922</v>
      </c>
      <c r="R784" s="25">
        <f t="array" aca="1" ref="R784" ca="1">INDEX('Lorri 401b'!L:L,MATCH('Retirement Calculator'!A784,'Lorri 401b'!N:N,0),0)</f>
        <v>-1703173.4088961987</v>
      </c>
      <c r="S784" s="25">
        <f t="shared" ca="1" si="787"/>
        <v>2074622.3586256935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3785607.4442484975</v>
      </c>
      <c r="R785" s="25">
        <f t="array" aca="1" ref="R785" ca="1">INDEX('Lorri 401b'!L:L,MATCH('Retirement Calculator'!A785,'Lorri 401b'!N:N,0),0)</f>
        <v>-1730722.0233447808</v>
      </c>
      <c r="S785" s="25">
        <f t="shared" ca="1" si="787"/>
        <v>2054885.4209037167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3793451.6696281303</v>
      </c>
      <c r="R786" s="25">
        <f t="array" aca="1" ref="R786" ca="1">INDEX('Lorri 401b'!L:L,MATCH('Retirement Calculator'!A786,'Lorri 401b'!N:N,0),0)</f>
        <v>-1758385.4236868985</v>
      </c>
      <c r="S786" s="25">
        <f t="shared" ca="1" si="787"/>
        <v>2035066.2459412317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3801328.5792801781</v>
      </c>
      <c r="R787" s="25">
        <f t="array" aca="1" ref="R787" ca="1">INDEX('Lorri 401b'!L:L,MATCH('Retirement Calculator'!A787,'Lorri 401b'!N:N,0),0)</f>
        <v>-1786164.0881971086</v>
      </c>
      <c r="S787" s="25">
        <f t="shared" ca="1" si="787"/>
        <v>2015164.4910830695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3809238.3093891097</v>
      </c>
      <c r="R788" s="25">
        <f t="array" aca="1" ref="R788" ca="1">INDEX('Lorri 401b'!L:L,MATCH('Retirement Calculator'!A788,'Lorri 401b'!N:N,0),0)</f>
        <v>-1814058.4971427778</v>
      </c>
      <c r="S788" s="25">
        <f t="shared" ca="1" si="787"/>
        <v>1995179.8122463319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3817180.9967068285</v>
      </c>
      <c r="R789" s="25">
        <f t="array" aca="1" ref="R789" ca="1">INDEX('Lorri 401b'!L:L,MATCH('Retirement Calculator'!A789,'Lorri 401b'!N:N,0),0)</f>
        <v>-1842069.1327923872</v>
      </c>
      <c r="S789" s="25">
        <f t="shared" ca="1" si="787"/>
        <v>1975111.8639144413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3825156.7785550375</v>
      </c>
      <c r="R790" s="25">
        <f t="array" aca="1" ref="R790" ca="1">INDEX('Lorri 401b'!L:L,MATCH('Retirement Calculator'!A790,'Lorri 401b'!N:N,0),0)</f>
        <v>-1870196.4794238699</v>
      </c>
      <c r="S790" s="25">
        <f t="shared" ca="1" si="787"/>
        <v>1954960.2991311676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3833165.7928276141</v>
      </c>
      <c r="R791" s="25">
        <f t="array" aca="1" ref="R791" ca="1">INDEX('Lorri 401b'!L:L,MATCH('Retirement Calculator'!A791,'Lorri 401b'!N:N,0),0)</f>
        <v>-1898441.023332984</v>
      </c>
      <c r="S791" s="25">
        <f t="shared" ca="1" si="787"/>
        <v>1934724.7694946302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3841208.177992993</v>
      </c>
      <c r="R792" s="25">
        <f t="array" aca="1" ref="R792" ca="1">INDEX('Lorri 401b'!L:L,MATCH('Retirement Calculator'!A792,'Lorri 401b'!N:N,0),0)</f>
        <v>-1926803.2528417192</v>
      </c>
      <c r="S792" s="25">
        <f t="shared" ca="1" si="787"/>
        <v>1914404.9251512738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3849284.0730965612</v>
      </c>
      <c r="R793" s="25">
        <f t="array" aca="1" ref="R793" ca="1">INDEX('Lorri 401b'!L:L,MATCH('Retirement Calculator'!A793,'Lorri 401b'!N:N,0),0)</f>
        <v>-1955283.6583067409</v>
      </c>
      <c r="S793" s="25">
        <f t="shared" ca="1" si="787"/>
        <v>1894000.4147898203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3857393.6177630611</v>
      </c>
      <c r="R794" s="25">
        <f t="array" aca="1" ref="R794" ca="1">INDEX('Lorri 401b'!L:L,MATCH('Retirement Calculator'!A794,'Lorri 401b'!N:N,0),0)</f>
        <v>-1983882.7321278669</v>
      </c>
      <c r="S794" s="25">
        <f t="shared" ca="1" si="787"/>
        <v>1873510.8856351941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3865536.9521990046</v>
      </c>
      <c r="R795" s="25">
        <f t="array" aca="1" ref="R795" ca="1">INDEX('Lorri 401b'!L:L,MATCH('Retirement Calculator'!A795,'Lorri 401b'!N:N,0),0)</f>
        <v>-2012600.968756581</v>
      </c>
      <c r="S795" s="25">
        <f t="shared" ca="1" si="787"/>
        <v>1852935.9834424236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3873714.2171950978</v>
      </c>
      <c r="R796" s="25">
        <f t="array" aca="1" ref="R796" ca="1">INDEX('Lorri 401b'!L:L,MATCH('Retirement Calculator'!A796,'Lorri 401b'!N:N,0),0)</f>
        <v>-2041438.8647045812</v>
      </c>
      <c r="S796" s="25">
        <f t="shared" ca="1" si="787"/>
        <v>1832275.3524905166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3881925.5541286748</v>
      </c>
      <c r="R797" s="25">
        <f t="array" aca="1" ref="R797" ca="1">INDEX('Lorri 401b'!L:L,MATCH('Retirement Calculator'!A797,'Lorri 401b'!N:N,0),0)</f>
        <v>-2070396.9185523649</v>
      </c>
      <c r="S797" s="25">
        <f t="shared" ca="1" si="787"/>
        <v>1811528.6355763099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3890171.1049661417</v>
      </c>
      <c r="R798" s="25">
        <f t="array" aca="1" ref="R798" ca="1">INDEX('Lorri 401b'!L:L,MATCH('Retirement Calculator'!A798,'Lorri 401b'!N:N,0),0)</f>
        <v>-2099475.6309578475</v>
      </c>
      <c r="S798" s="25">
        <f t="shared" ca="1" si="787"/>
        <v>1790695.4740082943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3898451.0122654312</v>
      </c>
      <c r="R799" s="25">
        <f t="array" aca="1" ref="R799" ca="1">INDEX('Lorri 401b'!L:L,MATCH('Retirement Calculator'!A799,'Lorri 401b'!N:N,0),0)</f>
        <v>-2128675.5046650199</v>
      </c>
      <c r="S799" s="25">
        <f t="shared" ca="1" si="787"/>
        <v>1769775.5076004113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3906765.4191784682</v>
      </c>
      <c r="R800" s="25">
        <f t="array" aca="1" ref="R800" ca="1">INDEX('Lorri 401b'!L:L,MATCH('Retirement Calculator'!A800,'Lorri 401b'!N:N,0),0)</f>
        <v>-2157997.0445126388</v>
      </c>
      <c r="S800" s="25">
        <f t="shared" ca="1" si="787"/>
        <v>1748768.3746658294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3915114.4694536426</v>
      </c>
      <c r="R801" s="25">
        <f t="array" aca="1" ref="R801" ca="1">INDEX('Lorri 401b'!L:L,MATCH('Retirement Calculator'!A801,'Lorri 401b'!N:N,0),0)</f>
        <v>-2187440.7574429559</v>
      </c>
      <c r="S801" s="25">
        <f t="shared" ca="1" si="787"/>
        <v>1727673.7120106868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3923498.3074382967</v>
      </c>
      <c r="R802" s="25">
        <f t="array" aca="1" ref="R802" ca="1">INDEX('Lorri 401b'!L:L,MATCH('Retirement Calculator'!A802,'Lorri 401b'!N:N,0),0)</f>
        <v>-2217007.1525104828</v>
      </c>
      <c r="S802" s="25">
        <f t="shared" ca="1" si="787"/>
        <v>1706491.1549278139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3931917.0780812204</v>
      </c>
      <c r="R803" s="25">
        <f t="array" aca="1" ref="R803" ca="1">INDEX('Lorri 401b'!L:L,MATCH('Retirement Calculator'!A803,'Lorri 401b'!N:N,0),0)</f>
        <v>-2246696.7408907912</v>
      </c>
      <c r="S803" s="25">
        <f t="shared" ca="1" si="787"/>
        <v>1685220.3371904292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3940370.9269351563</v>
      </c>
      <c r="R804" s="25">
        <f t="array" aca="1" ref="R804" ca="1">INDEX('Lorri 401b'!L:L,MATCH('Retirement Calculator'!A804,'Lorri 401b'!N:N,0),0)</f>
        <v>-2276510.0358893508</v>
      </c>
      <c r="S804" s="25">
        <f t="shared" ca="1" si="787"/>
        <v>1663860.8910458055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3948860.0001593167</v>
      </c>
      <c r="R805" s="25">
        <f t="array" aca="1" ref="R805" ca="1">INDEX('Lorri 401b'!L:L,MATCH('Retirement Calculator'!A805,'Lorri 401b'!N:N,0),0)</f>
        <v>-2306447.5529504041</v>
      </c>
      <c r="S805" s="25">
        <f t="shared" ca="1" si="787"/>
        <v>1642412.4472089126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3957384.4445219114</v>
      </c>
      <c r="R806" s="25">
        <f t="array" aca="1" ref="R806" ca="1">INDEX('Lorri 401b'!L:L,MATCH('Retirement Calculator'!A806,'Lorri 401b'!N:N,0),0)</f>
        <v>-2336509.8096658788</v>
      </c>
      <c r="S806" s="25">
        <f t="shared" ca="1" si="787"/>
        <v>1620874.6348560327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3965944.4074026835</v>
      </c>
      <c r="R807" s="25">
        <f t="array" aca="1" ref="R807" ca="1">INDEX('Lorri 401b'!L:L,MATCH('Retirement Calculator'!A807,'Lorri 401b'!N:N,0),0)</f>
        <v>-2366697.3257843344</v>
      </c>
      <c r="S807" s="25">
        <f t="shared" ca="1" si="787"/>
        <v>1599247.0816183491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3974540.0367954588</v>
      </c>
      <c r="R808" s="25">
        <f t="array" aca="1" ref="R808" ca="1">INDEX('Lorri 401b'!L:L,MATCH('Retirement Calculator'!A808,'Lorri 401b'!N:N,0),0)</f>
        <v>-2397010.6232199506</v>
      </c>
      <c r="S808" s="25">
        <f t="shared" ca="1" si="787"/>
        <v>1577529.4135755082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3983171.4813107038</v>
      </c>
      <c r="R809" s="25">
        <f t="array" aca="1" ref="R809" ca="1">INDEX('Lorri 401b'!L:L,MATCH('Retirement Calculator'!A809,'Lorri 401b'!N:N,0),0)</f>
        <v>-2427450.2260615481</v>
      </c>
      <c r="S809" s="25">
        <f t="shared" ca="1" si="787"/>
        <v>1555721.2552491557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3991838.890178096</v>
      </c>
      <c r="R810" s="25">
        <f t="array" aca="1" ref="R810" ca="1">INDEX('Lorri 401b'!L:L,MATCH('Retirement Calculator'!A810,'Lorri 401b'!N:N,0),0)</f>
        <v>-2458016.6605816525</v>
      </c>
      <c r="S810" s="25">
        <f t="shared" ca="1" si="787"/>
        <v>1533822.2295964435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4000542.413249102</v>
      </c>
      <c r="R811" s="25">
        <f t="array" aca="1" ref="R811" ca="1">INDEX('Lorri 401b'!L:L,MATCH('Retirement Calculator'!A811,'Lorri 401b'!N:N,0),0)</f>
        <v>-2488710.4552455908</v>
      </c>
      <c r="S811" s="25">
        <f t="shared" ca="1" si="787"/>
        <v>1511831.9580035112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4009282.2009995705</v>
      </c>
      <c r="R812" s="25">
        <f t="array" aca="1" ref="R812" ca="1">INDEX('Lorri 401b'!L:L,MATCH('Retirement Calculator'!A812,'Lorri 401b'!N:N,0),0)</f>
        <v>-2519532.1407206287</v>
      </c>
      <c r="S812" s="25">
        <f t="shared" ca="1" si="787"/>
        <v>1489750.0602789419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4018058.4045323329</v>
      </c>
      <c r="R813" s="25">
        <f t="array" aca="1" ref="R813" ca="1">INDEX('Lorri 401b'!L:L,MATCH('Retirement Calculator'!A813,'Lorri 401b'!N:N,0),0)</f>
        <v>-2550482.249885146</v>
      </c>
      <c r="S813" s="25">
        <f t="shared" ca="1" si="787"/>
        <v>1467576.1546471869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4026871.1755798152</v>
      </c>
      <c r="R814" s="25">
        <f t="array" aca="1" ref="R814" ca="1">INDEX('Lorri 401b'!L:L,MATCH('Retirement Calculator'!A814,'Lorri 401b'!N:N,0),0)</f>
        <v>-2581561.3178378488</v>
      </c>
      <c r="S814" s="25">
        <f t="shared" ca="1" si="787"/>
        <v>1445309.8577419664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4035720.666506662</v>
      </c>
      <c r="R815" s="25">
        <f t="array" aca="1" ref="R815" ca="1">INDEX('Lorri 401b'!L:L,MATCH('Retirement Calculator'!A815,'Lorri 401b'!N:N,0),0)</f>
        <v>-2612769.8819070212</v>
      </c>
      <c r="S815" s="25">
        <f t="shared" ca="1" si="787"/>
        <v>1422950.7845996409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4044607.0303123705</v>
      </c>
      <c r="R816" s="25">
        <f t="array" aca="1" ref="R816" ca="1">INDEX('Lorri 401b'!L:L,MATCH('Retirement Calculator'!A816,'Lorri 401b'!N:N,0),0)</f>
        <v>-2644108.4816598152</v>
      </c>
      <c r="S816" s="25">
        <f t="shared" ca="1" si="787"/>
        <v>1400498.5486525553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4053530.4206339363</v>
      </c>
      <c r="R817" s="25">
        <f t="array" aca="1" ref="R817" ca="1">INDEX('Lorri 401b'!L:L,MATCH('Retirement Calculator'!A817,'Lorri 401b'!N:N,0),0)</f>
        <v>-2675577.6589115788</v>
      </c>
      <c r="S817" s="25">
        <f t="shared" ca="1" si="787"/>
        <v>1377952.7617223575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4062490.9917485085</v>
      </c>
      <c r="R818" s="25">
        <f t="array" aca="1" ref="R818" ca="1">INDEX('Lorri 401b'!L:L,MATCH('Retirement Calculator'!A818,'Lorri 401b'!N:N,0),0)</f>
        <v>-2707177.9577352251</v>
      </c>
      <c r="S818" s="25">
        <f t="shared" ca="1" si="787"/>
        <v>1355313.0340132834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4071488.898576058</v>
      </c>
      <c r="R819" s="25">
        <f t="array" aca="1" ref="R819" ca="1">INDEX('Lorri 401b'!L:L,MATCH('Retirement Calculator'!A819,'Lorri 401b'!N:N,0),0)</f>
        <v>-2738909.9244706365</v>
      </c>
      <c r="S819" s="25">
        <f t="shared" ca="1" si="787"/>
        <v>1332578.9741054215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4080524.2966820556</v>
      </c>
      <c r="R820" s="25">
        <f t="array" aca="1" ref="R820" ca="1">INDEX('Lorri 401b'!L:L,MATCH('Retirement Calculator'!A820,'Lorri 401b'!N:N,0),0)</f>
        <v>-2770774.1077341121</v>
      </c>
      <c r="S820" s="25">
        <f t="shared" ca="1" si="787"/>
        <v>1309750.1889479435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4089597.3422801616</v>
      </c>
      <c r="R821" s="25">
        <f t="array" aca="1" ref="R821" ca="1">INDEX('Lorri 401b'!L:L,MATCH('Retirement Calculator'!A821,'Lorri 401b'!N:N,0),0)</f>
        <v>-2802771.0584278521</v>
      </c>
      <c r="S821" s="25">
        <f t="shared" ca="1" si="787"/>
        <v>1286826.2838523095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4098708.1922349264</v>
      </c>
      <c r="R822" s="25">
        <f t="array" aca="1" ref="R822" ca="1">INDEX('Lorri 401b'!L:L,MATCH('Retirement Calculator'!A822,'Lorri 401b'!N:N,0),0)</f>
        <v>-2834901.3297494827</v>
      </c>
      <c r="S822" s="25">
        <f t="shared" ca="1" si="787"/>
        <v>1263806.8624854437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4107857.0040645027</v>
      </c>
      <c r="R823" s="25">
        <f t="array" aca="1" ref="R823" ca="1">INDEX('Lorri 401b'!L:L,MATCH('Retirement Calculator'!A823,'Lorri 401b'!N:N,0),0)</f>
        <v>-2867165.4772016201</v>
      </c>
      <c r="S823" s="25">
        <f t="shared" ca="1" si="787"/>
        <v>1240691.5268628825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4117043.9359433688</v>
      </c>
      <c r="R824" s="25">
        <f t="array" aca="1" ref="R824" ca="1">INDEX('Lorri 401b'!L:L,MATCH('Retirement Calculator'!A824,'Lorri 401b'!N:N,0),0)</f>
        <v>-2899564.0586014749</v>
      </c>
      <c r="S824" s="25">
        <f t="shared" ca="1" si="787"/>
        <v>1217479.877341894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4126269.1467050635</v>
      </c>
      <c r="R825" s="25">
        <f t="array" aca="1" ref="R825" ca="1">INDEX('Lorri 401b'!L:L,MATCH('Retirement Calculator'!A825,'Lorri 401b'!N:N,0),0)</f>
        <v>-2932097.6340904958</v>
      </c>
      <c r="S825" s="25">
        <f t="shared" ca="1" si="787"/>
        <v>1194171.5126145678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4135532.7958449321</v>
      </c>
      <c r="R826" s="25">
        <f t="array" aca="1" ref="R826" ca="1">INDEX('Lorri 401b'!L:L,MATCH('Retirement Calculator'!A826,'Lorri 401b'!N:N,0),0)</f>
        <v>-2964766.766144054</v>
      </c>
      <c r="S826" s="25">
        <f t="shared" ca="1" si="787"/>
        <v>1170766.0297008781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4144835.0435228832</v>
      </c>
      <c r="R827" s="25">
        <f t="array" aca="1" ref="R827" ca="1">INDEX('Lorri 401b'!L:L,MATCH('Retirement Calculator'!A827,'Lorri 401b'!N:N,0),0)</f>
        <v>-2997572.0195811689</v>
      </c>
      <c r="S827" s="25">
        <f t="shared" ca="1" si="787"/>
        <v>1147263.0239417143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4154176.0505661592</v>
      </c>
      <c r="R828" s="25">
        <f t="array" aca="1" ref="R828" ca="1">INDEX('Lorri 401b'!L:L,MATCH('Retirement Calculator'!A828,'Lorri 401b'!N:N,0),0)</f>
        <v>-3030513.9615742718</v>
      </c>
      <c r="S828" s="25">
        <f t="shared" ca="1" si="787"/>
        <v>1123662.0889918874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4163555.9784721155</v>
      </c>
      <c r="R829" s="25">
        <f t="array" aca="1" ref="R829" ca="1">INDEX('Lorri 401b'!L:L,MATCH('Retirement Calculator'!A829,'Lorri 401b'!N:N,0),0)</f>
        <v>-3063593.1616590125</v>
      </c>
      <c r="S829" s="25">
        <f t="shared" ca="1" si="787"/>
        <v>1099962.8168131029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4172974.9894110132</v>
      </c>
      <c r="R830" s="25">
        <f t="array" aca="1" ref="R830" ca="1">INDEX('Lorri 401b'!L:L,MATCH('Retirement Calculator'!A830,'Lorri 401b'!N:N,0),0)</f>
        <v>-3096810.1917441064</v>
      </c>
      <c r="S830" s="25">
        <f t="shared" ca="1" si="787"/>
        <v>1076164.7976669068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4182433.246228823</v>
      </c>
      <c r="R831" s="25">
        <f t="array" aca="1" ref="R831" ca="1">INDEX('Lorri 401b'!L:L,MATCH('Retirement Calculator'!A831,'Lorri 401b'!N:N,0),0)</f>
        <v>-3130165.6261212211</v>
      </c>
      <c r="S831" s="25">
        <f t="shared" ca="1" si="787"/>
        <v>1052267.6201076019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4191930.9124500407</v>
      </c>
      <c r="R832" s="25">
        <f t="array" aca="1" ref="R832" ca="1">INDEX('Lorri 401b'!L:L,MATCH('Retirement Calculator'!A832,'Lorri 401b'!N:N,0),0)</f>
        <v>-3163660.0414749072</v>
      </c>
      <c r="S832" s="25">
        <f t="shared" ca="1" si="787"/>
        <v>1028270.8709751335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4201468.1522805132</v>
      </c>
      <c r="R833" s="25">
        <f t="array" aca="1" ref="R833" ca="1">INDEX('Lorri 401b'!L:L,MATCH('Retirement Calculator'!A833,'Lorri 401b'!N:N,0),0)</f>
        <v>-3197294.0168925673</v>
      </c>
      <c r="S833" s="25">
        <f t="shared" ca="1" si="787"/>
        <v>1004174.1353879459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4211045.1306102797</v>
      </c>
      <c r="R834" s="25">
        <f t="array" aca="1" ref="R834" ca="1">INDEX('Lorri 401b'!L:L,MATCH('Retirement Calculator'!A834,'Lorri 401b'!N:N,0),0)</f>
        <v>-3231068.1338744676</v>
      </c>
      <c r="S834" s="25">
        <f t="shared" ca="1" si="787"/>
        <v>979976.99673581216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4220662.0130164204</v>
      </c>
      <c r="R835" s="25">
        <f t="array" aca="1" ref="R835" ca="1">INDEX('Lorri 401b'!L:L,MATCH('Retirement Calculator'!A835,'Lorri 401b'!N:N,0),0)</f>
        <v>-3264982.9763437924</v>
      </c>
      <c r="S835" s="25">
        <f t="shared" ca="1" si="787"/>
        <v>955679.03667262802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4230318.9657659195</v>
      </c>
      <c r="R836" s="25">
        <f t="array" aca="1" ref="R836" ca="1">INDEX('Lorri 401b'!L:L,MATCH('Retirement Calculator'!A836,'Lorri 401b'!N:N,0),0)</f>
        <v>-3299039.1306567392</v>
      </c>
      <c r="S836" s="25">
        <f t="shared" ca="1" si="787"/>
        <v>931279.83510918031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4240016.1558185415</v>
      </c>
      <c r="R837" s="25">
        <f t="array" aca="1" ref="R837" ca="1">INDEX('Lorri 401b'!L:L,MATCH('Retirement Calculator'!A837,'Lorri 401b'!N:N,0),0)</f>
        <v>-3333237.1856126566</v>
      </c>
      <c r="S837" s="25">
        <f t="shared" ca="1" si="787"/>
        <v>906778.97020588489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4249753.7508297162</v>
      </c>
      <c r="R838" s="25">
        <f t="array" aca="1" ref="R838" ca="1">INDEX('Lorri 401b'!L:L,MATCH('Retirement Calculator'!A838,'Lorri 401b'!N:N,0),0)</f>
        <v>-3367577.7324642241</v>
      </c>
      <c r="S838" s="25">
        <f t="shared" ca="1" si="787"/>
        <v>882176.01836549211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4259531.919153437</v>
      </c>
      <c r="R839" s="25">
        <f t="array" aca="1" ref="R839" ca="1">INDEX('Lorri 401b'!L:L,MATCH('Retirement Calculator'!A839,'Lorri 401b'!N:N,0),0)</f>
        <v>-3402061.3649276728</v>
      </c>
      <c r="S839" s="25">
        <f t="shared" ca="1" si="787"/>
        <v>857470.55422576424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4269350.8298451742</v>
      </c>
      <c r="R840" s="25">
        <f t="array" aca="1" ref="R840" ca="1">INDEX('Lorri 401b'!L:L,MATCH('Retirement Calculator'!A840,'Lorri 401b'!N:N,0),0)</f>
        <v>-3436688.6791930525</v>
      </c>
      <c r="S840" s="25">
        <f t="shared" ca="1" si="787"/>
        <v>832662.15065212175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4279210.6526647937</v>
      </c>
      <c r="R841" s="25">
        <f t="array" aca="1" ref="R841" ca="1">INDEX('Lorri 401b'!L:L,MATCH('Retirement Calculator'!A841,'Lorri 401b'!N:N,0),0)</f>
        <v>-3471460.273934538</v>
      </c>
      <c r="S841" s="25">
        <f t="shared" ca="1" si="787"/>
        <v>807750.37873025564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4289111.5580794942</v>
      </c>
      <c r="R842" s="25">
        <f t="array" aca="1" ref="R842" ca="1">INDEX('Lorri 401b'!L:L,MATCH('Retirement Calculator'!A842,'Lorri 401b'!N:N,0),0)</f>
        <v>-3506376.7503207796</v>
      </c>
      <c r="S842" s="25">
        <f t="shared" ca="1" si="787"/>
        <v>782734.80775871454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4299053.7172667561</v>
      </c>
      <c r="R843" s="25">
        <f t="array" aca="1" ref="R843" ca="1">INDEX('Lorri 401b'!L:L,MATCH('Retirement Calculator'!A843,'Lorri 401b'!N:N,0),0)</f>
        <v>-3541438.7120252973</v>
      </c>
      <c r="S843" s="25">
        <f t="shared" ca="1" si="787"/>
        <v>757615.00524145877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4309037.3021172984</v>
      </c>
      <c r="R844" s="25">
        <f t="array" aca="1" ref="R844" ca="1">INDEX('Lorri 401b'!L:L,MATCH('Retirement Calculator'!A844,'Lorri 401b'!N:N,0),0)</f>
        <v>-3576646.7652369174</v>
      </c>
      <c r="S844" s="25">
        <f t="shared" ca="1" si="787"/>
        <v>732390.53688038094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4319062.485238051</v>
      </c>
      <c r="R845" s="25">
        <f t="array" aca="1" ref="R845" ca="1">INDEX('Lorri 401b'!L:L,MATCH('Retirement Calculator'!A845,'Lorri 401b'!N:N,0),0)</f>
        <v>-3612001.5186702525</v>
      </c>
      <c r="S845" s="25">
        <f t="shared" ca="1" si="787"/>
        <v>707060.96656779852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4329129.4399551405</v>
      </c>
      <c r="R846" s="25">
        <f t="array" aca="1" ref="R846" ca="1">INDEX('Lorri 401b'!L:L,MATCH('Retirement Calculator'!A846,'Lorri 401b'!N:N,0),0)</f>
        <v>-3647503.5835762266</v>
      </c>
      <c r="S846" s="25">
        <f t="shared" ca="1" si="787"/>
        <v>681625.85637891386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4339238.3403168842</v>
      </c>
      <c r="R847" s="25">
        <f t="array" aca="1" ref="R847" ca="1">INDEX('Lorri 401b'!L:L,MATCH('Retirement Calculator'!A847,'Lorri 401b'!N:N,0),0)</f>
        <v>-3683153.5737526421</v>
      </c>
      <c r="S847" s="25">
        <f t="shared" ca="1" si="787"/>
        <v>656084.76656424208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4349389.3610968022</v>
      </c>
      <c r="R848" s="25">
        <f t="array" aca="1" ref="R848" ca="1">INDEX('Lorri 401b'!L:L,MATCH('Retirement Calculator'!A848,'Lorri 401b'!N:N,0),0)</f>
        <v>-3718952.1055547926</v>
      </c>
      <c r="S848" s="25">
        <f t="shared" ca="1" si="787"/>
        <v>630437.2555420096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4359582.6777966367</v>
      </c>
      <c r="R849" s="25">
        <f t="array" aca="1" ref="R849" ca="1">INDEX('Lorri 401b'!L:L,MATCH('Retirement Calculator'!A849,'Lorri 401b'!N:N,0),0)</f>
        <v>-3754899.7979061189</v>
      </c>
      <c r="S849" s="25">
        <f t="shared" ca="1" si="787"/>
        <v>604682.8798905178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4369818.466649387</v>
      </c>
      <c r="R850" s="25">
        <f t="array" aca="1" ref="R850" ca="1">INDEX('Lorri 401b'!L:L,MATCH('Retirement Calculator'!A850,'Lorri 401b'!N:N,0),0)</f>
        <v>-3790997.2723089089</v>
      </c>
      <c r="S850" s="25">
        <f t="shared" ca="1" si="787"/>
        <v>578821.19434047816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4380096.9046223573</v>
      </c>
      <c r="R851" s="25">
        <f t="array" aca="1" ref="R851" ca="1">INDEX('Lorri 401b'!L:L,MATCH('Retirement Calculator'!A851,'Lorri 401b'!N:N,0),0)</f>
        <v>-3827245.1528550438</v>
      </c>
      <c r="S851" s="25">
        <f t="shared" ca="1" si="787"/>
        <v>552851.75176731357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4390418.1694202144</v>
      </c>
      <c r="R852" s="25">
        <f t="array" aca="1" ref="R852" ca="1">INDEX('Lorri 401b'!L:L,MATCH('Retirement Calculator'!A852,'Lorri 401b'!N:N,0),0)</f>
        <v>-3863644.0662367875</v>
      </c>
      <c r="S852" s="25">
        <f t="shared" ca="1" si="787"/>
        <v>526774.10318342689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4400782.4394880626</v>
      </c>
      <c r="R853" s="25">
        <f t="array" aca="1" ref="R853" ca="1">INDEX('Lorri 401b'!L:L,MATCH('Retirement Calculator'!A853,'Lorri 401b'!N:N,0),0)</f>
        <v>-3900194.6417576219</v>
      </c>
      <c r="S853" s="25">
        <f t="shared" ca="1" si="787"/>
        <v>500587.79773044074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4411189.8940145271</v>
      </c>
      <c r="R854" s="25">
        <f t="array" aca="1" ref="R854" ca="1">INDEX('Lorri 401b'!L:L,MATCH('Retirement Calculator'!A854,'Lorri 401b'!N:N,0),0)</f>
        <v>-3936897.5113431267</v>
      </c>
      <c r="S854" s="25">
        <f t="shared" ca="1" si="787"/>
        <v>474292.38267140044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4421640.7129348516</v>
      </c>
      <c r="R855" s="25">
        <f t="array" aca="1" ref="R855" ca="1">INDEX('Lorri 401b'!L:L,MATCH('Retirement Calculator'!A855,'Lorri 401b'!N:N,0),0)</f>
        <v>-3973753.3095519044</v>
      </c>
      <c r="S855" s="25">
        <f t="shared" ca="1" si="787"/>
        <v>447887.4033829472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4432135.0769340107</v>
      </c>
      <c r="R856" s="25">
        <f t="array" aca="1" ref="R856" ca="1">INDEX('Lorri 401b'!L:L,MATCH('Retirement Calculator'!A856,'Lorri 401b'!N:N,0),0)</f>
        <v>-4010762.673586552</v>
      </c>
      <c r="S856" s="25">
        <f t="shared" ca="1" si="787"/>
        <v>421372.40334745869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4442673.1674498329</v>
      </c>
      <c r="R857" s="25">
        <f t="array" aca="1" ref="R857" ca="1">INDEX('Lorri 401b'!L:L,MATCH('Retirement Calculator'!A857,'Lorri 401b'!N:N,0),0)</f>
        <v>-4047926.2433046773</v>
      </c>
      <c r="S857" s="25">
        <f t="shared" ca="1" si="787"/>
        <v>394746.92414515559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4453255.1666761376</v>
      </c>
      <c r="R858" s="25">
        <f t="array" aca="1" ref="R858" ca="1">INDEX('Lorri 401b'!L:L,MATCH('Retirement Calculator'!A858,'Lorri 401b'!N:N,0),0)</f>
        <v>-4085244.6612299616</v>
      </c>
      <c r="S858" s="25">
        <f t="shared" ca="1" si="787"/>
        <v>368010.50544617604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4463881.2575658858</v>
      </c>
      <c r="R859" s="25">
        <f t="array" aca="1" ref="R859" ca="1">INDEX('Lorri 401b'!L:L,MATCH('Retirement Calculator'!A859,'Lorri 401b'!N:N,0),0)</f>
        <v>-4122718.5725632678</v>
      </c>
      <c r="S859" s="25">
        <f t="shared" ca="1" si="787"/>
        <v>341162.685002618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4474551.6238343408</v>
      </c>
      <c r="R860" s="25">
        <f t="array" aca="1" ref="R860" ca="1">INDEX('Lorri 401b'!L:L,MATCH('Retirement Calculator'!A860,'Lorri 401b'!N:N,0),0)</f>
        <v>-4160348.6251937961</v>
      </c>
      <c r="S860" s="25">
        <f t="shared" ca="1" si="787"/>
        <v>314202.99864054471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4485266.4499622481</v>
      </c>
      <c r="R861" s="25">
        <f t="array" aca="1" ref="R861" ca="1">INDEX('Lorri 401b'!L:L,MATCH('Retirement Calculator'!A861,'Lorri 401b'!N:N,0),0)</f>
        <v>-4198135.4697102848</v>
      </c>
      <c r="S861" s="25">
        <f t="shared" ca="1" si="787"/>
        <v>287130.98025196325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4496025.9211990219</v>
      </c>
      <c r="R862" s="25">
        <f t="array" aca="1" ref="R862" ca="1">INDEX('Lorri 401b'!L:L,MATCH('Retirement Calculator'!A862,'Lorri 401b'!N:N,0),0)</f>
        <v>-4236079.7594122589</v>
      </c>
      <c r="S862" s="25">
        <f t="shared" ca="1" si="787"/>
        <v>259946.161786763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4506830.2235659482</v>
      </c>
      <c r="R863" s="25">
        <f t="array" aca="1" ref="R863" ca="1">INDEX('Lorri 401b'!L:L,MATCH('Retirement Calculator'!A863,'Lorri 401b'!N:N,0),0)</f>
        <v>-4274182.1503213244</v>
      </c>
      <c r="S863" s="25">
        <f t="shared" ca="1" si="787"/>
        <v>232648.07324462384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4517679.5438594036</v>
      </c>
      <c r="R864" s="25">
        <f t="array" aca="1" ref="R864" ca="1">INDEX('Lorri 401b'!L:L,MATCH('Retirement Calculator'!A864,'Lorri 401b'!N:N,0),0)</f>
        <v>-4312443.3011925109</v>
      </c>
      <c r="S864" s="25">
        <f t="shared" ca="1" si="787"/>
        <v>205236.24266689271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4528574.0696540819</v>
      </c>
      <c r="R865" s="25">
        <f t="array" aca="1" ref="R865" ca="1">INDEX('Lorri 401b'!L:L,MATCH('Retirement Calculator'!A865,'Lorri 401b'!N:N,0),0)</f>
        <v>-4350863.8735256605</v>
      </c>
      <c r="S865" s="25">
        <f t="shared" ca="1" si="787"/>
        <v>177710.19612842146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4539513.9893062385</v>
      </c>
      <c r="R866" s="25">
        <f t="array" aca="1" ref="R866" ca="1">INDEX('Lorri 401b'!L:L,MATCH('Retirement Calculator'!A866,'Lorri 401b'!N:N,0),0)</f>
        <v>-4389444.5315768654</v>
      </c>
      <c r="S866" s="25">
        <f t="shared" ca="1" si="787"/>
        <v>150069.45772937313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4550499.4919569455</v>
      </c>
      <c r="R867" s="25">
        <f t="array" aca="1" ref="R867" ca="1">INDEX('Lorri 401b'!L:L,MATCH('Retirement Calculator'!A867,'Lorri 401b'!N:N,0),0)</f>
        <v>-4428185.94236995</v>
      </c>
      <c r="S867" s="25">
        <f t="shared" ca="1" si="787"/>
        <v>122313.5495869955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4561530.7675353633</v>
      </c>
      <c r="R868" s="25">
        <f t="array" aca="1" ref="R868" ca="1">INDEX('Lorri 401b'!L:L,MATCH('Retirement Calculator'!A868,'Lorri 401b'!N:N,0),0)</f>
        <v>-4467088.7757080058</v>
      </c>
      <c r="S868" s="25">
        <f t="shared" ca="1" si="787"/>
        <v>94441.99182735756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4572608.0067620249</v>
      </c>
      <c r="R869" s="25">
        <f t="array" aca="1" ref="R869" ca="1">INDEX('Lorri 401b'!L:L,MATCH('Retirement Calculator'!A869,'Lorri 401b'!N:N,0),0)</f>
        <v>-4506153.7041849699</v>
      </c>
      <c r="S869" s="25">
        <f t="shared" ca="1" si="787"/>
        <v>66454.302577055059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4583731.4011521311</v>
      </c>
      <c r="R870" s="25">
        <f t="array" aca="1" ref="R870" ca="1">INDEX('Lorri 401b'!L:L,MATCH('Retirement Calculator'!A870,'Lorri 401b'!N:N,0),0)</f>
        <v>-4545381.403197255</v>
      </c>
      <c r="S870" s="25">
        <f t="shared" ca="1" si="787"/>
        <v>38349.997954876162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4594901.1430188622</v>
      </c>
      <c r="R871" s="25">
        <f t="array" aca="1" ref="R871" ca="1">INDEX('Lorri 401b'!L:L,MATCH('Retirement Calculator'!A871,'Lorri 401b'!N:N,0),0)</f>
        <v>-4584772.550955425</v>
      </c>
      <c r="S871" s="25">
        <f t="shared" ca="1" si="787"/>
        <v>10128.592063437216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4606117.4254767047</v>
      </c>
      <c r="R872" s="25">
        <f t="array" aca="1" ref="R872" ca="1">INDEX('Lorri 401b'!L:L,MATCH('Retirement Calculator'!A872,'Lorri 401b'!N:N,0),0)</f>
        <v>-4624327.8284959206</v>
      </c>
      <c r="S872" s="25">
        <f t="shared" ca="1" si="787"/>
        <v>-18210.403019215912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4617380.4424447883</v>
      </c>
      <c r="R873" s="25">
        <f t="array" aca="1" ref="R873" ca="1">INDEX('Lorri 401b'!L:L,MATCH('Retirement Calculator'!A873,'Lorri 401b'!N:N,0),0)</f>
        <v>-4664047.9196928348</v>
      </c>
      <c r="S873" s="25">
        <f t="shared" ca="1" si="787"/>
        <v>-46667.477248046547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4628690.3886502394</v>
      </c>
      <c r="R874" s="25">
        <f t="array" aca="1" ref="R874" ca="1">INDEX('Lorri 401b'!L:L,MATCH('Retirement Calculator'!A874,'Lorri 401b'!N:N,0),0)</f>
        <v>-4703933.5112697361</v>
      </c>
      <c r="S874" s="25">
        <f t="shared" ca="1" si="787"/>
        <v>-75243.122619496658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4640047.4596315464</v>
      </c>
      <c r="R875" s="25">
        <f t="array" aca="1" ref="R875" ca="1">INDEX('Lorri 401b'!L:L,MATCH('Retirement Calculator'!A875,'Lorri 401b'!N:N,0),0)</f>
        <v>-4743985.2928115409</v>
      </c>
      <c r="S875" s="25">
        <f t="shared" ca="1" si="787"/>
        <v>-103937.83317999449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4651451.8517419416</v>
      </c>
      <c r="R876" s="25">
        <f t="array" aca="1" ref="R876" ca="1">INDEX('Lorri 401b'!L:L,MATCH('Retirement Calculator'!A876,'Lorri 401b'!N:N,0),0)</f>
        <v>-4784203.9567764364</v>
      </c>
      <c r="S876" s="25">
        <f t="shared" ca="1" si="787"/>
        <v>-132752.10503449477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4662903.7621527975</v>
      </c>
      <c r="R877" s="25">
        <f t="array" aca="1" ref="R877" ca="1">INDEX('Lorri 401b'!L:L,MATCH('Retirement Calculator'!A877,'Lorri 401b'!N:N,0),0)</f>
        <v>-4824590.1985078529</v>
      </c>
      <c r="S877" s="25">
        <f t="shared" ca="1" si="787"/>
        <v>-161686.43635505531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4674403.3888570312</v>
      </c>
      <c r="R878" s="25">
        <f t="array" aca="1" ref="R878" ca="1">INDEX('Lorri 401b'!L:L,MATCH('Retirement Calculator'!A878,'Lorri 401b'!N:N,0),0)</f>
        <v>-4865144.7162464838</v>
      </c>
      <c r="S878" s="25">
        <f t="shared" ca="1" si="787"/>
        <v>-190741.32738945261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4685950.9306725329</v>
      </c>
      <c r="R879" s="25">
        <f t="array" aca="1" ref="R879" ca="1">INDEX('Lorri 401b'!L:L,MATCH('Retirement Calculator'!A879,'Lorri 401b'!N:N,0),0)</f>
        <v>-4905868.2111423584</v>
      </c>
      <c r="S879" s="25">
        <f t="shared" ca="1" si="787"/>
        <v>-219917.28046982549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4697546.5872455994</v>
      </c>
      <c r="R880" s="25">
        <f t="array" aca="1" ref="R880" ca="1">INDEX('Lorri 401b'!L:L,MATCH('Retirement Calculator'!A880,'Lorri 401b'!N:N,0),0)</f>
        <v>-4946761.3872669665</v>
      </c>
      <c r="S880" s="25">
        <f t="shared" ca="1" si="787"/>
        <v>-249214.80002136715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4709190.5590543868</v>
      </c>
      <c r="R881" s="25">
        <f t="array" aca="1" ref="R881" ca="1">INDEX('Lorri 401b'!L:L,MATCH('Retirement Calculator'!A881,'Lorri 401b'!N:N,0),0)</f>
        <v>-4987824.9516254263</v>
      </c>
      <c r="S881" s="25">
        <f t="shared" ca="1" si="787"/>
        <v>-278634.3925710395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4720883.0474123778</v>
      </c>
      <c r="R882" s="25">
        <f t="array" aca="1" ref="R882" ca="1">INDEX('Lorri 401b'!L:L,MATCH('Retirement Calculator'!A882,'Lorri 401b'!N:N,0),0)</f>
        <v>-5029059.6141687138</v>
      </c>
      <c r="S882" s="25">
        <f t="shared" ca="1" si="787"/>
        <v>-308176.56675633602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4732624.2544718599</v>
      </c>
      <c r="R883" s="25">
        <f t="array" aca="1" ref="R883" ca="1">INDEX('Lorri 401b'!L:L,MATCH('Retirement Calculator'!A883,'Lorri 401b'!N:N,0),0)</f>
        <v>-5070466.0878059315</v>
      </c>
      <c r="S883" s="25">
        <f t="shared" ca="1" si="787"/>
        <v>-337841.83333407156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4744414.3832274238</v>
      </c>
      <c r="R884" s="25">
        <f t="array" aca="1" ref="R884" ca="1">INDEX('Lorri 401b'!L:L,MATCH('Retirement Calculator'!A884,'Lorri 401b'!N:N,0),0)</f>
        <v>-5112045.0884166369</v>
      </c>
      <c r="S884" s="25">
        <f t="shared" ca="1" si="787"/>
        <v>-367630.70518921316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4756253.6375194686</v>
      </c>
      <c r="R885" s="25">
        <f t="array" aca="1" ref="R885" ca="1">INDEX('Lorri 401b'!L:L,MATCH('Retirement Calculator'!A885,'Lorri 401b'!N:N,0),0)</f>
        <v>-5153797.3348632203</v>
      </c>
      <c r="S885" s="25">
        <f t="shared" ca="1" si="787"/>
        <v>-397543.69734375179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4768142.2220377307</v>
      </c>
      <c r="R886" s="25">
        <f t="array" aca="1" ref="R886" ca="1">INDEX('Lorri 401b'!L:L,MATCH('Retirement Calculator'!A886,'Lorri 401b'!N:N,0),0)</f>
        <v>-5195723.5490033319</v>
      </c>
      <c r="S886" s="25">
        <f t="shared" ca="1" si="787"/>
        <v>-427581.32696560118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4780080.3423248185</v>
      </c>
      <c r="R887" s="25">
        <f t="array" aca="1" ref="R887" ca="1">INDEX('Lorri 401b'!L:L,MATCH('Retirement Calculator'!A887,'Lorri 401b'!N:N,0),0)</f>
        <v>-5237824.4557023607</v>
      </c>
      <c r="S887" s="25">
        <f t="shared" ca="1" si="787"/>
        <v>-457744.11337754223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4792068.2047797693</v>
      </c>
      <c r="R888" s="25">
        <f t="array" aca="1" ref="R888" ca="1">INDEX('Lorri 401b'!L:L,MATCH('Retirement Calculator'!A888,'Lorri 401b'!N:N,0),0)</f>
        <v>-5280100.7828459684</v>
      </c>
      <c r="S888" s="25">
        <f t="shared" ca="1" si="787"/>
        <v>-488032.57806619909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4804106.016661616</v>
      </c>
      <c r="R889" s="25">
        <f t="array" aca="1" ref="R889" ca="1">INDEX('Lorri 401b'!L:L,MATCH('Retirement Calculator'!A889,'Lorri 401b'!N:N,0),0)</f>
        <v>-5322553.2613526741</v>
      </c>
      <c r="S889" s="25">
        <f t="shared" ca="1" si="787"/>
        <v>-518447.24469105806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4816193.9860929698</v>
      </c>
      <c r="R890" s="25">
        <f t="array" aca="1" ref="R890" ca="1">INDEX('Lorri 401b'!L:L,MATCH('Retirement Calculator'!A890,'Lorri 401b'!N:N,0),0)</f>
        <v>-5365182.6251864918</v>
      </c>
      <c r="S890" s="25">
        <f t="shared" ca="1" si="787"/>
        <v>-548988.63909352198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4828332.3220636211</v>
      </c>
      <c r="R891" s="25">
        <f t="array" aca="1" ref="R891" ca="1">INDEX('Lorri 401b'!L:L,MATCH('Retirement Calculator'!A891,'Lorri 401b'!N:N,0),0)</f>
        <v>-5407989.6113696164</v>
      </c>
      <c r="S891" s="25">
        <f t="shared" ca="1" si="787"/>
        <v>-579657.28930599522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4840521.2344341502</v>
      </c>
      <c r="R892" s="25">
        <f t="array" aca="1" ref="R892" ca="1">INDEX('Lorri 401b'!L:L,MATCH('Retirement Calculator'!A892,'Lorri 401b'!N:N,0),0)</f>
        <v>-5450974.9599951711</v>
      </c>
      <c r="S892" s="25">
        <f t="shared" ca="1" si="787"/>
        <v>-610453.7255610209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4852760.9339395566</v>
      </c>
      <c r="R893" s="25">
        <f t="array" aca="1" ref="R893" ca="1">INDEX('Lorri 401b'!L:L,MATCH('Retirement Calculator'!A893,'Lorri 401b'!N:N,0),0)</f>
        <v>-5494139.4142399989</v>
      </c>
      <c r="S893" s="25">
        <f t="shared" ca="1" si="787"/>
        <v>-641378.48030044232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4865051.6321929023</v>
      </c>
      <c r="R894" s="25">
        <f t="array" aca="1" ref="R894" ca="1">INDEX('Lorri 401b'!L:L,MATCH('Retirement Calculator'!A894,'Lorri 401b'!N:N,0),0)</f>
        <v>-5537483.7203775132</v>
      </c>
      <c r="S894" s="25">
        <f t="shared" ca="1" si="787"/>
        <v>-672432.08818461094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4877393.5416889703</v>
      </c>
      <c r="R895" s="25">
        <f t="array" aca="1" ref="R895" ca="1">INDEX('Lorri 401b'!L:L,MATCH('Retirement Calculator'!A895,'Lorri 401b'!N:N,0),0)</f>
        <v>-5581008.627790601</v>
      </c>
      <c r="S895" s="25">
        <f t="shared" ca="1" si="787"/>
        <v>-703615.0861016307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4889786.8758079382</v>
      </c>
      <c r="R896" s="25">
        <f t="array" aca="1" ref="R896" ca="1">INDEX('Lorri 401b'!L:L,MATCH('Retirement Calculator'!A896,'Lorri 401b'!N:N,0),0)</f>
        <v>-5624714.8889845768</v>
      </c>
      <c r="S896" s="25">
        <f t="shared" ca="1" si="787"/>
        <v>-734928.01317663863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4902231.8488190686</v>
      </c>
      <c r="R897" s="25">
        <f t="array" aca="1" ref="R897" ca="1">INDEX('Lorri 401b'!L:L,MATCH('Retirement Calculator'!A897,'Lorri 401b'!N:N,0),0)</f>
        <v>-5668603.2596001942</v>
      </c>
      <c r="S897" s="25">
        <f t="shared" ca="1" si="787"/>
        <v>-766371.41078112554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4914728.6758844126</v>
      </c>
      <c r="R898" s="25">
        <f t="array" aca="1" ref="R898" ca="1">INDEX('Lorri 401b'!L:L,MATCH('Retirement Calculator'!A898,'Lorri 401b'!N:N,0),0)</f>
        <v>-5712674.4984267093</v>
      </c>
      <c r="S898" s="25">
        <f t="shared" ca="1" si="787"/>
        <v>-797945.82254229672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4927277.5730625289</v>
      </c>
      <c r="R899" s="25">
        <f t="array" aca="1" ref="R899" ca="1">INDEX('Lorri 401b'!L:L,MATCH('Retirement Calculator'!A899,'Lorri 401b'!N:N,0),0)</f>
        <v>-5756929.3674150016</v>
      </c>
      <c r="S899" s="25">
        <f t="shared" ca="1" si="787"/>
        <v>-829651.79435247276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4939878.7573122205</v>
      </c>
      <c r="R900" s="25">
        <f t="array" aca="1" ref="R900" ca="1">INDEX('Lorri 401b'!L:L,MATCH('Retirement Calculator'!A900,'Lorri 401b'!N:N,0),0)</f>
        <v>-5801368.6316907452</v>
      </c>
      <c r="S900" s="25">
        <f t="shared" ca="1" si="787"/>
        <v>-861489.87437852472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4952532.4464962855</v>
      </c>
      <c r="R901" s="25">
        <f t="array" aca="1" ref="R901" ca="1">INDEX('Lorri 401b'!L:L,MATCH('Retirement Calculator'!A901,'Lorri 401b'!N:N,0),0)</f>
        <v>-5845993.0595676377</v>
      </c>
      <c r="S901" s="25">
        <f t="shared" ca="1" si="787"/>
        <v>-893460.61307135224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4965238.8593852837</v>
      </c>
      <c r="R902" s="25">
        <f t="array" aca="1" ref="R902" ca="1">INDEX('Lorri 401b'!L:L,MATCH('Retirement Calculator'!A902,'Lorri 401b'!N:N,0),0)</f>
        <v>-5890803.4225606844</v>
      </c>
      <c r="S902" s="25">
        <f t="shared" ca="1" si="787"/>
        <v>-925564.56317540072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4977998.2156613199</v>
      </c>
      <c r="R903" s="25">
        <f t="array" aca="1" ref="R903" ca="1">INDEX('Lorri 401b'!L:L,MATCH('Retirement Calculator'!A903,'Lorri 401b'!N:N,0),0)</f>
        <v>-5935800.4953995347</v>
      </c>
      <c r="S903" s="25">
        <f t="shared" ca="1" si="787"/>
        <v>-957802.2797382148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4990810.7359218393</v>
      </c>
      <c r="R904" s="25">
        <f t="array" aca="1" ref="R904" ca="1">INDEX('Lorri 401b'!L:L,MATCH('Retirement Calculator'!A904,'Lorri 401b'!N:N,0),0)</f>
        <v>-5980985.0560418805</v>
      </c>
      <c r="S904" s="25">
        <f t="shared" ca="1" si="787"/>
        <v>-990174.32012004126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5003676.6416834444</v>
      </c>
      <c r="R905" s="25">
        <f t="array" aca="1" ref="R905" ca="1">INDEX('Lorri 401b'!L:L,MATCH('Retirement Calculator'!A905,'Lorri 401b'!N:N,0),0)</f>
        <v>-6026357.8856869033</v>
      </c>
      <c r="S905" s="25">
        <f t="shared" ca="1" si="787"/>
        <v>-1022681.2440034589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5016596.1553857224</v>
      </c>
      <c r="R906" s="25">
        <f t="array" aca="1" ref="R906" ca="1">INDEX('Lorri 401b'!L:L,MATCH('Retirement Calculator'!A906,'Lorri 401b'!N:N,0),0)</f>
        <v>-6071919.7687887801</v>
      </c>
      <c r="S906" s="25">
        <f t="shared" ca="1" si="787"/>
        <v>-1055323.6134030577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5029569.500395094</v>
      </c>
      <c r="R907" s="25">
        <f t="array" aca="1" ref="R907" ca="1">INDEX('Lorri 401b'!L:L,MATCH('Retirement Calculator'!A907,'Lorri 401b'!N:N,0),0)</f>
        <v>-6117671.4930702476</v>
      </c>
      <c r="S907" s="25">
        <f t="shared" ca="1" si="787"/>
        <v>-1088101.9926751535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5042596.9010086711</v>
      </c>
      <c r="R908" s="25">
        <f t="array" aca="1" ref="R908" ca="1">INDEX('Lorri 401b'!L:L,MATCH('Retirement Calculator'!A908,'Lorri 401b'!N:N,0),0)</f>
        <v>-6163613.8495362215</v>
      </c>
      <c r="S908" s="25">
        <f t="shared" ca="1" si="787"/>
        <v>-1121016.9485275503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5055678.5824581385</v>
      </c>
      <c r="R909" s="25">
        <f t="array" aca="1" ref="R909" ca="1">INDEX('Lorri 401b'!L:L,MATCH('Retirement Calculator'!A909,'Lorri 401b'!N:N,0),0)</f>
        <v>-6209747.6324874703</v>
      </c>
      <c r="S909" s="25">
        <f t="shared" ca="1" si="787"/>
        <v>-1154069.0500293318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5068814.7709136447</v>
      </c>
      <c r="R910" s="25">
        <f t="array" aca="1" ref="R910" ca="1">INDEX('Lorri 401b'!L:L,MATCH('Retirement Calculator'!A910,'Lorri 401b'!N:N,0),0)</f>
        <v>-6256073.6395343496</v>
      </c>
      <c r="S910" s="25">
        <f t="shared" ca="1" si="787"/>
        <v>-1187258.8686207049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5082005.6934877159</v>
      </c>
      <c r="R911" s="25">
        <f t="array" aca="1" ref="R911" ca="1">INDEX('Lorri 401b'!L:L,MATCH('Retirement Calculator'!A911,'Lorri 401b'!N:N,0),0)</f>
        <v>-6302592.671610591</v>
      </c>
      <c r="S911" s="25">
        <f t="shared" ca="1" si="787"/>
        <v>-1220586.9781228751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5095251.5782391792</v>
      </c>
      <c r="R912" s="25">
        <f t="array" aca="1" ref="R912" ca="1">INDEX('Lorri 401b'!L:L,MATCH('Retirement Calculator'!A912,'Lorri 401b'!N:N,0),0)</f>
        <v>-6349305.5329871494</v>
      </c>
      <c r="S912" s="25">
        <f t="shared" ca="1" si="787"/>
        <v>-1254053.9547479702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5108552.6541771069</v>
      </c>
      <c r="R913" s="25">
        <f t="array" aca="1" ref="R913" ca="1">INDEX('Lorri 401b'!L:L,MATCH('Retirement Calculator'!A913,'Lorri 401b'!N:N,0),0)</f>
        <v>-6396213.0312861102</v>
      </c>
      <c r="S913" s="25">
        <f t="shared" ca="1" si="787"/>
        <v>-1287660.3771090033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5121909.1512647755</v>
      </c>
      <c r="R914" s="25">
        <f t="array" aca="1" ref="R914" ca="1">INDEX('Lorri 401b'!L:L,MATCH('Retirement Calculator'!A914,'Lorri 401b'!N:N,0),0)</f>
        <v>-6443315.9774946505</v>
      </c>
      <c r="S914" s="25">
        <f t="shared" ca="1" si="787"/>
        <v>-1321406.826229875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5135321.3004236426</v>
      </c>
      <c r="R915" s="25">
        <f t="array" aca="1" ref="R915" ca="1">INDEX('Lorri 401b'!L:L,MATCH('Retirement Calculator'!A915,'Lorri 401b'!N:N,0),0)</f>
        <v>-6490615.1859790599</v>
      </c>
      <c r="S915" s="25">
        <f t="shared" ca="1" si="787"/>
        <v>-1355293.8855554173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5148789.3335373383</v>
      </c>
      <c r="R916" s="25">
        <f t="array" aca="1" ref="R916" ca="1">INDEX('Lorri 401b'!L:L,MATCH('Retirement Calculator'!A916,'Lorri 401b'!N:N,0),0)</f>
        <v>-6538111.4744988205</v>
      </c>
      <c r="S916" s="25">
        <f t="shared" ca="1" si="787"/>
        <v>-1389322.1409614822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5162313.4834556747</v>
      </c>
      <c r="R917" s="25">
        <f t="array" aca="1" ref="R917" ca="1">INDEX('Lorri 401b'!L:L,MATCH('Retirement Calculator'!A917,'Lorri 401b'!N:N,0),0)</f>
        <v>-6585805.6642207466</v>
      </c>
      <c r="S917" s="25">
        <f t="shared" ca="1" si="787"/>
        <v>-1423492.1807650719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5175893.9839986712</v>
      </c>
      <c r="R918" s="25">
        <f t="array" aca="1" ref="R918" ca="1">INDEX('Lorri 401b'!L:L,MATCH('Retirement Calculator'!A918,'Lorri 401b'!N:N,0),0)</f>
        <v>-6633698.5797331808</v>
      </c>
      <c r="S918" s="25">
        <f t="shared" ca="1" si="787"/>
        <v>-1457804.5957345096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5189531.069960596</v>
      </c>
      <c r="R919" s="25">
        <f t="array" aca="1" ref="R919" ca="1">INDEX('Lorri 401b'!L:L,MATCH('Retirement Calculator'!A919,'Lorri 401b'!N:N,0),0)</f>
        <v>-6681791.0490602506</v>
      </c>
      <c r="S919" s="25">
        <f t="shared" ca="1" si="787"/>
        <v>-1492259.9790996546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5203224.9771140292</v>
      </c>
      <c r="R920" s="25">
        <f t="array" aca="1" ref="R920" ca="1">INDEX('Lorri 401b'!L:L,MATCH('Retirement Calculator'!A920,'Lorri 401b'!N:N,0),0)</f>
        <v>-6730083.903676183</v>
      </c>
      <c r="S920" s="25">
        <f t="shared" ca="1" si="787"/>
        <v>-1526858.9265621537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5216975.9422139348</v>
      </c>
      <c r="R921" s="25">
        <f t="array" aca="1" ref="R921" ca="1">INDEX('Lorri 401b'!L:L,MATCH('Retirement Calculator'!A921,'Lorri 401b'!N:N,0),0)</f>
        <v>-6778577.9785196818</v>
      </c>
      <c r="S921" s="25">
        <f t="shared" ca="1" si="787"/>
        <v>-1561602.036305747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5230784.2030017572</v>
      </c>
      <c r="R922" s="25">
        <f t="array" aca="1" ref="R922" ca="1">INDEX('Lorri 401b'!L:L,MATCH('Retirement Calculator'!A922,'Lorri 401b'!N:N,0),0)</f>
        <v>-6827274.1120083621</v>
      </c>
      <c r="S922" s="25">
        <f t="shared" ca="1" si="787"/>
        <v>-1596489.9090066049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5244649.9982095286</v>
      </c>
      <c r="R923" s="25">
        <f t="array" aca="1" ref="R923" ca="1">INDEX('Lorri 401b'!L:L,MATCH('Retirement Calculator'!A923,'Lorri 401b'!N:N,0),0)</f>
        <v>-6876173.1460532444</v>
      </c>
      <c r="S923" s="25">
        <f t="shared" ca="1" si="787"/>
        <v>-1631523.1478437157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5258573.5675639994</v>
      </c>
      <c r="R924" s="25">
        <f t="array" aca="1" ref="R924" ca="1">INDEX('Lorri 401b'!L:L,MATCH('Retirement Calculator'!A924,'Lorri 401b'!N:N,0),0)</f>
        <v>-6925275.9260733137</v>
      </c>
      <c r="S924" s="25">
        <f t="shared" ca="1" si="787"/>
        <v>-1666702.3585093142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5272555.15179078</v>
      </c>
      <c r="R925" s="25">
        <f t="array" aca="1" ref="R925" ca="1">INDEX('Lorri 401b'!L:L,MATCH('Retirement Calculator'!A925,'Lorri 401b'!N:N,0),0)</f>
        <v>-6974583.3010101337</v>
      </c>
      <c r="S925" s="25">
        <f t="shared" ca="1" si="787"/>
        <v>-1702028.1492193537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5286594.9926185058</v>
      </c>
      <c r="R926" s="25">
        <f t="array" aca="1" ref="R926" ca="1">INDEX('Lorri 401b'!L:L,MATCH('Retirement Calculator'!A926,'Lorri 401b'!N:N,0),0)</f>
        <v>-7024096.1233425234</v>
      </c>
      <c r="S926" s="25">
        <f t="shared" ca="1" si="787"/>
        <v>-1737501.1307240175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5300693.3327830136</v>
      </c>
      <c r="R927" s="25">
        <f t="array" aca="1" ref="R927" ca="1">INDEX('Lorri 401b'!L:L,MATCH('Retirement Calculator'!A927,'Lorri 401b'!N:N,0),0)</f>
        <v>-7073815.2491012989</v>
      </c>
      <c r="S927" s="25">
        <f t="shared" ca="1" si="787"/>
        <v>-1773121.9163182853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5314850.4160315404</v>
      </c>
      <c r="R928" s="25">
        <f t="array" aca="1" ref="R928" ca="1">INDEX('Lorri 401b'!L:L,MATCH('Retirement Calculator'!A928,'Lorri 401b'!N:N,0),0)</f>
        <v>-7123741.5378840687</v>
      </c>
      <c r="S928" s="25">
        <f t="shared" ca="1" si="787"/>
        <v>-1808891.1218525283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5329066.4871269362</v>
      </c>
      <c r="R929" s="25">
        <f t="array" aca="1" ref="R929" ca="1">INDEX('Lorri 401b'!L:L,MATCH('Retirement Calculator'!A929,'Lorri 401b'!N:N,0),0)</f>
        <v>-7173875.8528701002</v>
      </c>
      <c r="S929" s="25">
        <f t="shared" ca="1" si="787"/>
        <v>-1844809.365743164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5343341.7918518959</v>
      </c>
      <c r="R930" s="25">
        <f t="array" aca="1" ref="R930" ca="1">INDEX('Lorri 401b'!L:L,MATCH('Retirement Calculator'!A930,'Lorri 401b'!N:N,0),0)</f>
        <v>-7224219.0608352404</v>
      </c>
      <c r="S930" s="25">
        <f t="shared" ca="1" si="787"/>
        <v>-1880877.2689833445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5357676.5770132095</v>
      </c>
      <c r="R931" s="25">
        <f t="array" aca="1" ref="R931" ca="1">INDEX('Lorri 401b'!L:L,MATCH('Retirement Calculator'!A931,'Lorri 401b'!N:N,0),0)</f>
        <v>-7274772.032166902</v>
      </c>
      <c r="S931" s="25">
        <f t="shared" ca="1" si="787"/>
        <v>-1917095.4551536925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5372071.0904460289</v>
      </c>
      <c r="R932" s="25">
        <f t="array" aca="1" ref="R932" ca="1">INDEX('Lorri 401b'!L:L,MATCH('Retirement Calculator'!A932,'Lorri 401b'!N:N,0),0)</f>
        <v>-7325535.6408791123</v>
      </c>
      <c r="S932" s="25">
        <f t="shared" ca="1" si="787"/>
        <v>-1953464.5504330834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5386525.5810181517</v>
      </c>
      <c r="R933" s="25">
        <f t="array" aca="1" ref="R933" ca="1">INDEX('Lorri 401b'!L:L,MATCH('Retirement Calculator'!A933,'Lorri 401b'!N:N,0),0)</f>
        <v>-7376510.7646276234</v>
      </c>
      <c r="S933" s="25">
        <f t="shared" ca="1" si="787"/>
        <v>-1989985.1836094717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5401040.2986343252</v>
      </c>
      <c r="R934" s="25">
        <f t="array" aca="1" ref="R934" ca="1">INDEX('Lorri 401b'!L:L,MATCH('Retirement Calculator'!A934,'Lorri 401b'!N:N,0),0)</f>
        <v>-7427698.2847250868</v>
      </c>
      <c r="S934" s="25">
        <f t="shared" ca="1" si="787"/>
        <v>-2026657.9860907616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5415615.4942405652</v>
      </c>
      <c r="R935" s="25">
        <f t="array" aca="1" ref="R935" ca="1">INDEX('Lorri 401b'!L:L,MATCH('Retirement Calculator'!A935,'Lorri 401b'!N:N,0),0)</f>
        <v>-7479099.0861562891</v>
      </c>
      <c r="S935" s="25">
        <f t="shared" ca="1" si="787"/>
        <v>-2063483.5919157239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5430251.4198284987</v>
      </c>
      <c r="R936" s="25">
        <f t="array" aca="1" ref="R936" ca="1">INDEX('Lorri 401b'!L:L,MATCH('Retirement Calculator'!A936,'Lorri 401b'!N:N,0),0)</f>
        <v>-7530714.0575934546</v>
      </c>
      <c r="S936" s="25">
        <f t="shared" ca="1" si="787"/>
        <v>-2100462.6377649559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5444948.3284397153</v>
      </c>
      <c r="R937" s="25">
        <f t="array" aca="1" ref="R937" ca="1">INDEX('Lorri 401b'!L:L,MATCH('Retirement Calculator'!A937,'Lorri 401b'!N:N,0),0)</f>
        <v>-7582544.0914116083</v>
      </c>
      <c r="S937" s="25">
        <f t="shared" ca="1" si="787"/>
        <v>-2137595.762971893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5459706.4741701446</v>
      </c>
      <c r="R938" s="25">
        <f t="array" aca="1" ref="R938" ca="1">INDEX('Lorri 401b'!L:L,MATCH('Retirement Calculator'!A938,'Lorri 401b'!N:N,0),0)</f>
        <v>-7634590.0837040041</v>
      </c>
      <c r="S938" s="25">
        <f t="shared" ca="1" si="787"/>
        <v>-2174883.6095338594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5474526.1121744514</v>
      </c>
      <c r="R939" s="25">
        <f t="array" aca="1" ref="R939" ca="1">INDEX('Lorri 401b'!L:L,MATCH('Retirement Calculator'!A939,'Lorri 401b'!N:N,0),0)</f>
        <v>-7686852.9342976185</v>
      </c>
      <c r="S939" s="25">
        <f t="shared" ca="1" si="787"/>
        <v>-2212326.8221231671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5489407.498670442</v>
      </c>
      <c r="R940" s="25">
        <f t="array" aca="1" ref="R940" ca="1">INDEX('Lorri 401b'!L:L,MATCH('Retirement Calculator'!A940,'Lorri 401b'!N:N,0),0)</f>
        <v>-7739333.5467687063</v>
      </c>
      <c r="S940" s="25">
        <f t="shared" ca="1" si="787"/>
        <v>-2249926.0480982643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5504350.8909434993</v>
      </c>
      <c r="R941" s="25">
        <f t="array" aca="1" ref="R941" ca="1">INDEX('Lorri 401b'!L:L,MATCH('Retirement Calculator'!A941,'Lorri 401b'!N:N,0),0)</f>
        <v>-7792032.8284584237</v>
      </c>
      <c r="S941" s="25">
        <f t="shared" ca="1" si="787"/>
        <v>-2287681.9375149244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5519356.5473510278</v>
      </c>
      <c r="R942" s="25">
        <f t="array" aca="1" ref="R942" ca="1">INDEX('Lorri 401b'!L:L,MATCH('Retirement Calculator'!A942,'Lorri 401b'!N:N,0),0)</f>
        <v>-7844951.6904885154</v>
      </c>
      <c r="S942" s="25">
        <f t="shared" ca="1" si="787"/>
        <v>-2325595.1431374876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5534424.7273269212</v>
      </c>
      <c r="R943" s="25">
        <f t="array" aca="1" ref="R943" ca="1">INDEX('Lorri 401b'!L:L,MATCH('Retirement Calculator'!A943,'Lorri 401b'!N:N,0),0)</f>
        <v>-7898091.0477770651</v>
      </c>
      <c r="S943" s="25">
        <f t="shared" ca="1" si="787"/>
        <v>-2363666.3204501439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5549555.6913860478</v>
      </c>
      <c r="R944" s="25">
        <f t="array" aca="1" ref="R944" ca="1">INDEX('Lorri 401b'!L:L,MATCH('Retirement Calculator'!A944,'Lorri 401b'!N:N,0),0)</f>
        <v>-7951451.8190543177</v>
      </c>
      <c r="S944" s="25">
        <f t="shared" ca="1" si="787"/>
        <v>-2401896.1276682699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5564749.7011287538</v>
      </c>
      <c r="R945" s="25">
        <f t="array" aca="1" ref="R945" ca="1">INDEX('Lorri 401b'!L:L,MATCH('Retirement Calculator'!A945,'Lorri 401b'!N:N,0),0)</f>
        <v>-8005034.9268785585</v>
      </c>
      <c r="S945" s="25">
        <f t="shared" ca="1" si="787"/>
        <v>-2440285.2257498046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5580007.019245388</v>
      </c>
      <c r="R946" s="25">
        <f t="array" aca="1" ref="R946" ca="1">INDEX('Lorri 401b'!L:L,MATCH('Retirement Calculator'!A946,'Lorri 401b'!N:N,0),0)</f>
        <v>-8058841.2976520667</v>
      </c>
      <c r="S946" s="25">
        <f t="shared" ca="1" si="787"/>
        <v>-2478834.2784066787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5595327.9095208412</v>
      </c>
      <c r="R947" s="25">
        <f t="array" aca="1" ref="R947" ca="1">INDEX('Lorri 401b'!L:L,MATCH('Retirement Calculator'!A947,'Lorri 401b'!N:N,0),0)</f>
        <v>-8112871.8616371313</v>
      </c>
      <c r="S947" s="25">
        <f t="shared" ca="1" si="787"/>
        <v>-2517543.9521162901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5610712.6368391085</v>
      </c>
      <c r="R948" s="25">
        <f t="array" aca="1" ref="R948" ca="1">INDEX('Lorri 401b'!L:L,MATCH('Retirement Calculator'!A948,'Lorri 401b'!N:N,0),0)</f>
        <v>-8167127.5529721342</v>
      </c>
      <c r="S948" s="25">
        <f t="shared" ca="1" si="787"/>
        <v>-2556414.9161330257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5626161.4671878694</v>
      </c>
      <c r="R949" s="25">
        <f t="array" aca="1" ref="R949" ca="1">INDEX('Lorri 401b'!L:L,MATCH('Retirement Calculator'!A949,'Lorri 401b'!N:N,0),0)</f>
        <v>-8221609.3096876992</v>
      </c>
      <c r="S949" s="25">
        <f t="shared" ca="1" si="787"/>
        <v>-2595447.8424998298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5641674.6676630825</v>
      </c>
      <c r="R950" s="25">
        <f t="array" aca="1" ref="R950" ca="1">INDEX('Lorri 401b'!L:L,MATCH('Retirement Calculator'!A950,'Lorri 401b'!N:N,0),0)</f>
        <v>-8276318.0737229129</v>
      </c>
      <c r="S950" s="25">
        <f t="shared" ca="1" si="787"/>
        <v>-2634643.4060598304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5657252.5064736092</v>
      </c>
      <c r="R951" s="25">
        <f t="array" aca="1" ref="R951" ca="1">INDEX('Lorri 401b'!L:L,MATCH('Retirement Calculator'!A951,'Lorri 401b'!N:N,0),0)</f>
        <v>-8331254.7909416063</v>
      </c>
      <c r="S951" s="25">
        <f t="shared" ca="1" si="787"/>
        <v>-2674002.284467997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5672895.2529458469</v>
      </c>
      <c r="R952" s="25">
        <f t="array" aca="1" ref="R952" ca="1">INDEX('Lorri 401b'!L:L,MATCH('Retirement Calculator'!A952,'Lorri 401b'!N:N,0),0)</f>
        <v>-8386420.4111487111</v>
      </c>
      <c r="S952" s="25">
        <f t="shared" ca="1" si="787"/>
        <v>-2713525.1582028642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5688603.1775283851</v>
      </c>
      <c r="R953" s="25">
        <f t="array" aca="1" ref="R953" ca="1">INDEX('Lorri 401b'!L:L,MATCH('Retirement Calculator'!A953,'Lorri 401b'!N:N,0),0)</f>
        <v>-8441815.8881066777</v>
      </c>
      <c r="S953" s="25">
        <f t="shared" ca="1" si="787"/>
        <v>-2753212.7105782926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5704376.551796684</v>
      </c>
      <c r="R954" s="25">
        <f t="array" aca="1" ref="R954" ca="1">INDEX('Lorri 401b'!L:L,MATCH('Retirement Calculator'!A954,'Lorri 401b'!N:N,0),0)</f>
        <v>-8497442.1795519684</v>
      </c>
      <c r="S954" s="25">
        <f t="shared" ca="1" si="787"/>
        <v>-2793065.6277552843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5720215.6484577674</v>
      </c>
      <c r="R955" s="25">
        <f t="array" aca="1" ref="R955" ca="1">INDEX('Lorri 401b'!L:L,MATCH('Retirement Calculator'!A955,'Lorri 401b'!N:N,0),0)</f>
        <v>-8553300.2472116146</v>
      </c>
      <c r="S955" s="25">
        <f t="shared" ca="1" si="787"/>
        <v>-2833084.5987538472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5736120.7413549386</v>
      </c>
      <c r="R956" s="25">
        <f t="array" aca="1" ref="R956" ca="1">INDEX('Lorri 401b'!L:L,MATCH('Retirement Calculator'!A956,'Lorri 401b'!N:N,0),0)</f>
        <v>-8609391.0568198431</v>
      </c>
      <c r="S956" s="25">
        <f t="shared" ca="1" si="787"/>
        <v>-2873270.3154649045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5752092.1054725153</v>
      </c>
      <c r="R957" s="25">
        <f t="array" aca="1" ref="R957" ca="1">INDEX('Lorri 401b'!L:L,MATCH('Retirement Calculator'!A957,'Lorri 401b'!N:N,0),0)</f>
        <v>-8665715.5781347733</v>
      </c>
      <c r="S957" s="25">
        <f t="shared" ca="1" si="787"/>
        <v>-2913623.472662258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5768130.0169405816</v>
      </c>
      <c r="R958" s="25">
        <f t="array" aca="1" ref="R958" ca="1">INDEX('Lorri 401b'!L:L,MATCH('Retirement Calculator'!A958,'Lorri 401b'!N:N,0),0)</f>
        <v>-8722274.7849551812</v>
      </c>
      <c r="S958" s="25">
        <f t="shared" ca="1" si="787"/>
        <v>-2954144.7680145996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5784234.7530397652</v>
      </c>
      <c r="R959" s="25">
        <f t="array" aca="1" ref="R959" ca="1">INDEX('Lorri 401b'!L:L,MATCH('Retirement Calculator'!A959,'Lorri 401b'!N:N,0),0)</f>
        <v>-8779069.6551373415</v>
      </c>
      <c r="S959" s="25">
        <f t="shared" ca="1" si="787"/>
        <v>-2994834.9020975763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5800406.5922060283</v>
      </c>
      <c r="R960" s="25">
        <f t="array" aca="1" ref="R960" ca="1">INDEX('Lorri 401b'!L:L,MATCH('Retirement Calculator'!A960,'Lorri 401b'!N:N,0),0)</f>
        <v>-8836101.1706119273</v>
      </c>
      <c r="S960" s="25">
        <f t="shared" ca="1" si="787"/>
        <v>-3035694.578405899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5816645.8140354846</v>
      </c>
      <c r="R961" s="25">
        <f t="array" aca="1" ref="R961" ca="1">INDEX('Lorri 401b'!L:L,MATCH('Retirement Calculator'!A961,'Lorri 401b'!N:N,0),0)</f>
        <v>-8893370.3174009901</v>
      </c>
      <c r="S961" s="25">
        <f t="shared" ca="1" si="787"/>
        <v>-3076724.5033655055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5832952.6992892297</v>
      </c>
      <c r="R962" s="25">
        <f t="array" aca="1" ref="R962" ca="1">INDEX('Lorri 401b'!L:L,MATCH('Retirement Calculator'!A962,'Lorri 401b'!N:N,0),0)</f>
        <v>-8950878.0856350083</v>
      </c>
      <c r="S962" s="25">
        <f t="shared" ca="1" si="787"/>
        <v>-3117925.3863457786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5849327.5298981993</v>
      </c>
      <c r="R963" s="25">
        <f t="array" aca="1" ref="R963" ca="1">INDEX('Lorri 401b'!L:L,MATCH('Retirement Calculator'!A963,'Lorri 401b'!N:N,0),0)</f>
        <v>-9008625.4695700016</v>
      </c>
      <c r="S963" s="25">
        <f t="shared" ca="1" si="787"/>
        <v>-3159297.9396718023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5865770.5889680395</v>
      </c>
      <c r="R964" s="25">
        <f t="array" aca="1" ref="R964" ca="1">INDEX('Lorri 401b'!L:L,MATCH('Retirement Calculator'!A964,'Lorri 401b'!N:N,0),0)</f>
        <v>-9066613.4676047228</v>
      </c>
      <c r="S964" s="25">
        <f t="shared" ca="1" si="787"/>
        <v>-3200842.8786366833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5882282.1607840033</v>
      </c>
      <c r="R965" s="25">
        <f t="array" aca="1" ref="R965" ca="1">INDEX('Lorri 401b'!L:L,MATCH('Retirement Calculator'!A965,'Lorri 401b'!N:N,0),0)</f>
        <v>-9124843.082297923</v>
      </c>
      <c r="S965" s="25">
        <f t="shared" ca="1" si="787"/>
        <v>-3242560.9215139197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5898862.5308158677</v>
      </c>
      <c r="R966" s="25">
        <f t="array" aca="1" ref="R966" ca="1">INDEX('Lorri 401b'!L:L,MATCH('Retirement Calculator'!A966,'Lorri 401b'!N:N,0),0)</f>
        <v>-9183315.3203856777</v>
      </c>
      <c r="S966" s="25">
        <f t="shared" ca="1" si="787"/>
        <v>-3284452.78956981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5915511.985722865</v>
      </c>
      <c r="R967" s="25">
        <f t="array" aca="1" ref="R967" ca="1">INDEX('Lorri 401b'!L:L,MATCH('Retirement Calculator'!A967,'Lorri 401b'!N:N,0),0)</f>
        <v>-9242031.1927987989</v>
      </c>
      <c r="S967" s="25">
        <f t="shared" ca="1" si="787"/>
        <v>-3326519.2070759339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5932230.8133586412</v>
      </c>
      <c r="R968" s="25">
        <f t="array" aca="1" ref="R968" ca="1">INDEX('Lorri 401b'!L:L,MATCH('Retirement Calculator'!A968,'Lorri 401b'!N:N,0),0)</f>
        <v>-9300991.7146803066</v>
      </c>
      <c r="S968" s="25">
        <f t="shared" ca="1" si="787"/>
        <v>-3368760.9013216654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5949019.3027762333</v>
      </c>
      <c r="R969" s="25">
        <f t="array" aca="1" ref="R969" ca="1">INDEX('Lorri 401b'!L:L,MATCH('Retirement Calculator'!A969,'Lorri 401b'!N:N,0),0)</f>
        <v>-9360197.9054029882</v>
      </c>
      <c r="S969" s="25">
        <f t="shared" ca="1" si="787"/>
        <v>-3411178.6026267549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5965877.7442330653</v>
      </c>
      <c r="R970" s="25">
        <f t="array" aca="1" ref="R970" ca="1">INDEX('Lorri 401b'!L:L,MATCH('Retirement Calculator'!A970,'Lorri 401b'!N:N,0),0)</f>
        <v>-9419650.7885870151</v>
      </c>
      <c r="S970" s="25">
        <f t="shared" ca="1" si="787"/>
        <v>-3453773.0443539498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5982806.4291959675</v>
      </c>
      <c r="R971" s="25">
        <f t="array" aca="1" ref="R971" ca="1">INDEX('Lorri 401b'!L:L,MATCH('Retirement Calculator'!A971,'Lorri 401b'!N:N,0),0)</f>
        <v>-9479351.3921176419</v>
      </c>
      <c r="S971" s="25">
        <f t="shared" ca="1" si="787"/>
        <v>-3496544.9629216744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5999805.6503462149</v>
      </c>
      <c r="R972" s="25">
        <f t="array" aca="1" ref="R972" ca="1">INDEX('Lorri 401b'!L:L,MATCH('Retirement Calculator'!A972,'Lorri 401b'!N:N,0),0)</f>
        <v>-9539300.7481629793</v>
      </c>
      <c r="S972" s="25">
        <f t="shared" ca="1" si="787"/>
        <v>-3539495.0978167644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6016875.7015845878</v>
      </c>
      <c r="R973" s="25">
        <f t="array" aca="1" ref="R973" ca="1">INDEX('Lorri 401b'!L:L,MATCH('Retirement Calculator'!A973,'Lorri 401b'!N:N,0),0)</f>
        <v>-9599499.8931918386</v>
      </c>
      <c r="S973" s="25">
        <f t="shared" ca="1" si="787"/>
        <v>-3582624.1916072508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6034016.8780364543</v>
      </c>
      <c r="R974" s="25">
        <f t="array" aca="1" ref="R974" ca="1">INDEX('Lorri 401b'!L:L,MATCH('Retirement Calculator'!A974,'Lorri 401b'!N:N,0),0)</f>
        <v>-9659949.8679916523</v>
      </c>
      <c r="S974" s="25">
        <f t="shared" ca="1" si="787"/>
        <v>-3625932.989955198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6051229.4760568701</v>
      </c>
      <c r="R975" s="25">
        <f t="array" aca="1" ref="R975" ca="1">INDEX('Lorri 401b'!L:L,MATCH('Retirement Calculator'!A975,'Lorri 401b'!N:N,0),0)</f>
        <v>-9720651.717686465</v>
      </c>
      <c r="S975" s="25">
        <f t="shared" ca="1" si="787"/>
        <v>-3669422.2416295949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6068513.7932357043</v>
      </c>
      <c r="R976" s="25">
        <f t="array" aca="1" ref="R976" ca="1">INDEX('Lorri 401b'!L:L,MATCH('Retirement Calculator'!A976,'Lorri 401b'!N:N,0),0)</f>
        <v>-9781606.491755005</v>
      </c>
      <c r="S976" s="25">
        <f t="shared" ca="1" si="787"/>
        <v>-3713092.6985193007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6085870.1284027835</v>
      </c>
      <c r="R977" s="25">
        <f t="array" aca="1" ref="R977" ca="1">INDEX('Lorri 401b'!L:L,MATCH('Retirement Calculator'!A977,'Lorri 401b'!N:N,0),0)</f>
        <v>-9842815.244048832</v>
      </c>
      <c r="S977" s="25">
        <f t="shared" ca="1" si="787"/>
        <v>-3756945.1156460484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6103298.7816330595</v>
      </c>
      <c r="R978" s="25">
        <f t="array" aca="1" ref="R978" ca="1">INDEX('Lorri 401b'!L:L,MATCH('Retirement Calculator'!A978,'Lorri 401b'!N:N,0),0)</f>
        <v>-9904279.0328105483</v>
      </c>
      <c r="S978" s="25">
        <f t="shared" ca="1" si="787"/>
        <v>-3800980.2511774888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6120800.0542517947</v>
      </c>
      <c r="R979" s="25">
        <f t="array" aca="1" ref="R979" ca="1">INDEX('Lorri 401b'!L:L,MATCH('Retirement Calculator'!A979,'Lorri 401b'!N:N,0),0)</f>
        <v>-9965998.9206921067</v>
      </c>
      <c r="S979" s="25">
        <f t="shared" ca="1" si="787"/>
        <v>-3845198.866440312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6138374.2488397742</v>
      </c>
      <c r="R980" s="25">
        <f t="array" aca="1" ref="R980" ca="1">INDEX('Lorri 401b'!L:L,MATCH('Retirement Calculator'!A980,'Lorri 401b'!N:N,0),0)</f>
        <v>-10027975.97477317</v>
      </c>
      <c r="S980" s="25">
        <f t="shared" ca="1" si="787"/>
        <v>-3889601.7259333963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6156021.6692385375</v>
      </c>
      <c r="R981" s="25">
        <f t="array" aca="1" ref="R981" ca="1">INDEX('Lorri 401b'!L:L,MATCH('Retirement Calculator'!A981,'Lorri 401b'!N:N,0),0)</f>
        <v>-10090211.266579572</v>
      </c>
      <c r="S981" s="25">
        <f t="shared" ca="1" si="787"/>
        <v>-3934189.5973410346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6173742.620555629</v>
      </c>
      <c r="R982" s="25">
        <f t="array" aca="1" ref="R982" ca="1">INDEX('Lorri 401b'!L:L,MATCH('Retirement Calculator'!A982,'Lorri 401b'!N:N,0),0)</f>
        <v>-10152705.872101834</v>
      </c>
      <c r="S982" s="25">
        <f t="shared" ca="1" si="787"/>
        <v>-3978963.251546205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6191537.4091698751</v>
      </c>
      <c r="R983" s="25">
        <f t="array" aca="1" ref="R983" ca="1">INDEX('Lorri 401b'!L:L,MATCH('Retirement Calculator'!A983,'Lorri 401b'!N:N,0),0)</f>
        <v>-10215460.871813772</v>
      </c>
      <c r="S983" s="25">
        <f t="shared" ca="1" si="787"/>
        <v>-4023923.4626438972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6209406.3427366801</v>
      </c>
      <c r="R984" s="25">
        <f t="array" aca="1" ref="R984" ca="1">INDEX('Lorri 401b'!L:L,MATCH('Retirement Calculator'!A984,'Lorri 401b'!N:N,0),0)</f>
        <v>-10278477.350691177</v>
      </c>
      <c r="S984" s="25">
        <f t="shared" ca="1" si="787"/>
        <v>-4069071.0079544969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6227349.7301933467</v>
      </c>
      <c r="R985" s="25">
        <f t="array" aca="1" ref="R985" ca="1">INDEX('Lorri 401b'!L:L,MATCH('Retirement Calculator'!A985,'Lorri 401b'!N:N,0),0)</f>
        <v>-10341756.398230571</v>
      </c>
      <c r="S985" s="25">
        <f t="shared" ca="1" si="787"/>
        <v>-4114406.6680372246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6245367.8817644166</v>
      </c>
      <c r="R986" s="25">
        <f t="array" aca="1" ref="R986" ca="1">INDEX('Lorri 401b'!L:L,MATCH('Retirement Calculator'!A986,'Lorri 401b'!N:N,0),0)</f>
        <v>-10405299.108468046</v>
      </c>
      <c r="S986" s="25">
        <f t="shared" ca="1" si="787"/>
        <v>-4159931.2267036298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6263461.1089670323</v>
      </c>
      <c r="R987" s="25">
        <f t="array" aca="1" ref="R987" ca="1">INDEX('Lorri 401b'!L:L,MATCH('Retirement Calculator'!A987,'Lorri 401b'!N:N,0),0)</f>
        <v>-10469106.579998177</v>
      </c>
      <c r="S987" s="25">
        <f t="shared" ca="1" si="787"/>
        <v>-4205645.4710311443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6281629.7246163255</v>
      </c>
      <c r="R988" s="25">
        <f t="array" aca="1" ref="R988" ca="1">INDEX('Lorri 401b'!L:L,MATCH('Retirement Calculator'!A988,'Lorri 401b'!N:N,0),0)</f>
        <v>-10533179.915993016</v>
      </c>
      <c r="S988" s="25">
        <f t="shared" ca="1" si="787"/>
        <v>-4251550.1913766908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6299874.0428308239</v>
      </c>
      <c r="R989" s="25">
        <f t="array" aca="1" ref="R989" ca="1">INDEX('Lorri 401b'!L:L,MATCH('Retirement Calculator'!A989,'Lorri 401b'!N:N,0),0)</f>
        <v>-10597520.224221168</v>
      </c>
      <c r="S989" s="25">
        <f t="shared" ca="1" si="787"/>
        <v>-4297646.1813903442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6318194.3790378831</v>
      </c>
      <c r="R990" s="25">
        <f t="array" aca="1" ref="R990" ca="1">INDEX('Lorri 401b'!L:L,MATCH('Retirement Calculator'!A990,'Lorri 401b'!N:N,0),0)</f>
        <v>-10662128.617066937</v>
      </c>
      <c r="S990" s="25">
        <f t="shared" ca="1" si="787"/>
        <v>-4343934.2380290534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6336591.0499791382</v>
      </c>
      <c r="R991" s="25">
        <f t="array" aca="1" ref="R991" ca="1">INDEX('Lorri 401b'!L:L,MATCH('Retirement Calculator'!A991,'Lorri 401b'!N:N,0),0)</f>
        <v>-10727006.211549563</v>
      </c>
      <c r="S991" s="25">
        <f t="shared" ca="1" si="787"/>
        <v>-4390415.1615704251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6355064.3737159818</v>
      </c>
      <c r="R992" s="25">
        <f t="array" aca="1" ref="R992" ca="1">INDEX('Lorri 401b'!L:L,MATCH('Retirement Calculator'!A992,'Lorri 401b'!N:N,0),0)</f>
        <v>-10792154.129342534</v>
      </c>
      <c r="S992" s="25">
        <f t="shared" ca="1" si="787"/>
        <v>-4437089.7556265518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6373614.6696350621</v>
      </c>
      <c r="R993" s="25">
        <f t="array" aca="1" ref="R993" ca="1">INDEX('Lorri 401b'!L:L,MATCH('Retirement Calculator'!A993,'Lorri 401b'!N:N,0),0)</f>
        <v>-10857573.496792974</v>
      </c>
      <c r="S993" s="25">
        <f t="shared" ca="1" si="787"/>
        <v>-4483958.8271579118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6392242.2584538059</v>
      </c>
      <c r="R994" s="25">
        <f t="array" aca="1" ref="R994" ca="1">INDEX('Lorri 401b'!L:L,MATCH('Retirement Calculator'!A994,'Lorri 401b'!N:N,0),0)</f>
        <v>-10923265.444941126</v>
      </c>
      <c r="S994" s="25">
        <f t="shared" ca="1" si="787"/>
        <v>-4531023.1864873199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6410947.4622259606</v>
      </c>
      <c r="R995" s="25">
        <f t="array" aca="1" ref="R995" ca="1">INDEX('Lorri 401b'!L:L,MATCH('Retirement Calculator'!A995,'Lorri 401b'!N:N,0),0)</f>
        <v>-10989231.109539894</v>
      </c>
      <c r="S995" s="25">
        <f t="shared" ca="1" si="787"/>
        <v>-4578283.6473139338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6429730.6043471666</v>
      </c>
      <c r="R996" s="25">
        <f t="array" aca="1" ref="R996" ca="1">INDEX('Lorri 401b'!L:L,MATCH('Retirement Calculator'!A996,'Lorri 401b'!N:N,0),0)</f>
        <v>-11055471.63107449</v>
      </c>
      <c r="S996" s="25">
        <f t="shared" ca="1" si="787"/>
        <v>-4625741.0267273234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6448592.009560544</v>
      </c>
      <c r="R997" s="25">
        <f t="array" aca="1" ref="R997" ca="1">INDEX('Lorri 401b'!L:L,MATCH('Retirement Calculator'!A997,'Lorri 401b'!N:N,0),0)</f>
        <v>-11121988.154782148</v>
      </c>
      <c r="S997" s="25">
        <f t="shared" ca="1" si="787"/>
        <v>-4673396.145221604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6467532.00396231</v>
      </c>
      <c r="R998" s="25">
        <f t="array" aca="1" ref="R998" ca="1">INDEX('Lorri 401b'!L:L,MATCH('Retirement Calculator'!A998,'Lorri 401b'!N:N,0),0)</f>
        <v>-11188781.830671921</v>
      </c>
      <c r="S998" s="25">
        <f t="shared" ca="1" si="787"/>
        <v>-4721249.8267096113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6486550.9150074171</v>
      </c>
      <c r="R999" s="25">
        <f t="array" aca="1" ref="R999" ca="1">INDEX('Lorri 401b'!L:L,MATCH('Retirement Calculator'!A999,'Lorri 401b'!N:N,0),0)</f>
        <v>-11255853.813544568</v>
      </c>
      <c r="S999" s="25">
        <f t="shared" ca="1" si="787"/>
        <v>-4769302.8985371506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6505649.0715152118</v>
      </c>
      <c r="R1000" s="25">
        <f t="array" aca="1" ref="R1000" ca="1">INDEX('Lorri 401b'!L:L,MATCH('Retirement Calculator'!A1000,'Lorri 401b'!N:N,0),0)</f>
        <v>-11323205.263012517</v>
      </c>
      <c r="S1000" s="25">
        <f t="shared" ca="1" si="787"/>
        <v>-4817556.1914973054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6524826.8036751226</v>
      </c>
      <c r="R1001" s="25">
        <f t="array" aca="1" ref="R1001" ca="1">INDEX('Lorri 401b'!L:L,MATCH('Retirement Calculator'!A1001,'Lorri 401b'!N:N,0),0)</f>
        <v>-11390837.343519917</v>
      </c>
      <c r="S1001" s="25">
        <f t="shared" ca="1" si="787"/>
        <v>-4866010.5398447942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6544084.4430523664</v>
      </c>
      <c r="R1002" s="25">
        <f t="array" aca="1" ref="R1002" ca="1">INDEX('Lorri 401b'!L:L,MATCH('Retirement Calculator'!A1002,'Lorri 401b'!N:N,0),0)</f>
        <v>-11458751.224362763</v>
      </c>
      <c r="S1002" s="25">
        <f t="shared" ca="1" si="787"/>
        <v>-4914666.7813103963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6563422.3225936824</v>
      </c>
      <c r="R1003" s="25">
        <f t="array" aca="1" ref="R1003" ca="1">INDEX('Lorri 401b'!L:L,MATCH('Retirement Calculator'!A1003,'Lorri 401b'!N:N,0),0)</f>
        <v>-11526948.079709122</v>
      </c>
      <c r="S1003" s="25">
        <f t="shared" ca="1" si="787"/>
        <v>-4963525.7571154395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6582840.7766330866</v>
      </c>
      <c r="R1004" s="25">
        <f t="array" aca="1" ref="R1004" ca="1">INDEX('Lorri 401b'!L:L,MATCH('Retirement Calculator'!A1004,'Lorri 401b'!N:N,0),0)</f>
        <v>-11595429.088619424</v>
      </c>
      <c r="S1004" s="25">
        <f t="shared" ca="1" si="787"/>
        <v>-5012588.3119863374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6602340.1408976549</v>
      </c>
      <c r="R1005" s="25">
        <f t="array" aca="1" ref="R1005" ca="1">INDEX('Lorri 401b'!L:L,MATCH('Retirement Calculator'!A1005,'Lorri 401b'!N:N,0),0)</f>
        <v>-11664195.435066853</v>
      </c>
      <c r="S1005" s="25">
        <f t="shared" ca="1" si="787"/>
        <v>-5061855.2941691978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6621920.7525133258</v>
      </c>
      <c r="R1006" s="25">
        <f t="array" aca="1" ref="R1006" ca="1">INDEX('Lorri 401b'!L:L,MATCH('Retirement Calculator'!A1006,'Lorri 401b'!N:N,0),0)</f>
        <v>-11733248.307957811</v>
      </c>
      <c r="S1006" s="25">
        <f t="shared" ca="1" si="787"/>
        <v>-5111327.5554444855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6641582.950010729</v>
      </c>
      <c r="R1007" s="25">
        <f t="array" aca="1" ref="R1007" ca="1">INDEX('Lorri 401b'!L:L,MATCH('Retirement Calculator'!A1007,'Lorri 401b'!N:N,0),0)</f>
        <v>-11802588.901152482</v>
      </c>
      <c r="S1007" s="25">
        <f t="shared" ca="1" si="787"/>
        <v>-5161005.9511417532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6661327.0733310375</v>
      </c>
      <c r="R1008" s="25">
        <f t="array" aca="1" ref="R1008" ca="1">INDEX('Lorri 401b'!L:L,MATCH('Retirement Calculator'!A1008,'Lorri 401b'!N:N,0),0)</f>
        <v>-11872218.413485464</v>
      </c>
      <c r="S1008" s="25">
        <f t="shared" ca="1" si="787"/>
        <v>-5210891.3401544262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6681153.4638318475</v>
      </c>
      <c r="R1009" s="25">
        <f t="array" aca="1" ref="R1009" ca="1">INDEX('Lorri 401b'!L:L,MATCH('Retirement Calculator'!A1009,'Lorri 401b'!N:N,0),0)</f>
        <v>-11942138.0487865</v>
      </c>
      <c r="S1009" s="25">
        <f t="shared" ca="1" si="787"/>
        <v>-5260984.5849546529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6701062.4642930776</v>
      </c>
      <c r="R1010" s="25">
        <f t="array" aca="1" ref="R1010" ca="1">INDEX('Lorri 401b'!L:L,MATCH('Retirement Calculator'!A1010,'Lorri 401b'!N:N,0),0)</f>
        <v>-12012349.015901292</v>
      </c>
      <c r="S1010" s="25">
        <f t="shared" ca="1" si="787"/>
        <v>-5311286.5516082142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6721054.4189228965</v>
      </c>
      <c r="R1011" s="25">
        <f t="array" aca="1" ref="R1011" ca="1">INDEX('Lorri 401b'!L:L,MATCH('Retirement Calculator'!A1011,'Lorri 401b'!N:N,0),0)</f>
        <v>-12082852.528712394</v>
      </c>
      <c r="S1011" s="25">
        <f t="shared" ca="1" si="787"/>
        <v>-5361798.1097894972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6741129.6733636726</v>
      </c>
      <c r="R1012" s="25">
        <f t="array" aca="1" ref="R1012" ca="1">INDEX('Lorri 401b'!L:L,MATCH('Retirement Calculator'!A1012,'Lorri 401b'!N:N,0),0)</f>
        <v>-12153649.80616021</v>
      </c>
      <c r="S1012" s="25">
        <f t="shared" ca="1" si="787"/>
        <v>-5412520.1327965371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6761288.5746979518</v>
      </c>
      <c r="R1013" s="25">
        <f t="array" aca="1" ref="R1013" ca="1">INDEX('Lorri 401b'!L:L,MATCH('Retirement Calculator'!A1013,'Lorri 401b'!N:N,0),0)</f>
        <v>-12224742.072264057</v>
      </c>
      <c r="S1013" s="25">
        <f t="shared" ca="1" si="787"/>
        <v>-5463453.4975661049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6781531.4714544574</v>
      </c>
      <c r="R1014" s="25">
        <f t="array" aca="1" ref="R1014" ca="1">INDEX('Lorri 401b'!L:L,MATCH('Retirement Calculator'!A1014,'Lorri 401b'!N:N,0),0)</f>
        <v>-12296130.556143338</v>
      </c>
      <c r="S1014" s="25">
        <f t="shared" ca="1" si="787"/>
        <v>-5514599.0846888805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6801858.7136141155</v>
      </c>
      <c r="R1015" s="25">
        <f t="array" aca="1" ref="R1015" ca="1">INDEX('Lorri 401b'!L:L,MATCH('Retirement Calculator'!A1015,'Lorri 401b'!N:N,0),0)</f>
        <v>-12367816.492038783</v>
      </c>
      <c r="S1015" s="25">
        <f t="shared" ca="1" si="787"/>
        <v>-5565957.7784246672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6822270.652616105</v>
      </c>
      <c r="R1016" s="25">
        <f t="array" aca="1" ref="R1016" ca="1">INDEX('Lorri 401b'!L:L,MATCH('Retirement Calculator'!A1016,'Lorri 401b'!N:N,0),0)</f>
        <v>-12439801.119333791</v>
      </c>
      <c r="S1016" s="25">
        <f t="shared" ca="1" si="787"/>
        <v>-5617530.4667176856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6842767.6413639365</v>
      </c>
      <c r="R1017" s="25">
        <f t="array" aca="1" ref="R1017" ca="1">INDEX('Lorri 401b'!L:L,MATCH('Retirement Calculator'!A1017,'Lorri 401b'!N:N,0),0)</f>
        <v>-12512085.682575861</v>
      </c>
      <c r="S1017" s="25">
        <f t="shared" ca="1" si="787"/>
        <v>-5669318.0412119245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6863350.0342315501</v>
      </c>
      <c r="R1018" s="25">
        <f t="array" aca="1" ref="R1018" ca="1">INDEX('Lorri 401b'!L:L,MATCH('Retirement Calculator'!A1018,'Lorri 401b'!N:N,0),0)</f>
        <v>-12584671.431498107</v>
      </c>
      <c r="S1018" s="25">
        <f t="shared" ca="1" si="787"/>
        <v>-5721321.3972665565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6884018.1870694458</v>
      </c>
      <c r="R1019" s="25">
        <f t="array" aca="1" ref="R1019" ca="1">INDEX('Lorri 401b'!L:L,MATCH('Retirement Calculator'!A1019,'Lorri 401b'!N:N,0),0)</f>
        <v>-12657559.621040862</v>
      </c>
      <c r="S1019" s="25">
        <f t="shared" ca="1" si="787"/>
        <v>-5773541.4339714162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6904772.4572108323</v>
      </c>
      <c r="R1020" s="25">
        <f t="array" aca="1" ref="R1020" ca="1">INDEX('Lorri 401b'!L:L,MATCH('Retirement Calculator'!A1020,'Lorri 401b'!N:N,0),0)</f>
        <v>-12730751.511373378</v>
      </c>
      <c r="S1020" s="25">
        <f t="shared" ca="1" si="787"/>
        <v>-5825979.0541625461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6925613.2034778083</v>
      </c>
      <c r="R1021" s="25">
        <f t="array" aca="1" ref="R1021" ca="1">INDEX('Lorri 401b'!L:L,MATCH('Retirement Calculator'!A1021,'Lorri 401b'!N:N,0),0)</f>
        <v>-12804248.367915614</v>
      </c>
      <c r="S1021" s="25">
        <f t="shared" ca="1" si="787"/>
        <v>-5878635.1644378053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6946540.7861875631</v>
      </c>
      <c r="R1022" s="25">
        <f t="array" aca="1" ref="R1022" ca="1">INDEX('Lorri 401b'!L:L,MATCH('Retirement Calculator'!A1022,'Lorri 401b'!N:N,0),0)</f>
        <v>-12878051.461360108</v>
      </c>
      <c r="S1022" s="25">
        <f t="shared" ca="1" si="787"/>
        <v>-5931510.675172545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6967555.5671586087</v>
      </c>
      <c r="R1023" s="25">
        <f t="array" aca="1" ref="R1023" ca="1">INDEX('Lorri 401b'!L:L,MATCH('Retirement Calculator'!A1023,'Lorri 401b'!N:N,0),0)</f>
        <v>-12952162.067693956</v>
      </c>
      <c r="S1023" s="25">
        <f t="shared" ca="1" si="787"/>
        <v>-5984606.5005353475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6988657.9097170336</v>
      </c>
      <c r="R1024" s="25">
        <f t="array" aca="1" ref="R1024" ca="1">INDEX('Lorri 401b'!L:L,MATCH('Retirement Calculator'!A1024,'Lorri 401b'!N:N,0),0)</f>
        <v>-13026581.468220862</v>
      </c>
      <c r="S1024" s="25">
        <f t="shared" ca="1" si="787"/>
        <v>-6037923.558503828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7009848.1787027856</v>
      </c>
      <c r="R1025" s="25">
        <f t="array" aca="1" ref="R1025" ca="1">INDEX('Lorri 401b'!L:L,MATCH('Retirement Calculator'!A1025,'Lorri 401b'!N:N,0),0)</f>
        <v>-13101310.949583296</v>
      </c>
      <c r="S1025" s="25">
        <f t="shared" ca="1" si="787"/>
        <v>-6091462.7708805101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7031126.7404759778</v>
      </c>
      <c r="R1026" s="25">
        <f t="array" aca="1" ref="R1026" ca="1">INDEX('Lorri 401b'!L:L,MATCH('Retirement Calculator'!A1026,'Lorri 401b'!N:N,0),0)</f>
        <v>-13176351.803784739</v>
      </c>
      <c r="S1026" s="25">
        <f t="shared" ca="1" si="787"/>
        <v>-6145225.0633087615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7052493.962923225</v>
      </c>
      <c r="R1027" s="25">
        <f t="array" aca="1" ref="R1027" ca="1">INDEX('Lorri 401b'!L:L,MATCH('Retirement Calculator'!A1027,'Lorri 401b'!N:N,0),0)</f>
        <v>-13251705.328212023</v>
      </c>
      <c r="S1027" s="25">
        <f t="shared" ca="1" si="787"/>
        <v>-6199211.3652887978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7073950.2154640025</v>
      </c>
      <c r="R1028" s="25">
        <f t="array" aca="1" ref="R1028" ca="1">INDEX('Lorri 401b'!L:L,MATCH('Retirement Calculator'!A1028,'Lorri 401b'!N:N,0),0)</f>
        <v>-13327372.825657753</v>
      </c>
      <c r="S1028" s="25">
        <f t="shared" ca="1" si="787"/>
        <v>-6253422.6101937508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7095495.8690570332</v>
      </c>
      <c r="R1029" s="25">
        <f t="array" aca="1" ref="R1029" ca="1">INDEX('Lorri 401b'!L:L,MATCH('Retirement Calculator'!A1029,'Lorri 401b'!N:N,0),0)</f>
        <v>-13403355.604342841</v>
      </c>
      <c r="S1029" s="25">
        <f t="shared" ca="1" si="787"/>
        <v>-6307859.7352858074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7117131.2962067015</v>
      </c>
      <c r="R1030" s="25">
        <f t="array" aca="1" ref="R1030" ca="1">INDEX('Lorri 401b'!L:L,MATCH('Retirement Calculator'!A1030,'Lorri 401b'!N:N,0),0)</f>
        <v>-13479654.977939116</v>
      </c>
      <c r="S1030" s="25">
        <f t="shared" ca="1" si="787"/>
        <v>-6362523.6817324143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7138856.8709694939</v>
      </c>
      <c r="R1031" s="25">
        <f t="array" aca="1" ref="R1031" ca="1">INDEX('Lorri 401b'!L:L,MATCH('Retirement Calculator'!A1031,'Lorri 401b'!N:N,0),0)</f>
        <v>-13556272.265592042</v>
      </c>
      <c r="S1031" s="25">
        <f t="shared" ref="S1031:S1171" ca="1" si="1047">SUM(Q1031:R1031)</f>
        <v>-6417415.3946225485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7160672.968960464</v>
      </c>
      <c r="R1032" s="25">
        <f t="array" aca="1" ref="R1032" ca="1">INDEX('Lorri 401b'!L:L,MATCH('Retirement Calculator'!A1032,'Lorri 401b'!N:N,0),0)</f>
        <v>-13633208.791943522</v>
      </c>
      <c r="S1032" s="25">
        <f t="shared" ca="1" si="1047"/>
        <v>-6472535.8229830582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7182579.96735973</v>
      </c>
      <c r="R1033" s="25">
        <f t="array" aca="1" ref="R1033" ca="1">INDEX('Lorri 401b'!L:L,MATCH('Retirement Calculator'!A1033,'Lorri 401b'!N:N,0),0)</f>
        <v>-13710465.887154801</v>
      </c>
      <c r="S1033" s="25">
        <f t="shared" ca="1" si="1047"/>
        <v>-6527885.9197950708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7204578.2449189927</v>
      </c>
      <c r="R1034" s="25">
        <f t="array" aca="1" ref="R1034" ca="1">INDEX('Lorri 401b'!L:L,MATCH('Retirement Calculator'!A1034,'Lorri 401b'!N:N,0),0)</f>
        <v>-13788044.88692946</v>
      </c>
      <c r="S1034" s="25">
        <f t="shared" ca="1" si="1047"/>
        <v>-6583466.6420104671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7226668.1819680864</v>
      </c>
      <c r="R1035" s="25">
        <f t="array" aca="1" ref="R1035" ca="1">INDEX('Lorri 401b'!L:L,MATCH('Retirement Calculator'!A1035,'Lorri 401b'!N:N,0),0)</f>
        <v>-13865947.132536514</v>
      </c>
      <c r="S1035" s="25">
        <f t="shared" ca="1" si="1047"/>
        <v>-6639278.9505684273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7248850.1604215512</v>
      </c>
      <c r="R1036" s="25">
        <f t="array" aca="1" ref="R1036" ca="1">INDEX('Lorri 401b'!L:L,MATCH('Retirement Calculator'!A1036,'Lorri 401b'!N:N,0),0)</f>
        <v>-13944173.970833596</v>
      </c>
      <c r="S1036" s="25">
        <f t="shared" ca="1" si="1047"/>
        <v>-6695323.8104120446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7271124.5637852382</v>
      </c>
      <c r="R1037" s="25">
        <f t="array" aca="1" ref="R1037" ca="1">INDEX('Lorri 401b'!L:L,MATCH('Retirement Calculator'!A1037,'Lorri 401b'!N:N,0),0)</f>
        <v>-14022726.754290249</v>
      </c>
      <c r="S1037" s="25">
        <f t="shared" ca="1" si="1047"/>
        <v>-6751602.190505011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7293491.7771629412</v>
      </c>
      <c r="R1038" s="25">
        <f t="array" aca="1" ref="R1038" ca="1">INDEX('Lorri 401b'!L:L,MATCH('Retirement Calculator'!A1038,'Lorri 401b'!N:N,0),0)</f>
        <v>-14101606.841011306</v>
      </c>
      <c r="S1038" s="25">
        <f t="shared" ca="1" si="1047"/>
        <v>-6808115.0638483651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7315952.187263051</v>
      </c>
      <c r="R1039" s="25">
        <f t="array" aca="1" ref="R1039" ca="1">INDEX('Lorri 401b'!L:L,MATCH('Retirement Calculator'!A1039,'Lorri 401b'!N:N,0),0)</f>
        <v>-14180815.594760368</v>
      </c>
      <c r="S1039" s="25">
        <f t="shared" ca="1" si="1047"/>
        <v>-6864863.4074973166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7338506.1824052446</v>
      </c>
      <c r="R1040" s="25">
        <f t="array" aca="1" ref="R1040" ca="1">INDEX('Lorri 401b'!L:L,MATCH('Retirement Calculator'!A1040,'Lorri 401b'!N:N,0),0)</f>
        <v>-14260354.384983383</v>
      </c>
      <c r="S1040" s="25">
        <f t="shared" ca="1" si="1047"/>
        <v>-6921848.2025781386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7361154.1525271973</v>
      </c>
      <c r="R1041" s="25">
        <f t="array" aca="1" ref="R1041" ca="1">INDEX('Lorri 401b'!L:L,MATCH('Retirement Calculator'!A1041,'Lorri 401b'!N:N,0),0)</f>
        <v>-14340224.586832328</v>
      </c>
      <c r="S1041" s="25">
        <f t="shared" ca="1" si="1047"/>
        <v>-6979070.4343051305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7383896.4891913245</v>
      </c>
      <c r="R1042" s="25">
        <f t="array" aca="1" ref="R1042" ca="1">INDEX('Lorri 401b'!L:L,MATCH('Retirement Calculator'!A1042,'Lorri 401b'!N:N,0),0)</f>
        <v>-14420427.581188977</v>
      </c>
      <c r="S1042" s="25">
        <f t="shared" ca="1" si="1047"/>
        <v>-7036531.0919976523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7406733.5855915528</v>
      </c>
      <c r="R1043" s="25">
        <f t="array" aca="1" ref="R1043" ca="1">INDEX('Lorri 401b'!L:L,MATCH('Retirement Calculator'!A1043,'Lorri 401b'!N:N,0),0)</f>
        <v>-14500964.754688777</v>
      </c>
      <c r="S1043" s="25">
        <f t="shared" ca="1" si="1047"/>
        <v>-7094231.1690972243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7429665.8365601152</v>
      </c>
      <c r="R1044" s="25">
        <f t="array" aca="1" ref="R1044" ca="1">INDEX('Lorri 401b'!L:L,MATCH('Retirement Calculator'!A1044,'Lorri 401b'!N:N,0),0)</f>
        <v>-14581837.499744827</v>
      </c>
      <c r="S1044" s="25">
        <f t="shared" ca="1" si="1047"/>
        <v>-7152171.6631847117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7452693.6385743795</v>
      </c>
      <c r="R1045" s="25">
        <f t="array" aca="1" ref="R1045" ca="1">INDEX('Lorri 401b'!L:L,MATCH('Retirement Calculator'!A1045,'Lorri 401b'!N:N,0),0)</f>
        <v>-14663047.214571944</v>
      </c>
      <c r="S1045" s="25">
        <f t="shared" ca="1" si="1047"/>
        <v>-7210353.575997564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7475817.3897637036</v>
      </c>
      <c r="R1046" s="25">
        <f t="array" aca="1" ref="R1046" ca="1">INDEX('Lorri 401b'!L:L,MATCH('Retirement Calculator'!A1046,'Lorri 401b'!N:N,0),0)</f>
        <v>-14744595.30321084</v>
      </c>
      <c r="S1046" s="25">
        <f t="shared" ca="1" si="1047"/>
        <v>-7268777.9134471361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7499037.4899163162</v>
      </c>
      <c r="R1047" s="25">
        <f t="array" aca="1" ref="R1047" ca="1">INDEX('Lorri 401b'!L:L,MATCH('Retirement Calculator'!A1047,'Lorri 401b'!N:N,0),0)</f>
        <v>-14826483.175552398</v>
      </c>
      <c r="S1047" s="25">
        <f t="shared" ca="1" si="1047"/>
        <v>-7327445.6856360817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7522354.3404862313</v>
      </c>
      <c r="R1048" s="25">
        <f t="array" aca="1" ref="R1048" ca="1">INDEX('Lorri 401b'!L:L,MATCH('Retirement Calculator'!A1048,'Lorri 401b'!N:N,0),0)</f>
        <v>-14908712.247362047</v>
      </c>
      <c r="S1048" s="25">
        <f t="shared" ca="1" si="1047"/>
        <v>-7386357.9068758162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7545768.3446001876</v>
      </c>
      <c r="R1049" s="25">
        <f t="array" aca="1" ref="R1049" ca="1">INDEX('Lorri 401b'!L:L,MATCH('Retirement Calculator'!A1049,'Lorri 401b'!N:N,0),0)</f>
        <v>-14991283.940304236</v>
      </c>
      <c r="S1049" s="25">
        <f t="shared" ca="1" si="1047"/>
        <v>-7445515.5957040489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7569279.9070646195</v>
      </c>
      <c r="R1050" s="25">
        <f t="array" aca="1" ref="R1050" ca="1">INDEX('Lorri 401b'!L:L,MATCH('Retirement Calculator'!A1050,'Lorri 401b'!N:N,0),0)</f>
        <v>-15074199.681967018</v>
      </c>
      <c r="S1050" s="25">
        <f t="shared" ca="1" si="1047"/>
        <v>-7504919.7749023987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7592889.4343726533</v>
      </c>
      <c r="R1051" s="25">
        <f t="array" aca="1" ref="R1051" ca="1">INDEX('Lorri 401b'!L:L,MATCH('Retirement Calculator'!A1051,'Lorri 401b'!N:N,0),0)</f>
        <v>-15157460.905886728</v>
      </c>
      <c r="S1051" s="25">
        <f t="shared" ca="1" si="1047"/>
        <v>-7564571.4715140751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7616597.3347111363</v>
      </c>
      <c r="R1052" s="25">
        <f t="array" aca="1" ref="R1052" ca="1">INDEX('Lorri 401b'!L:L,MATCH('Retirement Calculator'!A1052,'Lorri 401b'!N:N,0),0)</f>
        <v>-15241069.05157277</v>
      </c>
      <c r="S1052" s="25">
        <f t="shared" ca="1" si="1047"/>
        <v>-7624471.7168616336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7640404.0179676972</v>
      </c>
      <c r="R1053" s="25">
        <f t="array" aca="1" ref="R1053" ca="1">INDEX('Lorri 401b'!L:L,MATCH('Retirement Calculator'!A1053,'Lorri 401b'!N:N,0),0)</f>
        <v>-15325025.564532503</v>
      </c>
      <c r="S1053" s="25">
        <f t="shared" ca="1" si="1047"/>
        <v>-7684621.5465648063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7664309.8957378268</v>
      </c>
      <c r="R1054" s="25">
        <f t="array" aca="1" ref="R1054" ca="1">INDEX('Lorri 401b'!L:L,MATCH('Retirement Calculator'!A1054,'Lorri 401b'!N:N,0),0)</f>
        <v>-15409331.896296237</v>
      </c>
      <c r="S1054" s="25">
        <f t="shared" ca="1" si="1047"/>
        <v>-7745022.0005584098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7688315.3813319989</v>
      </c>
      <c r="R1055" s="25">
        <f t="array" aca="1" ref="R1055" ca="1">INDEX('Lorri 401b'!L:L,MATCH('Retirement Calculator'!A1055,'Lorri 401b'!N:N,0),0)</f>
        <v>-15493989.504442317</v>
      </c>
      <c r="S1055" s="25">
        <f t="shared" ca="1" si="1047"/>
        <v>-7805674.1231103186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7712420.8897828134</v>
      </c>
      <c r="R1056" s="25">
        <f t="array" aca="1" ref="R1056" ca="1">INDEX('Lorri 401b'!L:L,MATCH('Retirement Calculator'!A1056,'Lorri 401b'!N:N,0),0)</f>
        <v>-15578999.852622341</v>
      </c>
      <c r="S1056" s="25">
        <f t="shared" ca="1" si="1047"/>
        <v>-7866578.962839528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7736626.8378521726</v>
      </c>
      <c r="R1057" s="25">
        <f t="array" aca="1" ref="R1057" ca="1">INDEX('Lorri 401b'!L:L,MATCH('Retirement Calculator'!A1057,'Lorri 401b'!N:N,0),0)</f>
        <v>-15664364.410586448</v>
      </c>
      <c r="S1057" s="25">
        <f t="shared" ca="1" si="1047"/>
        <v>-7927737.5727342758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7760933.6440384872</v>
      </c>
      <c r="R1058" s="25">
        <f t="array" aca="1" ref="R1058" ca="1">INDEX('Lorri 401b'!L:L,MATCH('Retirement Calculator'!A1058,'Lorri 401b'!N:N,0),0)</f>
        <v>-15750084.654208738</v>
      </c>
      <c r="S1058" s="25">
        <f t="shared" ca="1" si="1047"/>
        <v>-7989151.0101702511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7785341.7285839114</v>
      </c>
      <c r="R1059" s="25">
        <f t="array" aca="1" ref="R1059" ca="1">INDEX('Lorri 401b'!L:L,MATCH('Retirement Calculator'!A1059,'Lorri 401b'!N:N,0),0)</f>
        <v>-15836162.065512788</v>
      </c>
      <c r="S1059" s="25">
        <f t="shared" ca="1" si="1047"/>
        <v>-8050820.3369288761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7809851.5134816086</v>
      </c>
      <c r="R1060" s="25">
        <f t="array" aca="1" ref="R1060" ca="1">INDEX('Lorri 401b'!L:L,MATCH('Retirement Calculator'!A1060,'Lorri 401b'!N:N,0),0)</f>
        <v>-15922598.132697271</v>
      </c>
      <c r="S1060" s="25">
        <f t="shared" ca="1" si="1047"/>
        <v>-8112746.6192156626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7834463.4224830456</v>
      </c>
      <c r="R1061" s="25">
        <f t="array" aca="1" ref="R1061" ca="1">INDEX('Lorri 401b'!L:L,MATCH('Retirement Calculator'!A1061,'Lorri 401b'!N:N,0),0)</f>
        <v>-16009394.35016169</v>
      </c>
      <c r="S1061" s="25">
        <f t="shared" ca="1" si="1047"/>
        <v>-8174930.9276786447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7859177.8811053224</v>
      </c>
      <c r="R1062" s="25">
        <f t="array" aca="1" ref="R1062" ca="1">INDEX('Lorri 401b'!L:L,MATCH('Retirement Calculator'!A1062,'Lorri 401b'!N:N,0),0)</f>
        <v>-16096552.21853221</v>
      </c>
      <c r="S1062" s="25">
        <f t="shared" ca="1" si="1047"/>
        <v>-8237374.3374268878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7883995.3166385256</v>
      </c>
      <c r="R1063" s="25">
        <f t="array" aca="1" ref="R1063" ca="1">INDEX('Lorri 401b'!L:L,MATCH('Retirement Calculator'!A1063,'Lorri 401b'!N:N,0),0)</f>
        <v>-16184073.244687608</v>
      </c>
      <c r="S1063" s="25">
        <f t="shared" ca="1" si="1047"/>
        <v>-8300077.9280490819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7908916.1581531167</v>
      </c>
      <c r="R1064" s="25">
        <f t="array" aca="1" ref="R1064" ca="1">INDEX('Lorri 401b'!L:L,MATCH('Retirement Calculator'!A1064,'Lorri 401b'!N:N,0),0)</f>
        <v>-16271958.941785319</v>
      </c>
      <c r="S1064" s="25">
        <f t="shared" ca="1" si="1047"/>
        <v>-8363042.7836322021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7933940.8365073521</v>
      </c>
      <c r="R1065" s="25">
        <f t="array" aca="1" ref="R1065" ca="1">INDEX('Lorri 401b'!L:L,MATCH('Retirement Calculator'!A1065,'Lorri 401b'!N:N,0),0)</f>
        <v>-16360210.829287605</v>
      </c>
      <c r="S1065" s="25">
        <f t="shared" ca="1" si="1047"/>
        <v>-8426269.9927802533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7959069.7843547305</v>
      </c>
      <c r="R1066" s="25">
        <f t="array" aca="1" ref="R1066" ca="1">INDEX('Lorri 401b'!L:L,MATCH('Retirement Calculator'!A1066,'Lorri 401b'!N:N,0),0)</f>
        <v>-16448830.432987817</v>
      </c>
      <c r="S1066" s="25">
        <f t="shared" ca="1" si="1047"/>
        <v>-8489760.6486330852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7984303.4361514729</v>
      </c>
      <c r="R1067" s="25">
        <f t="array" aca="1" ref="R1067" ca="1">INDEX('Lorri 401b'!L:L,MATCH('Retirement Calculator'!A1067,'Lorri 401b'!N:N,0),0)</f>
        <v>-16537819.28503678</v>
      </c>
      <c r="S1067" s="25">
        <f t="shared" ca="1" si="1047"/>
        <v>-8553515.8488853071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8009642.2281640349</v>
      </c>
      <c r="R1068" s="25">
        <f t="array" aca="1" ref="R1068" ca="1">INDEX('Lorri 401b'!L:L,MATCH('Retirement Calculator'!A1068,'Lorri 401b'!N:N,0),0)</f>
        <v>-16627178.92396928</v>
      </c>
      <c r="S1068" s="25">
        <f t="shared" ca="1" si="1047"/>
        <v>-8617536.6958052441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8035086.5984766493</v>
      </c>
      <c r="R1069" s="25">
        <f t="array" aca="1" ref="R1069" ca="1">INDEX('Lorri 401b'!L:L,MATCH('Retirement Calculator'!A1069,'Lorri 401b'!N:N,0),0)</f>
        <v>-16716910.894730665</v>
      </c>
      <c r="S1069" s="25">
        <f t="shared" ca="1" si="1047"/>
        <v>-8681824.2962540165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8060636.9869988998</v>
      </c>
      <c r="R1070" s="25">
        <f t="array" aca="1" ref="R1070" ca="1">INDEX('Lorri 401b'!L:L,MATCH('Retirement Calculator'!A1070,'Lorri 401b'!N:N,0),0)</f>
        <v>-16807016.748703558</v>
      </c>
      <c r="S1070" s="25">
        <f t="shared" ca="1" si="1047"/>
        <v>-8746379.7617046572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8086293.835473326</v>
      </c>
      <c r="R1071" s="25">
        <f t="array" aca="1" ref="R1071" ca="1">INDEX('Lorri 401b'!L:L,MATCH('Retirement Calculator'!A1071,'Lorri 401b'!N:N,0),0)</f>
        <v>-16897498.04373467</v>
      </c>
      <c r="S1071" s="25">
        <f t="shared" ca="1" si="1047"/>
        <v>-8811204.2082613446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8112057.5874830624</v>
      </c>
      <c r="R1072" s="25">
        <f t="array" aca="1" ref="R1072" ca="1">INDEX('Lorri 401b'!L:L,MATCH('Retirement Calculator'!A1072,'Lorri 401b'!N:N,0),0)</f>
        <v>-16988356.344161745</v>
      </c>
      <c r="S1072" s="25">
        <f t="shared" ca="1" si="1047"/>
        <v>-8876298.7566786818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8137928.6884595063</v>
      </c>
      <c r="R1073" s="25">
        <f t="array" aca="1" ref="R1073" ca="1">INDEX('Lorri 401b'!L:L,MATCH('Retirement Calculator'!A1073,'Lorri 401b'!N:N,0),0)</f>
        <v>-17079593.220840599</v>
      </c>
      <c r="S1073" s="25">
        <f t="shared" ca="1" si="1047"/>
        <v>-8941664.5323810931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8163907.5856900187</v>
      </c>
      <c r="R1074" s="25">
        <f t="array" aca="1" ref="R1074" ca="1">INDEX('Lorri 401b'!L:L,MATCH('Retirement Calculator'!A1074,'Lorri 401b'!N:N,0),0)</f>
        <v>-17171210.251172282</v>
      </c>
      <c r="S1074" s="25">
        <f t="shared" ca="1" si="1047"/>
        <v>-9007302.665482264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8189994.7283256575</v>
      </c>
      <c r="R1075" s="25">
        <f t="array" aca="1" ref="R1075" ca="1">INDEX('Lorri 401b'!L:L,MATCH('Retirement Calculator'!A1075,'Lorri 401b'!N:N,0),0)</f>
        <v>-17263209.019130345</v>
      </c>
      <c r="S1075" s="25">
        <f t="shared" ca="1" si="1047"/>
        <v>-9073214.2908046879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8216190.5673889453</v>
      </c>
      <c r="R1076" s="25">
        <f t="array" aca="1" ref="R1076" ca="1">INDEX('Lorri 401b'!L:L,MATCH('Retirement Calculator'!A1076,'Lorri 401b'!N:N,0),0)</f>
        <v>-17355591.115288235</v>
      </c>
      <c r="S1076" s="25">
        <f t="shared" ca="1" si="1047"/>
        <v>-9139400.5478992909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8242495.5557816634</v>
      </c>
      <c r="R1077" s="25">
        <f t="array" aca="1" ref="R1077" ca="1">INDEX('Lorri 401b'!L:L,MATCH('Retirement Calculator'!A1077,'Lorri 401b'!N:N,0),0)</f>
        <v>-17448358.136846785</v>
      </c>
      <c r="S1077" s="25">
        <f t="shared" ca="1" si="1047"/>
        <v>-9205862.581065122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8268910.148292684</v>
      </c>
      <c r="R1078" s="25">
        <f t="array" aca="1" ref="R1078" ca="1">INDEX('Lorri 401b'!L:L,MATCH('Retirement Calculator'!A1078,'Lorri 401b'!N:N,0),0)</f>
        <v>-17541511.687661827</v>
      </c>
      <c r="S1078" s="25">
        <f t="shared" ca="1" si="1047"/>
        <v>-9272601.5393691435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8295434.8016058346</v>
      </c>
      <c r="R1079" s="25">
        <f t="array" aca="1" ref="R1079" ca="1">INDEX('Lorri 401b'!L:L,MATCH('Retirement Calculator'!A1079,'Lorri 401b'!N:N,0),0)</f>
        <v>-17635053.37827193</v>
      </c>
      <c r="S1079" s="25">
        <f t="shared" ca="1" si="1047"/>
        <v>-9339618.5766660944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8322069.9743077895</v>
      </c>
      <c r="R1080" s="25">
        <f t="array" aca="1" ref="R1080" ca="1">INDEX('Lorri 401b'!L:L,MATCH('Retirement Calculator'!A1080,'Lorri 401b'!N:N,0),0)</f>
        <v>-17728984.825926244</v>
      </c>
      <c r="S1080" s="25">
        <f t="shared" ca="1" si="1047"/>
        <v>-9406914.8516184539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8348816.1268960023</v>
      </c>
      <c r="R1081" s="25">
        <f t="array" aca="1" ref="R1081" ca="1">INDEX('Lorri 401b'!L:L,MATCH('Retirement Calculator'!A1081,'Lorri 401b'!N:N,0),0)</f>
        <v>-17823307.654612452</v>
      </c>
      <c r="S1081" s="25">
        <f t="shared" ca="1" si="1047"/>
        <v>-9474491.5277164504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8375673.7217866667</v>
      </c>
      <c r="R1082" s="25">
        <f t="array" aca="1" ref="R1082" ca="1">INDEX('Lorri 401b'!L:L,MATCH('Retirement Calculator'!A1082,'Lorri 401b'!N:N,0),0)</f>
        <v>-17918023.495084852</v>
      </c>
      <c r="S1082" s="25">
        <f t="shared" ca="1" si="1047"/>
        <v>-9542349.7732981853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8402643.2233227082</v>
      </c>
      <c r="R1083" s="25">
        <f t="array" aca="1" ref="R1083" ca="1">INDEX('Lorri 401b'!L:L,MATCH('Retirement Calculator'!A1083,'Lorri 401b'!N:N,0),0)</f>
        <v>-18013133.984892551</v>
      </c>
      <c r="S1083" s="25">
        <f t="shared" ca="1" si="1047"/>
        <v>-9610490.7615698427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8429725.0977818165</v>
      </c>
      <c r="R1084" s="25">
        <f t="array" aca="1" ref="R1084" ca="1">INDEX('Lorri 401b'!L:L,MATCH('Retirement Calculator'!A1084,'Lorri 401b'!N:N,0),0)</f>
        <v>-18108640.768407784</v>
      </c>
      <c r="S1084" s="25">
        <f t="shared" ca="1" si="1047"/>
        <v>-9678915.6706259679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8456919.813384505</v>
      </c>
      <c r="R1085" s="25">
        <f t="array" aca="1" ref="R1085" ca="1">INDEX('Lorri 401b'!L:L,MATCH('Retirement Calculator'!A1085,'Lorri 401b'!N:N,0),0)</f>
        <v>-18204545.496854331</v>
      </c>
      <c r="S1085" s="25">
        <f t="shared" ca="1" si="1047"/>
        <v>-9747625.6834698264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8484227.8403022047</v>
      </c>
      <c r="R1086" s="25">
        <f t="array" aca="1" ref="R1086" ca="1">INDEX('Lorri 401b'!L:L,MATCH('Retirement Calculator'!A1086,'Lorri 401b'!N:N,0),0)</f>
        <v>-18300849.828336071</v>
      </c>
      <c r="S1086" s="25">
        <f t="shared" ca="1" si="1047"/>
        <v>-9816621.9880338665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8511649.650665395</v>
      </c>
      <c r="R1087" s="25">
        <f t="array" aca="1" ref="R1087" ca="1">INDEX('Lorri 401b'!L:L,MATCH('Retirement Calculator'!A1087,'Lorri 401b'!N:N,0),0)</f>
        <v>-18397555.427865651</v>
      </c>
      <c r="S1087" s="25">
        <f t="shared" ca="1" si="1047"/>
        <v>-9885905.7772002555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8539185.7185717653</v>
      </c>
      <c r="R1088" s="25">
        <f t="array" aca="1" ref="R1088" ca="1">INDEX('Lorri 401b'!L:L,MATCH('Retirement Calculator'!A1088,'Lorri 401b'!N:N,0),0)</f>
        <v>-18494663.967393272</v>
      </c>
      <c r="S1088" s="25">
        <f t="shared" ca="1" si="1047"/>
        <v>-9955478.2488215063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8566836.5200944114</v>
      </c>
      <c r="R1089" s="25">
        <f t="array" aca="1" ref="R1089" ca="1">INDEX('Lorri 401b'!L:L,MATCH('Retirement Calculator'!A1089,'Lorri 401b'!N:N,0),0)</f>
        <v>-18592177.12583559</v>
      </c>
      <c r="S1089" s="25">
        <f t="shared" ca="1" si="1047"/>
        <v>-10025340.605741179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8594602.5332900696</v>
      </c>
      <c r="R1090" s="25">
        <f t="array" aca="1" ref="R1090" ca="1">INDEX('Lorri 401b'!L:L,MATCH('Retirement Calculator'!A1090,'Lorri 401b'!N:N,0),0)</f>
        <v>-18690096.589104753</v>
      </c>
      <c r="S1090" s="25">
        <f t="shared" ca="1" si="1047"/>
        <v>-10095494.055814683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8622484.2382073756</v>
      </c>
      <c r="R1091" s="25">
        <f t="array" aca="1" ref="R1091" ca="1">INDEX('Lorri 401b'!L:L,MATCH('Retirement Calculator'!A1091,'Lorri 401b'!N:N,0),0)</f>
        <v>-18788424.050137535</v>
      </c>
      <c r="S1091" s="25">
        <f t="shared" ca="1" si="1047"/>
        <v>-10165939.811930159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8650482.1168951709</v>
      </c>
      <c r="R1092" s="25">
        <f t="array" aca="1" ref="R1092" ca="1">INDEX('Lorri 401b'!L:L,MATCH('Retirement Calculator'!A1092,'Lorri 401b'!N:N,0),0)</f>
        <v>-18887161.208924621</v>
      </c>
      <c r="S1092" s="25">
        <f t="shared" ca="1" si="1047"/>
        <v>-10236679.09202945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8678596.6534108315</v>
      </c>
      <c r="R1093" s="25">
        <f t="array" aca="1" ref="R1093" ca="1">INDEX('Lorri 401b'!L:L,MATCH('Retirement Calculator'!A1093,'Lorri 401b'!N:N,0),0)</f>
        <v>-18986309.772539988</v>
      </c>
      <c r="S1093" s="25">
        <f t="shared" ca="1" si="1047"/>
        <v>-10307713.119129157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8706828.3338286411</v>
      </c>
      <c r="R1094" s="25">
        <f t="array" aca="1" ref="R1094" ca="1">INDEX('Lorri 401b'!L:L,MATCH('Retirement Calculator'!A1094,'Lorri 401b'!N:N,0),0)</f>
        <v>-19085871.455170419</v>
      </c>
      <c r="S1094" s="25">
        <f t="shared" ca="1" si="1047"/>
        <v>-10379043.121341778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8735177.6462481916</v>
      </c>
      <c r="R1095" s="25">
        <f t="array" aca="1" ref="R1095" ca="1">INDEX('Lorri 401b'!L:L,MATCH('Retirement Calculator'!A1095,'Lorri 401b'!N:N,0),0)</f>
        <v>-19185847.978145141</v>
      </c>
      <c r="S1095" s="25">
        <f t="shared" ca="1" si="1047"/>
        <v>-10450670.33189695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8763645.0808028225</v>
      </c>
      <c r="R1096" s="25">
        <f t="array" aca="1" ref="R1096" ca="1">INDEX('Lorri 401b'!L:L,MATCH('Retirement Calculator'!A1096,'Lorri 401b'!N:N,0),0)</f>
        <v>-19286241.069965594</v>
      </c>
      <c r="S1096" s="25">
        <f t="shared" ca="1" si="1047"/>
        <v>-10522595.989162771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8792231.1296680979</v>
      </c>
      <c r="R1097" s="25">
        <f t="array" aca="1" ref="R1097" ca="1">INDEX('Lorri 401b'!L:L,MATCH('Retirement Calculator'!A1097,'Lorri 401b'!N:N,0),0)</f>
        <v>-19387052.466335297</v>
      </c>
      <c r="S1097" s="25">
        <f t="shared" ca="1" si="1047"/>
        <v>-10594821.336667199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8820936.2870703116</v>
      </c>
      <c r="R1098" s="25">
        <f t="array" aca="1" ref="R1098" ca="1">INDEX('Lorri 401b'!L:L,MATCH('Retirement Calculator'!A1098,'Lorri 401b'!N:N,0),0)</f>
        <v>-19488283.910189874</v>
      </c>
      <c r="S1098" s="25">
        <f t="shared" ca="1" si="1047"/>
        <v>-10667347.623119563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8849761.0492950361</v>
      </c>
      <c r="R1099" s="25">
        <f t="array" aca="1" ref="R1099" ca="1">INDEX('Lorri 401b'!L:L,MATCH('Retirement Calculator'!A1099,'Lorri 401b'!N:N,0),0)</f>
        <v>-19589937.151727181</v>
      </c>
      <c r="S1099" s="25">
        <f t="shared" ca="1" si="1047"/>
        <v>-10740176.102432145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8878705.9146956969</v>
      </c>
      <c r="R1100" s="25">
        <f t="array" aca="1" ref="R1100" ca="1">INDEX('Lorri 401b'!L:L,MATCH('Retirement Calculator'!A1100,'Lorri 401b'!N:N,0),0)</f>
        <v>-19692013.948437557</v>
      </c>
      <c r="S1100" s="25">
        <f t="shared" ca="1" si="1047"/>
        <v>-10813308.03374186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8907771.3837021925</v>
      </c>
      <c r="R1101" s="25">
        <f t="array" aca="1" ref="R1101" ca="1">INDEX('Lorri 401b'!L:L,MATCH('Retirement Calculator'!A1101,'Lorri 401b'!N:N,0),0)</f>
        <v>-19794516.065134227</v>
      </c>
      <c r="S1101" s="25">
        <f t="shared" ca="1" si="1047"/>
        <v>-10886744.681432035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8936957.9588295482</v>
      </c>
      <c r="R1102" s="25">
        <f t="array" aca="1" ref="R1102" ca="1">INDEX('Lorri 401b'!L:L,MATCH('Retirement Calculator'!A1102,'Lorri 401b'!N:N,0),0)</f>
        <v>-19897445.273983799</v>
      </c>
      <c r="S1102" s="25">
        <f t="shared" ca="1" si="1047"/>
        <v>-10960487.315154251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8966266.1446866021</v>
      </c>
      <c r="R1103" s="25">
        <f t="array" aca="1" ref="R1103" ca="1">INDEX('Lorri 401b'!L:L,MATCH('Retirement Calculator'!A1103,'Lorri 401b'!N:N,0),0)</f>
        <v>-20000803.354536913</v>
      </c>
      <c r="S1103" s="25">
        <f t="shared" ca="1" si="1047"/>
        <v>-11034537.209850311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8995696.4479847271</v>
      </c>
      <c r="R1104" s="25">
        <f t="array" aca="1" ref="R1104" ca="1">INDEX('Lorri 401b'!L:L,MATCH('Retirement Calculator'!A1104,'Lorri 401b'!N:N,0),0)</f>
        <v>-20104592.093758997</v>
      </c>
      <c r="S1104" s="25">
        <f t="shared" ca="1" si="1047"/>
        <v>-11108895.645774269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9025249.3775465935</v>
      </c>
      <c r="R1105" s="25">
        <f t="array" aca="1" ref="R1105" ca="1">INDEX('Lorri 401b'!L:L,MATCH('Retirement Calculator'!A1105,'Lorri 401b'!N:N,0),0)</f>
        <v>-20208813.286061171</v>
      </c>
      <c r="S1105" s="25">
        <f t="shared" ca="1" si="1047"/>
        <v>-11183563.908514578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9054925.4443149678</v>
      </c>
      <c r="R1106" s="25">
        <f t="array" aca="1" ref="R1106" ca="1">INDEX('Lorri 401b'!L:L,MATCH('Retirement Calculator'!A1106,'Lorri 401b'!N:N,0),0)</f>
        <v>-20313468.733331274</v>
      </c>
      <c r="S1106" s="25">
        <f t="shared" ca="1" si="1047"/>
        <v>-11258543.289016306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9084725.1613615435</v>
      </c>
      <c r="R1107" s="25">
        <f t="array" aca="1" ref="R1107" ca="1">INDEX('Lorri 401b'!L:L,MATCH('Retirement Calculator'!A1107,'Lorri 401b'!N:N,0),0)</f>
        <v>-20418560.244965002</v>
      </c>
      <c r="S1107" s="25">
        <f t="shared" ca="1" si="1047"/>
        <v>-11333835.083603458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9114649.0438958146</v>
      </c>
      <c r="R1108" s="25">
        <f t="array" aca="1" ref="R1108" ca="1">INDEX('Lorri 401b'!L:L,MATCH('Retirement Calculator'!A1108,'Lorri 401b'!N:N,0),0)</f>
        <v>-20524089.637897205</v>
      </c>
      <c r="S1108" s="25">
        <f t="shared" ca="1" si="1047"/>
        <v>-11409440.59400139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9144697.6092739776</v>
      </c>
      <c r="R1109" s="25">
        <f t="array" aca="1" ref="R1109" ca="1">INDEX('Lorri 401b'!L:L,MATCH('Retirement Calculator'!A1109,'Lorri 401b'!N:N,0),0)</f>
        <v>-20630058.73663329</v>
      </c>
      <c r="S1109" s="25">
        <f t="shared" ca="1" si="1047"/>
        <v>-11485361.127359312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9174871.377007883</v>
      </c>
      <c r="R1110" s="25">
        <f t="array" aca="1" ref="R1110" ca="1">INDEX('Lorri 401b'!L:L,MATCH('Retirement Calculator'!A1110,'Lorri 401b'!N:N,0),0)</f>
        <v>-20736469.373280775</v>
      </c>
      <c r="S1110" s="25">
        <f t="shared" ca="1" si="1047"/>
        <v>-11561597.996272892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9205170.8687740136</v>
      </c>
      <c r="R1111" s="25">
        <f t="array" aca="1" ref="R1111" ca="1">INDEX('Lorri 401b'!L:L,MATCH('Retirement Calculator'!A1111,'Lorri 401b'!N:N,0),0)</f>
        <v>-20843323.387580957</v>
      </c>
      <c r="S1111" s="25">
        <f t="shared" ca="1" si="1047"/>
        <v>-11638152.518806944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9235596.6084225029</v>
      </c>
      <c r="R1112" s="25">
        <f t="array" aca="1" ref="R1112" ca="1">INDEX('Lorri 401b'!L:L,MATCH('Retirement Calculator'!A1112,'Lorri 401b'!N:N,0),0)</f>
        <v>-20950622.626940724</v>
      </c>
      <c r="S1112" s="25">
        <f t="shared" ca="1" si="1047"/>
        <v>-11715026.018518221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9266149.1219861936</v>
      </c>
      <c r="R1113" s="25">
        <f t="array" aca="1" ref="R1113" ca="1">INDEX('Lorri 401b'!L:L,MATCH('Retirement Calculator'!A1113,'Lorri 401b'!N:N,0),0)</f>
        <v>-21058368.94646449</v>
      </c>
      <c r="S1113" s="25">
        <f t="shared" ca="1" si="1047"/>
        <v>-11792219.824478297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9296828.9376897328</v>
      </c>
      <c r="R1114" s="25">
        <f t="array" aca="1" ref="R1114" ca="1">INDEX('Lorri 401b'!L:L,MATCH('Retirement Calculator'!A1114,'Lorri 401b'!N:N,0),0)</f>
        <v>-21166564.208986271</v>
      </c>
      <c r="S1114" s="25">
        <f t="shared" ca="1" si="1047"/>
        <v>-11869735.271296538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9327636.5859587044</v>
      </c>
      <c r="R1115" s="25">
        <f t="array" aca="1" ref="R1115" ca="1">INDEX('Lorri 401b'!L:L,MATCH('Retirement Calculator'!A1115,'Lorri 401b'!N:N,0),0)</f>
        <v>-21275210.285101894</v>
      </c>
      <c r="S1115" s="25">
        <f t="shared" ca="1" si="1047"/>
        <v>-11947573.69914319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9358572.5994287971</v>
      </c>
      <c r="R1116" s="25">
        <f t="array" aca="1" ref="R1116" ca="1">INDEX('Lorri 401b'!L:L,MATCH('Retirement Calculator'!A1116,'Lorri 401b'!N:N,0),0)</f>
        <v>-21384309.053201333</v>
      </c>
      <c r="S1116" s="25">
        <f t="shared" ca="1" si="1047"/>
        <v>-12025736.453772536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9389637.5129550137</v>
      </c>
      <c r="R1117" s="25">
        <f t="array" aca="1" ref="R1117" ca="1">INDEX('Lorri 401b'!L:L,MATCH('Retirement Calculator'!A1117,'Lorri 401b'!N:N,0),0)</f>
        <v>-21493862.399501186</v>
      </c>
      <c r="S1117" s="25">
        <f t="shared" ca="1" si="1047"/>
        <v>-12104224.886546172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9420831.8636209238</v>
      </c>
      <c r="R1118" s="25">
        <f t="array" aca="1" ref="R1118" ca="1">INDEX('Lorri 401b'!L:L,MATCH('Retirement Calculator'!A1118,'Lorri 401b'!N:N,0),0)</f>
        <v>-21603872.218077287</v>
      </c>
      <c r="S1118" s="25">
        <f t="shared" ca="1" si="1047"/>
        <v>-12183040.354456363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9452156.1907479409</v>
      </c>
      <c r="R1119" s="25">
        <f t="array" aca="1" ref="R1119" ca="1">INDEX('Lorri 401b'!L:L,MATCH('Retirement Calculator'!A1119,'Lorri 401b'!N:N,0),0)</f>
        <v>-21714340.410897456</v>
      </c>
      <c r="S1119" s="25">
        <f t="shared" ca="1" si="1047"/>
        <v>-12262184.220149515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9483611.0359046552</v>
      </c>
      <c r="R1120" s="25">
        <f t="array" aca="1" ref="R1120" ca="1">INDEX('Lorri 401b'!L:L,MATCH('Retirement Calculator'!A1120,'Lorri 401b'!N:N,0),0)</f>
        <v>-21825268.887854375</v>
      </c>
      <c r="S1120" s="25">
        <f t="shared" ca="1" si="1047"/>
        <v>-12341657.85194972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9515196.9429161884</v>
      </c>
      <c r="R1121" s="25">
        <f t="array" aca="1" ref="R1121" ca="1">INDEX('Lorri 401b'!L:L,MATCH('Retirement Calculator'!A1121,'Lorri 401b'!N:N,0),0)</f>
        <v>-21936659.566798616</v>
      </c>
      <c r="S1121" s="25">
        <f t="shared" ca="1" si="1047"/>
        <v>-12421462.623882428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9546914.4578736033</v>
      </c>
      <c r="R1122" s="25">
        <f t="array" aca="1" ref="R1122" ca="1">INDEX('Lorri 401b'!L:L,MATCH('Retirement Calculator'!A1122,'Lorri 401b'!N:N,0),0)</f>
        <v>-22048514.373571791</v>
      </c>
      <c r="S1122" s="25">
        <f t="shared" ca="1" si="1047"/>
        <v>-12501599.915698187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9578764.1291433405</v>
      </c>
      <c r="R1123" s="25">
        <f t="array" aca="1" ref="R1123" ca="1">INDEX('Lorri 401b'!L:L,MATCH('Retirement Calculator'!A1123,'Lorri 401b'!N:N,0),0)</f>
        <v>-22160835.242039852</v>
      </c>
      <c r="S1123" s="25">
        <f t="shared" ca="1" si="1047"/>
        <v>-12582071.112896511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9610746.5073767025</v>
      </c>
      <c r="R1124" s="25">
        <f t="array" aca="1" ref="R1124" ca="1">INDEX('Lorri 401b'!L:L,MATCH('Retirement Calculator'!A1124,'Lorri 401b'!N:N,0),0)</f>
        <v>-22273624.114126533</v>
      </c>
      <c r="S1124" s="25">
        <f t="shared" ca="1" si="1047"/>
        <v>-12662877.606749831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9642862.1455193702</v>
      </c>
      <c r="R1125" s="25">
        <f t="array" aca="1" ref="R1125" ca="1">INDEX('Lorri 401b'!L:L,MATCH('Retirement Calculator'!A1125,'Lorri 401b'!N:N,0),0)</f>
        <v>-22386882.939846907</v>
      </c>
      <c r="S1125" s="25">
        <f t="shared" ca="1" si="1047"/>
        <v>-12744020.794327537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9675111.5988209657</v>
      </c>
      <c r="R1126" s="25">
        <f t="array" aca="1" ref="R1126" ca="1">INDEX('Lorri 401b'!L:L,MATCH('Retirement Calculator'!A1126,'Lorri 401b'!N:N,0),0)</f>
        <v>-22500613.677341115</v>
      </c>
      <c r="S1126" s="25">
        <f t="shared" ca="1" si="1047"/>
        <v>-12825502.078520149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9707495.4248446506</v>
      </c>
      <c r="R1127" s="25">
        <f t="array" aca="1" ref="R1127" ca="1">INDEX('Lorri 401b'!L:L,MATCH('Retirement Calculator'!A1127,'Lorri 401b'!N:N,0),0)</f>
        <v>-22614818.292908218</v>
      </c>
      <c r="S1127" s="25">
        <f t="shared" ca="1" si="1047"/>
        <v>-12907322.868063567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9740014.1834767666</v>
      </c>
      <c r="R1128" s="25">
        <f t="array" aca="1" ref="R1128" ca="1">INDEX('Lorri 401b'!L:L,MATCH('Retirement Calculator'!A1128,'Lorri 401b'!N:N,0),0)</f>
        <v>-22729498.761040181</v>
      </c>
      <c r="S1128" s="25">
        <f t="shared" ca="1" si="1047"/>
        <v>-12989484.577563414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9772668.4369365163</v>
      </c>
      <c r="R1129" s="25">
        <f t="array" aca="1" ref="R1129" ca="1">INDEX('Lorri 401b'!L:L,MATCH('Retirement Calculator'!A1129,'Lorri 401b'!N:N,0),0)</f>
        <v>-22844657.064456027</v>
      </c>
      <c r="S1129" s="25">
        <f t="shared" ca="1" si="1047"/>
        <v>-13071988.627519511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9805458.7497856822</v>
      </c>
      <c r="R1130" s="25">
        <f t="array" aca="1" ref="R1130" ca="1">INDEX('Lorri 401b'!L:L,MATCH('Retirement Calculator'!A1130,'Lorri 401b'!N:N,0),0)</f>
        <v>-22960295.194136109</v>
      </c>
      <c r="S1130" s="25">
        <f t="shared" ca="1" si="1047"/>
        <v>-13154836.444350427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9838385.6889383867</v>
      </c>
      <c r="R1131" s="25">
        <f t="array" aca="1" ref="R1131" ca="1">INDEX('Lorri 401b'!L:L,MATCH('Retirement Calculator'!A1131,'Lorri 401b'!N:N,0),0)</f>
        <v>-23076415.149356522</v>
      </c>
      <c r="S1131" s="25">
        <f t="shared" ca="1" si="1047"/>
        <v>-13238029.460418135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9871449.8236708939</v>
      </c>
      <c r="R1132" s="25">
        <f t="array" aca="1" ref="R1132" ca="1">INDEX('Lorri 401b'!L:L,MATCH('Retirement Calculator'!A1132,'Lorri 401b'!N:N,0),0)</f>
        <v>-23193018.937723689</v>
      </c>
      <c r="S1132" s="25">
        <f t="shared" ca="1" si="1047"/>
        <v>-13321569.114052795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9904651.7256314531</v>
      </c>
      <c r="R1133" s="25">
        <f t="array" aca="1" ref="R1133" ca="1">INDEX('Lorri 401b'!L:L,MATCH('Retirement Calculator'!A1133,'Lorri 401b'!N:N,0),0)</f>
        <v>-23310108.575209051</v>
      </c>
      <c r="S1133" s="25">
        <f t="shared" ca="1" si="1047"/>
        <v>-13405456.849577598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9937991.9688501824</v>
      </c>
      <c r="R1134" s="25">
        <f t="array" aca="1" ref="R1134" ca="1">INDEX('Lorri 401b'!L:L,MATCH('Retirement Calculator'!A1134,'Lorri 401b'!N:N,0),0)</f>
        <v>-23427686.086183935</v>
      </c>
      <c r="S1134" s="25">
        <f t="shared" ca="1" si="1047"/>
        <v>-13489694.117333753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9971471.1297489889</v>
      </c>
      <c r="R1135" s="25">
        <f t="array" aca="1" ref="R1135" ca="1">INDEX('Lorri 401b'!L:L,MATCH('Retirement Calculator'!A1135,'Lorri 401b'!N:N,0),0)</f>
        <v>-23545753.503454547</v>
      </c>
      <c r="S1135" s="25">
        <f t="shared" ca="1" si="1047"/>
        <v>-13574282.373705558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10005089.78715154</v>
      </c>
      <c r="R1136" s="25">
        <f t="array" aca="1" ref="R1136" ca="1">INDEX('Lorri 401b'!L:L,MATCH('Retirement Calculator'!A1136,'Lorri 401b'!N:N,0),0)</f>
        <v>-23664312.868297122</v>
      </c>
      <c r="S1136" s="25">
        <f t="shared" ca="1" si="1047"/>
        <v>-13659223.081145583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10038848.522293268</v>
      </c>
      <c r="R1137" s="25">
        <f t="array" aca="1" ref="R1137" ca="1">INDEX('Lorri 401b'!L:L,MATCH('Retirement Calculator'!A1137,'Lorri 401b'!N:N,0),0)</f>
        <v>-23783366.230493207</v>
      </c>
      <c r="S1137" s="25">
        <f t="shared" ca="1" si="1047"/>
        <v>-13744517.708199939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10072747.918831421</v>
      </c>
      <c r="R1138" s="25">
        <f t="array" aca="1" ref="R1138" ca="1">INDEX('Lorri 401b'!L:L,MATCH('Retirement Calculator'!A1138,'Lorri 401b'!N:N,0),0)</f>
        <v>-23902915.64836511</v>
      </c>
      <c r="S1138" s="25">
        <f t="shared" ca="1" si="1047"/>
        <v>-13830167.729533689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10106788.562855149</v>
      </c>
      <c r="R1139" s="25">
        <f t="array" aca="1" ref="R1139" ca="1">INDEX('Lorri 401b'!L:L,MATCH('Retirement Calculator'!A1139,'Lorri 401b'!N:N,0),0)</f>
        <v>-24022963.188811477</v>
      </c>
      <c r="S1139" s="25">
        <f t="shared" ca="1" si="1047"/>
        <v>-13916174.625956329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10140971.042895643</v>
      </c>
      <c r="R1140" s="25">
        <f t="array" aca="1" ref="R1140" ca="1">INDEX('Lorri 401b'!L:L,MATCH('Retirement Calculator'!A1140,'Lorri 401b'!N:N,0),0)</f>
        <v>-24143510.927343037</v>
      </c>
      <c r="S1140" s="25">
        <f t="shared" ca="1" si="1047"/>
        <v>-14002539.884447394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10175295.949936306</v>
      </c>
      <c r="R1141" s="25">
        <f t="array" aca="1" ref="R1141" ca="1">INDEX('Lorri 401b'!L:L,MATCH('Retirement Calculator'!A1141,'Lorri 401b'!N:N,0),0)</f>
        <v>-24264560.948118478</v>
      </c>
      <c r="S1141" s="25">
        <f t="shared" ca="1" si="1047"/>
        <v>-14089264.998182172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10209763.877422972</v>
      </c>
      <c r="R1142" s="25">
        <f t="array" aca="1" ref="R1142" ca="1">INDEX('Lorri 401b'!L:L,MATCH('Retirement Calculator'!A1142,'Lorri 401b'!N:N,0),0)</f>
        <v>-24386115.343980484</v>
      </c>
      <c r="S1142" s="25">
        <f t="shared" ca="1" si="1047"/>
        <v>-14176351.466557512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10244375.421274165</v>
      </c>
      <c r="R1143" s="25">
        <f t="array" aca="1" ref="R1143" ca="1">INDEX('Lorri 401b'!L:L,MATCH('Retirement Calculator'!A1143,'Lorri 401b'!N:N,0),0)</f>
        <v>-24508176.216491915</v>
      </c>
      <c r="S1143" s="25">
        <f t="shared" ca="1" si="1047"/>
        <v>-14263800.795217751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10279131.179891404</v>
      </c>
      <c r="R1144" s="25">
        <f t="array" aca="1" ref="R1144" ca="1">INDEX('Lorri 401b'!L:L,MATCH('Retirement Calculator'!A1144,'Lorri 401b'!N:N,0),0)</f>
        <v>-24630745.675972145</v>
      </c>
      <c r="S1144" s="25">
        <f t="shared" ca="1" si="1047"/>
        <v>-14351614.496080741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10314031.754169548</v>
      </c>
      <c r="R1145" s="25">
        <f t="array" aca="1" ref="R1145" ca="1">INDEX('Lorri 401b'!L:L,MATCH('Retirement Calculator'!A1145,'Lorri 401b'!N:N,0),0)</f>
        <v>-24753825.841533542</v>
      </c>
      <c r="S1145" s="25">
        <f t="shared" ca="1" si="1047"/>
        <v>-14439794.087363994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10349077.747507185</v>
      </c>
      <c r="R1146" s="25">
        <f t="array" aca="1" ref="R1146" ca="1">INDEX('Lorri 401b'!L:L,MATCH('Retirement Calculator'!A1146,'Lorri 401b'!N:N,0),0)</f>
        <v>-24877418.841118112</v>
      </c>
      <c r="S1146" s="25">
        <f t="shared" ca="1" si="1047"/>
        <v>-14528341.093610927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10384269.765817063</v>
      </c>
      <c r="R1147" s="25">
        <f t="array" aca="1" ref="R1147" ca="1">INDEX('Lorri 401b'!L:L,MATCH('Retirement Calculator'!A1147,'Lorri 401b'!N:N,0),0)</f>
        <v>-25001526.811534286</v>
      </c>
      <c r="S1147" s="25">
        <f t="shared" ca="1" si="1047"/>
        <v>-14617257.045717223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10419608.417536564</v>
      </c>
      <c r="R1148" s="25">
        <f t="array" aca="1" ref="R1148" ca="1">INDEX('Lorri 401b'!L:L,MATCH('Retirement Calculator'!A1148,'Lorri 401b'!N:N,0),0)</f>
        <v>-25126151.89849386</v>
      </c>
      <c r="S1148" s="25">
        <f t="shared" ca="1" si="1047"/>
        <v>-14706543.480957296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10455094.313638231</v>
      </c>
      <c r="R1149" s="25">
        <f t="array" aca="1" ref="R1149" ca="1">INDEX('Lorri 401b'!L:L,MATCH('Retirement Calculator'!A1149,'Lorri 401b'!N:N,0),0)</f>
        <v>-25251296.256649099</v>
      </c>
      <c r="S1149" s="25">
        <f t="shared" ca="1" si="1047"/>
        <v>-14796201.943010869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10490728.067640321</v>
      </c>
      <c r="R1150" s="25">
        <f t="array" aca="1" ref="R1150" ca="1">INDEX('Lorri 401b'!L:L,MATCH('Retirement Calculator'!A1150,'Lorri 401b'!N:N,0),0)</f>
        <v>-25376962.049629983</v>
      </c>
      <c r="S1150" s="25">
        <f t="shared" ca="1" si="1047"/>
        <v>-14886233.981989661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10526510.29561742</v>
      </c>
      <c r="R1151" s="25">
        <f t="array" aca="1" ref="R1151" ca="1">INDEX('Lorri 401b'!L:L,MATCH('Retirement Calculator'!A1151,'Lorri 401b'!N:N,0),0)</f>
        <v>-25503151.45008162</v>
      </c>
      <c r="S1151" s="25">
        <f t="shared" ca="1" si="1047"/>
        <v>-14976641.1544642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10562441.61621109</v>
      </c>
      <c r="R1152" s="25">
        <f t="array" aca="1" ref="R1152" ca="1">INDEX('Lorri 401b'!L:L,MATCH('Retirement Calculator'!A1152,'Lorri 401b'!N:N,0),0)</f>
        <v>-25629866.639701806</v>
      </c>
      <c r="S1152" s="25">
        <f t="shared" ca="1" si="1047"/>
        <v>-15067425.023490716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10598522.650640568</v>
      </c>
      <c r="R1153" s="25">
        <f t="array" aca="1" ref="R1153" ca="1">INDEX('Lorri 401b'!L:L,MATCH('Retirement Calculator'!A1153,'Lorri 401b'!N:N,0),0)</f>
        <v>-25757109.809278745</v>
      </c>
      <c r="S1153" s="25">
        <f t="shared" ca="1" si="1047"/>
        <v>-15158587.158638177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10634754.022713501</v>
      </c>
      <c r="R1154" s="25">
        <f t="array" aca="1" ref="R1154" ca="1">INDEX('Lorri 401b'!L:L,MATCH('Retirement Calculator'!A1154,'Lorri 401b'!N:N,0),0)</f>
        <v>-25884883.15872892</v>
      </c>
      <c r="S1154" s="25">
        <f t="shared" ca="1" si="1047"/>
        <v>-15250129.136015419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10671136.358836738</v>
      </c>
      <c r="R1155" s="25">
        <f t="array" aca="1" ref="R1155" ca="1">INDEX('Lorri 401b'!L:L,MATCH('Retirement Calculator'!A1155,'Lorri 401b'!N:N,0),0)</f>
        <v>-26013188.897135139</v>
      </c>
      <c r="S1155" s="25">
        <f t="shared" ca="1" si="1047"/>
        <v>-15342052.5382984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10707670.288027156</v>
      </c>
      <c r="R1156" s="25">
        <f t="array" aca="1" ref="R1156" ca="1">INDEX('Lorri 401b'!L:L,MATCH('Retirement Calculator'!A1156,'Lorri 401b'!N:N,0),0)</f>
        <v>-26142029.242784716</v>
      </c>
      <c r="S1156" s="25">
        <f t="shared" ca="1" si="1047"/>
        <v>-15434358.95475756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10744356.441922534</v>
      </c>
      <c r="R1157" s="25">
        <f t="array" aca="1" ref="R1157" ca="1">INDEX('Lorri 401b'!L:L,MATCH('Retirement Calculator'!A1157,'Lorri 401b'!N:N,0),0)</f>
        <v>-26271406.423207834</v>
      </c>
      <c r="S1157" s="25">
        <f t="shared" ca="1" si="1047"/>
        <v>-15527049.9812853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10781195.454792475</v>
      </c>
      <c r="R1158" s="25">
        <f t="array" aca="1" ref="R1158" ca="1">INDEX('Lorri 401b'!L:L,MATCH('Retirement Calculator'!A1158,'Lorri 401b'!N:N,0),0)</f>
        <v>-26401322.675216049</v>
      </c>
      <c r="S1158" s="25">
        <f t="shared" ca="1" si="1047"/>
        <v>-15620127.220423574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10818187.963549376</v>
      </c>
      <c r="R1159" s="25">
        <f t="array" aca="1" ref="R1159" ca="1">INDEX('Lorri 401b'!L:L,MATCH('Retirement Calculator'!A1159,'Lorri 401b'!N:N,0),0)</f>
        <v>-26531780.244940963</v>
      </c>
      <c r="S1159" s="25">
        <f t="shared" ca="1" si="1047"/>
        <v>-15713592.281391587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10855334.607759429</v>
      </c>
      <c r="R1160" s="25">
        <f t="array" aca="1" ref="R1160" ca="1">INDEX('Lorri 401b'!L:L,MATCH('Retirement Calculator'!A1160,'Lorri 401b'!N:N,0),0)</f>
        <v>-26662781.387873065</v>
      </c>
      <c r="S1160" s="25">
        <f t="shared" ca="1" si="1047"/>
        <v>-15807446.780113636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10892636.029653691</v>
      </c>
      <c r="R1161" s="25">
        <f t="array" aca="1" ref="R1161" ca="1">INDEX('Lorri 401b'!L:L,MATCH('Retirement Calculator'!A1161,'Lorri 401b'!N:N,0),0)</f>
        <v>-26794328.368900716</v>
      </c>
      <c r="S1161" s="25">
        <f t="shared" ca="1" si="1047"/>
        <v>-15901692.339247026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10930092.874139179</v>
      </c>
      <c r="R1162" s="25">
        <f t="array" aca="1" ref="R1162" ca="1">INDEX('Lorri 401b'!L:L,MATCH('Retirement Calculator'!A1162,'Lorri 401b'!N:N,0),0)</f>
        <v>-26926423.462349318</v>
      </c>
      <c r="S1162" s="25">
        <f t="shared" ca="1" si="1047"/>
        <v>-15996330.588210139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10967705.788810022</v>
      </c>
      <c r="R1163" s="25">
        <f t="array" aca="1" ref="R1163" ca="1">INDEX('Lorri 401b'!L:L,MATCH('Retirement Calculator'!A1163,'Lorri 401b'!N:N,0),0)</f>
        <v>-27059068.952020619</v>
      </c>
      <c r="S1163" s="25">
        <f t="shared" ca="1" si="1047"/>
        <v>-16091363.163210597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11005475.423958661</v>
      </c>
      <c r="R1164" s="25">
        <f t="array" aca="1" ref="R1164" ca="1">INDEX('Lorri 401b'!L:L,MATCH('Retirement Calculator'!A1164,'Lorri 401b'!N:N,0),0)</f>
        <v>-27192267.131232217</v>
      </c>
      <c r="S1164" s="25">
        <f t="shared" ca="1" si="1047"/>
        <v>-16186791.707273556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11043402.432587085</v>
      </c>
      <c r="R1165" s="25">
        <f t="array" aca="1" ref="R1165" ca="1">INDEX('Lorri 401b'!L:L,MATCH('Retirement Calculator'!A1165,'Lorri 401b'!N:N,0),0)</f>
        <v>-27326020.302857198</v>
      </c>
      <c r="S1165" s="25">
        <f t="shared" ca="1" si="1047"/>
        <v>-16282617.870270113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11081487.470418129</v>
      </c>
      <c r="R1166" s="25">
        <f t="array" aca="1" ref="R1166" ca="1">INDEX('Lorri 401b'!L:L,MATCH('Retirement Calculator'!A1166,'Lorri 401b'!N:N,0),0)</f>
        <v>-27460330.779363949</v>
      </c>
      <c r="S1166" s="25">
        <f t="shared" ca="1" si="1047"/>
        <v>-16378843.30894582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11119731.195906801</v>
      </c>
      <c r="R1167" s="25">
        <f t="array" aca="1" ref="R1167" ca="1">INDEX('Lorri 401b'!L:L,MATCH('Retirement Calculator'!A1167,'Lorri 401b'!N:N,0),0)</f>
        <v>-27595200.882856146</v>
      </c>
      <c r="S1167" s="25">
        <f t="shared" ca="1" si="1047"/>
        <v>-16475469.686949344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11158134.270251676</v>
      </c>
      <c r="R1168" s="25">
        <f t="array" aca="1" ref="R1168" ca="1">INDEX('Lorri 401b'!L:L,MATCH('Retirement Calculator'!A1168,'Lorri 401b'!N:N,0),0)</f>
        <v>-27730632.945112891</v>
      </c>
      <c r="S1168" s="25">
        <f t="shared" ca="1" si="1047"/>
        <v>-16572498.674861215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11196697.357406322</v>
      </c>
      <c r="R1169" s="25">
        <f t="array" aca="1" ref="R1169" ca="1">INDEX('Lorri 401b'!L:L,MATCH('Retirement Calculator'!A1169,'Lorri 401b'!N:N,0),0)</f>
        <v>-27866629.307629041</v>
      </c>
      <c r="S1169" s="25">
        <f t="shared" ca="1" si="1047"/>
        <v>-16669931.950222719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11235421.12409078</v>
      </c>
      <c r="R1170" s="25">
        <f t="array" aca="1" ref="R1170" ca="1">INDEX('Lorri 401b'!L:L,MATCH('Retirement Calculator'!A1170,'Lorri 401b'!N:N,0),0)</f>
        <v>-28003192.321655676</v>
      </c>
      <c r="S1170" s="25">
        <f t="shared" ca="1" si="1047"/>
        <v>-16767771.197564896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11274306.239803089</v>
      </c>
      <c r="R1171" s="25">
        <f t="array" aca="1" ref="R1171" ca="1">INDEX('Lorri 401b'!L:L,MATCH('Retirement Calculator'!A1171,'Lorri 401b'!N:N,0),0)</f>
        <v>-28140324.348240755</v>
      </c>
      <c r="S1171" s="25">
        <f t="shared" ca="1" si="1047"/>
        <v>-16866018.108437665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16.024657534246575</v>
      </c>
      <c r="R1" s="400"/>
      <c r="S1" s="400"/>
      <c r="T1" s="400"/>
      <c r="U1" s="400"/>
      <c r="V1" s="401">
        <f ca="1">(TODAY()-B16)/365</f>
        <v>16.520547945205479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18.775342465753425</v>
      </c>
      <c r="B2" s="338">
        <v>39356</v>
      </c>
      <c r="C2" s="338">
        <f ca="1">TODAY()</f>
        <v>46209</v>
      </c>
      <c r="D2" s="399">
        <f>-(SUM(D7:D80))</f>
        <v>-435224.27000000008</v>
      </c>
      <c r="E2" s="399">
        <f>(H82+L82+Q82+V82)*-1</f>
        <v>1123301.79</v>
      </c>
      <c r="F2" s="285">
        <f ca="1">D4</f>
        <v>0.11540411114692689</v>
      </c>
      <c r="G2" s="402">
        <f ca="1">(72/(F2*100))</f>
        <v>6.2389458472872867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0.11540411114692689</v>
      </c>
      <c r="E4" s="400"/>
      <c r="F4" s="296"/>
      <c r="G4" s="296"/>
      <c r="H4" s="296"/>
      <c r="I4" s="400"/>
      <c r="J4" s="296">
        <f ca="1">XIRR(H8:H82,B8:B82)</f>
        <v>0.11693744063377381</v>
      </c>
      <c r="K4" s="296"/>
      <c r="L4" s="296"/>
      <c r="M4" s="296"/>
      <c r="N4" s="400"/>
      <c r="O4" s="296">
        <f ca="1">XIRR(L7:L82,B7:B82)</f>
        <v>0.11471424698829649</v>
      </c>
      <c r="P4" s="296"/>
      <c r="Q4" s="296"/>
      <c r="R4" s="400"/>
      <c r="S4" s="400"/>
      <c r="T4" s="296">
        <f ca="1">XIRR(Q18:Q82,B18:B82)</f>
        <v>0.11416552662849427</v>
      </c>
      <c r="U4" s="296"/>
      <c r="V4" s="296"/>
      <c r="W4" s="296"/>
      <c r="X4" s="400"/>
      <c r="Y4" s="296">
        <f ca="1">XIRR(V16:V82,B16:B82)</f>
        <v>0.1141335666179657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46203</v>
      </c>
      <c r="D81" s="399">
        <f t="shared" si="1"/>
        <v>9231.8000000000011</v>
      </c>
      <c r="E81" s="341">
        <f t="shared" ref="E81:F81" si="86">I81+N81+S81+X81</f>
        <v>149519.69</v>
      </c>
      <c r="F81" s="341">
        <f t="shared" si="86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1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24"/>
      <c r="B82" s="411">
        <f ca="1">TODAY()</f>
        <v>46209</v>
      </c>
      <c r="C82" s="425"/>
      <c r="D82" s="426">
        <f>-F81</f>
        <v>-1123301.79</v>
      </c>
      <c r="E82" s="426"/>
      <c r="F82" s="426"/>
      <c r="G82" s="426"/>
      <c r="H82" s="426">
        <f>-J81</f>
        <v>-440594.61</v>
      </c>
      <c r="I82" s="427"/>
      <c r="J82" s="426"/>
      <c r="K82" s="426"/>
      <c r="L82" s="426">
        <f>-O81</f>
        <v>-143144.48999999996</v>
      </c>
      <c r="M82" s="426"/>
      <c r="N82" s="427"/>
      <c r="O82" s="426"/>
      <c r="P82" s="426"/>
      <c r="Q82" s="426">
        <f>-T81</f>
        <v>-413384.18999999994</v>
      </c>
      <c r="R82" s="426"/>
      <c r="S82" s="426"/>
      <c r="T82" s="426"/>
      <c r="U82" s="426"/>
      <c r="V82" s="426">
        <f>-Y81</f>
        <v>-126178.50000000006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5.7289109105383693E-2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3.3949124306264407E-2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46209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13.905544147843942</v>
      </c>
      <c r="D3" s="429" t="s">
        <v>633</v>
      </c>
      <c r="E3" s="441">
        <f ca="1">'TSP-401K'!J4</f>
        <v>0.11693744063377381</v>
      </c>
      <c r="F3" s="429" t="s">
        <v>633</v>
      </c>
      <c r="G3" s="441">
        <f ca="1">'TSP-401K'!O4</f>
        <v>0.11471424698829649</v>
      </c>
      <c r="H3" s="429" t="s">
        <v>633</v>
      </c>
      <c r="I3" s="441">
        <f ca="1">'TSP-401K'!T4</f>
        <v>0.11416552662849427</v>
      </c>
      <c r="J3" s="429" t="s">
        <v>633</v>
      </c>
      <c r="K3" s="441">
        <f ca="1">'TSP-401K'!Y4</f>
        <v>0.1141335666179657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13.905544147843942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1123301.79</v>
      </c>
      <c r="D6" s="429" t="s">
        <v>637</v>
      </c>
      <c r="E6" s="445">
        <f>'TSP-401K'!H82*-1</f>
        <v>440594.61</v>
      </c>
      <c r="F6" s="429" t="s">
        <v>637</v>
      </c>
      <c r="G6" s="445">
        <f>'TSP-401K'!L82*-1</f>
        <v>143144.48999999996</v>
      </c>
      <c r="H6" s="429" t="s">
        <v>637</v>
      </c>
      <c r="I6" s="445">
        <f>'TSP-401K'!Q82*-1</f>
        <v>413384.18999999994</v>
      </c>
      <c r="J6" s="429" t="s">
        <v>637</v>
      </c>
      <c r="K6" s="445">
        <f>'TSP-401K'!V82*-1</f>
        <v>126178.50000000006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6845445.110270068</v>
      </c>
      <c r="D8" s="429" t="s">
        <v>639</v>
      </c>
      <c r="E8" s="445">
        <f ca="1">FV(E3/26,C3*26,-(E2*0.1)/26,-E6,1)</f>
        <v>2595847.539561199</v>
      </c>
      <c r="F8" s="429" t="s">
        <v>639</v>
      </c>
      <c r="G8" s="445">
        <f ca="1">FV(G3/12,12*C3,-(G2*0.1)/12,-G6,1)</f>
        <v>761906.19379708671</v>
      </c>
      <c r="H8" s="429" t="s">
        <v>639</v>
      </c>
      <c r="I8" s="445">
        <f ca="1">FV(I3/24,C5*24,-(I2*0.1)/24,-I6,1)</f>
        <v>2568478.3077678024</v>
      </c>
      <c r="J8" s="429" t="s">
        <v>639</v>
      </c>
      <c r="K8" s="445">
        <f ca="1">FV(K3/24,C5*24,-(K2*0.055)/24,-K6,1)</f>
        <v>919213.06914397958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3357753.7333582859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3357753.7333582859</v>
      </c>
      <c r="C8" s="447">
        <f t="shared" ref="C8:C136" si="0">SUMIF(G:G,A8,J:J)</f>
        <v>377513.19893278764</v>
      </c>
      <c r="D8" s="447">
        <f ca="1">SUMIF(G:G,1,K:K)</f>
        <v>161406.89358369136</v>
      </c>
      <c r="E8" s="447">
        <f t="shared" ref="E8:E136" ca="1" si="1">B8-C8+D8</f>
        <v>3141647.4280091892</v>
      </c>
      <c r="F8" s="431"/>
      <c r="G8" s="459">
        <v>1</v>
      </c>
      <c r="H8" s="459">
        <v>1</v>
      </c>
      <c r="I8" s="444">
        <f ca="1">B1</f>
        <v>3357753.7333582859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13859.559583807863</v>
      </c>
      <c r="L8" s="444">
        <f t="shared" ref="L8:L262" ca="1" si="3">I8-J8+K8</f>
        <v>3340153.8596976949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3141647.4280091892</v>
      </c>
      <c r="C9" s="447">
        <f t="shared" si="0"/>
        <v>377513.19893278764</v>
      </c>
      <c r="D9" s="447">
        <f ca="1">SUMIF(G:G,2,K:K)</f>
        <v>150350.48485782239</v>
      </c>
      <c r="E9" s="447">
        <f t="shared" ca="1" si="1"/>
        <v>2914484.7139342236</v>
      </c>
      <c r="F9" s="431"/>
      <c r="G9" s="459">
        <v>1</v>
      </c>
      <c r="H9" s="459">
        <v>2</v>
      </c>
      <c r="I9" s="444">
        <f t="shared" ref="I9:I263" ca="1" si="5">L8</f>
        <v>3340153.8596976949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13786.226776888732</v>
      </c>
      <c r="L9" s="444">
        <f t="shared" ca="1" si="3"/>
        <v>3322480.6532301847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2914484.7139342236</v>
      </c>
      <c r="C10" s="447">
        <f t="shared" si="0"/>
        <v>377513.19893278764</v>
      </c>
      <c r="D10" s="447">
        <f ca="1">SUMIF(G:G,3,K:K)</f>
        <v>138728.40927778179</v>
      </c>
      <c r="E10" s="447">
        <f t="shared" ca="1" si="1"/>
        <v>2675699.9242792176</v>
      </c>
      <c r="F10" s="431"/>
      <c r="G10" s="459">
        <v>1</v>
      </c>
      <c r="H10" s="459">
        <v>3</v>
      </c>
      <c r="I10" s="444">
        <f t="shared" ca="1" si="5"/>
        <v>3322480.6532301847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13712.588416607441</v>
      </c>
      <c r="L10" s="444">
        <f t="shared" ca="1" si="3"/>
        <v>3304733.8084023935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2675699.9242792176</v>
      </c>
      <c r="C11" s="447">
        <f t="shared" si="0"/>
        <v>372857.19893278764</v>
      </c>
      <c r="D11" s="447">
        <f ca="1">SUMIF(G:G,4,K:K)</f>
        <v>126580.0997511368</v>
      </c>
      <c r="E11" s="447">
        <f t="shared" ca="1" si="1"/>
        <v>2429422.8250975669</v>
      </c>
      <c r="F11" s="431"/>
      <c r="G11" s="459">
        <v>1</v>
      </c>
      <c r="H11" s="459">
        <v>4</v>
      </c>
      <c r="I11" s="444">
        <f t="shared" ca="1" si="5"/>
        <v>3304733.8084023935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13638.643229824978</v>
      </c>
      <c r="L11" s="444">
        <f t="shared" ca="1" si="3"/>
        <v>3286913.0183878196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2429422.8250975669</v>
      </c>
      <c r="C12" s="447">
        <f t="shared" si="0"/>
        <v>368201.19893278764</v>
      </c>
      <c r="D12" s="447">
        <f ca="1">SUMIF(G:G,5,K:K)</f>
        <v>114167.81594905061</v>
      </c>
      <c r="E12" s="447">
        <f t="shared" ca="1" si="1"/>
        <v>2175389.4421138298</v>
      </c>
      <c r="F12" s="431"/>
      <c r="G12" s="459">
        <v>1</v>
      </c>
      <c r="H12" s="459">
        <v>5</v>
      </c>
      <c r="I12" s="444">
        <f t="shared" ca="1" si="5"/>
        <v>3286913.0183878196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13564.389938097587</v>
      </c>
      <c r="L12" s="444">
        <f t="shared" ca="1" si="3"/>
        <v>3269017.9750815183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2175389.4421138298</v>
      </c>
      <c r="C13" s="447">
        <f t="shared" si="0"/>
        <v>257645.72060989373</v>
      </c>
      <c r="D13" s="447">
        <f ca="1">SUMIF(G:G,6,K:K)</f>
        <v>102560.63092518295</v>
      </c>
      <c r="E13" s="447">
        <f t="shared" ca="1" si="1"/>
        <v>2020304.3524291189</v>
      </c>
      <c r="F13" s="431"/>
      <c r="G13" s="459">
        <v>1</v>
      </c>
      <c r="H13" s="459">
        <v>6</v>
      </c>
      <c r="I13" s="444">
        <f t="shared" ca="1" si="5"/>
        <v>3269017.9750815183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13489.827257654664</v>
      </c>
      <c r="L13" s="444">
        <f t="shared" ca="1" si="3"/>
        <v>3251048.3690947741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2020304.3524291189</v>
      </c>
      <c r="C14" s="447">
        <f t="shared" si="0"/>
        <v>102868.05095784225</v>
      </c>
      <c r="D14" s="447">
        <f ca="1">SUMIF(G:G,7,K:K)</f>
        <v>100533.58449901511</v>
      </c>
      <c r="E14" s="447">
        <f t="shared" ca="1" si="1"/>
        <v>2017969.8859702917</v>
      </c>
      <c r="F14" s="431"/>
      <c r="G14" s="459">
        <v>1</v>
      </c>
      <c r="H14" s="459">
        <v>7</v>
      </c>
      <c r="I14" s="444">
        <f t="shared" ca="1" si="5"/>
        <v>3251048.3690947741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13414.953899376564</v>
      </c>
      <c r="L14" s="444">
        <f t="shared" ca="1" si="3"/>
        <v>3233003.8897497519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2017969.8859702917</v>
      </c>
      <c r="C15" s="447">
        <f t="shared" si="0"/>
        <v>102868.05095784225</v>
      </c>
      <c r="D15" s="447">
        <f ca="1">SUMIF(G:G,8,K:K)</f>
        <v>100414.14876444034</v>
      </c>
      <c r="E15" s="447">
        <f t="shared" ca="1" si="1"/>
        <v>2015515.9837768897</v>
      </c>
      <c r="F15" s="431"/>
      <c r="G15" s="459">
        <v>1</v>
      </c>
      <c r="H15" s="459">
        <v>8</v>
      </c>
      <c r="I15" s="444">
        <f t="shared" ca="1" si="5"/>
        <v>3233003.8897497519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13339.768568772304</v>
      </c>
      <c r="L15" s="444">
        <f t="shared" ca="1" si="3"/>
        <v>3214884.2250741255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2015515.9837768897</v>
      </c>
      <c r="C16" s="447">
        <f t="shared" si="0"/>
        <v>95430.955357842235</v>
      </c>
      <c r="D16" s="447">
        <f ca="1">SUMIF(G:G,9,K:K)</f>
        <v>100477.13655734915</v>
      </c>
      <c r="E16" s="447">
        <f t="shared" ca="1" si="1"/>
        <v>2020562.1649763968</v>
      </c>
      <c r="F16" s="431"/>
      <c r="G16" s="459">
        <v>1</v>
      </c>
      <c r="H16" s="459">
        <v>9</v>
      </c>
      <c r="I16" s="444">
        <f t="shared" ca="1" si="5"/>
        <v>3214884.2250741255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13264.269965957194</v>
      </c>
      <c r="L16" s="444">
        <f t="shared" ca="1" si="3"/>
        <v>3196689.061795684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2020562.1649763968</v>
      </c>
      <c r="C17" s="447">
        <f t="shared" si="0"/>
        <v>94754.855757842233</v>
      </c>
      <c r="D17" s="447">
        <f ca="1">SUMIF(G:G,10,K:K)</f>
        <v>100769.8993032641</v>
      </c>
      <c r="E17" s="447">
        <f t="shared" ca="1" si="1"/>
        <v>2026577.2085218187</v>
      </c>
      <c r="F17" s="431"/>
      <c r="G17" s="459">
        <v>1</v>
      </c>
      <c r="H17" s="459">
        <v>10</v>
      </c>
      <c r="I17" s="444">
        <f t="shared" ca="1" si="5"/>
        <v>3196689.061795684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13188.456785630355</v>
      </c>
      <c r="L17" s="444">
        <f t="shared" ca="1" si="3"/>
        <v>3178418.0853369157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2026577.2085218187</v>
      </c>
      <c r="C18" s="447">
        <f t="shared" si="0"/>
        <v>94754.855757842233</v>
      </c>
      <c r="D18" s="447">
        <f ca="1">SUMIF(G:G,11,K:K)</f>
        <v>101077.64034688912</v>
      </c>
      <c r="E18" s="447">
        <f t="shared" ca="1" si="1"/>
        <v>2032899.9931108656</v>
      </c>
      <c r="F18" s="431"/>
      <c r="G18" s="459">
        <v>1</v>
      </c>
      <c r="H18" s="459">
        <v>11</v>
      </c>
      <c r="I18" s="444">
        <f t="shared" ca="1" si="5"/>
        <v>3178418.0853369157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13112.327717052154</v>
      </c>
      <c r="L18" s="444">
        <f t="shared" ca="1" si="3"/>
        <v>3160070.9798095692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2032899.9931108656</v>
      </c>
      <c r="C19" s="447">
        <f t="shared" si="0"/>
        <v>94754.855757842233</v>
      </c>
      <c r="D19" s="447">
        <f ca="1">SUMIF(G:G,12,K:K)</f>
        <v>101401.12600636209</v>
      </c>
      <c r="E19" s="447">
        <f t="shared" ca="1" si="1"/>
        <v>2039546.2633593853</v>
      </c>
      <c r="F19" s="431"/>
      <c r="G19" s="459">
        <v>1</v>
      </c>
      <c r="H19" s="459">
        <v>12</v>
      </c>
      <c r="I19" s="444">
        <f t="shared" ca="1" si="5"/>
        <v>3160070.9798095692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13035.881444021543</v>
      </c>
      <c r="L19" s="444">
        <f t="shared" ca="1" si="3"/>
        <v>3141647.428009192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2039546.2633593853</v>
      </c>
      <c r="C20" s="447">
        <f t="shared" si="0"/>
        <v>94754.855757842233</v>
      </c>
      <c r="D20" s="447">
        <f ca="1">SUMIF(G:G,13,K:K)</f>
        <v>101741.16180611124</v>
      </c>
      <c r="E20" s="447">
        <f t="shared" ca="1" si="1"/>
        <v>2046532.5694076542</v>
      </c>
      <c r="F20" s="431"/>
      <c r="G20" s="459">
        <v>2</v>
      </c>
      <c r="H20" s="459">
        <v>13</v>
      </c>
      <c r="I20" s="444">
        <f t="shared" ca="1" si="5"/>
        <v>3141647.428009192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12959.116644853304</v>
      </c>
      <c r="L20" s="444">
        <f t="shared" ca="1" si="3"/>
        <v>3123147.1114096465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2046532.5694076542</v>
      </c>
      <c r="C21" s="447">
        <f t="shared" si="0"/>
        <v>94754.855757842233</v>
      </c>
      <c r="D21" s="447">
        <f ca="1">SUMIF(G:G,14,K:K)</f>
        <v>102098.5944827233</v>
      </c>
      <c r="E21" s="447">
        <f t="shared" ca="1" si="1"/>
        <v>2053876.3081325353</v>
      </c>
      <c r="F21" s="431"/>
      <c r="G21" s="459">
        <v>2</v>
      </c>
      <c r="H21" s="459">
        <v>14</v>
      </c>
      <c r="I21" s="444">
        <f t="shared" ca="1" si="5"/>
        <v>3123147.1114096465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12882.031992355198</v>
      </c>
      <c r="L21" s="444">
        <f t="shared" ca="1" si="3"/>
        <v>3104569.710157603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2053876.3081325353</v>
      </c>
      <c r="C22" s="447">
        <f t="shared" si="0"/>
        <v>94754.855757842233</v>
      </c>
      <c r="D22" s="447">
        <f ca="1">SUMIF(G:G,15,K:K)</f>
        <v>102474.31409343581</v>
      </c>
      <c r="E22" s="447">
        <f t="shared" ca="1" si="1"/>
        <v>2061595.7664681289</v>
      </c>
      <c r="F22" s="431"/>
      <c r="G22" s="459">
        <v>2</v>
      </c>
      <c r="H22" s="459">
        <v>15</v>
      </c>
      <c r="I22" s="444">
        <f t="shared" ca="1" si="5"/>
        <v>3104569.710157603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12804.626153805017</v>
      </c>
      <c r="L22" s="444">
        <f t="shared" ca="1" si="3"/>
        <v>3085914.9030670091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2061595.7664681289</v>
      </c>
      <c r="C23" s="447">
        <f t="shared" si="0"/>
        <v>94754.855757842233</v>
      </c>
      <c r="D23" s="447">
        <f ca="1">SUMIF(G:G,16,K:K)</f>
        <v>102869.2562325037</v>
      </c>
      <c r="E23" s="447">
        <f t="shared" ca="1" si="1"/>
        <v>2069710.1669427904</v>
      </c>
      <c r="F23" s="431"/>
      <c r="G23" s="459">
        <v>2</v>
      </c>
      <c r="H23" s="459">
        <v>16</v>
      </c>
      <c r="I23" s="444">
        <f t="shared" ca="1" si="5"/>
        <v>3085914.9030670091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12726.897790927542</v>
      </c>
      <c r="L23" s="444">
        <f t="shared" ca="1" si="3"/>
        <v>3067182.3676135377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2069710.1669427904</v>
      </c>
      <c r="C24" s="447">
        <f t="shared" si="0"/>
        <v>94754.855757842233</v>
      </c>
      <c r="D24" s="447">
        <f ca="1">SUMIF(G:G,17,K:K)</f>
        <v>103284.40436095979</v>
      </c>
      <c r="E24" s="447">
        <f t="shared" ca="1" si="1"/>
        <v>2078239.7155459078</v>
      </c>
      <c r="F24" s="431"/>
      <c r="G24" s="459">
        <v>2</v>
      </c>
      <c r="H24" s="459">
        <v>17</v>
      </c>
      <c r="I24" s="444">
        <f t="shared" ca="1" si="5"/>
        <v>3067182.3676135377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12648.845559871412</v>
      </c>
      <c r="L24" s="444">
        <f t="shared" ca="1" si="3"/>
        <v>3048371.7799290102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2078239.7155459078</v>
      </c>
      <c r="C25" s="447">
        <f t="shared" si="0"/>
        <v>94754.855757842233</v>
      </c>
      <c r="D25" s="447">
        <f ca="1">SUMIF(G:G,18,K:K)</f>
        <v>103720.79225556976</v>
      </c>
      <c r="E25" s="447">
        <f t="shared" ca="1" si="1"/>
        <v>2087205.6520436353</v>
      </c>
      <c r="F25" s="431"/>
      <c r="G25" s="459">
        <v>2</v>
      </c>
      <c r="H25" s="459">
        <v>18</v>
      </c>
      <c r="I25" s="444">
        <f t="shared" ca="1" si="5"/>
        <v>3048371.7799290102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12570.468111185881</v>
      </c>
      <c r="L25" s="444">
        <f t="shared" ca="1" si="3"/>
        <v>3029482.8147957972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2087205.6520436353</v>
      </c>
      <c r="C26" s="447">
        <f t="shared" si="0"/>
        <v>94754.855757842233</v>
      </c>
      <c r="D26" s="447">
        <f ca="1">SUMIF(G:G,19,K:K)</f>
        <v>104179.50658308053</v>
      </c>
      <c r="E26" s="447">
        <f t="shared" ca="1" si="1"/>
        <v>2096630.3028688736</v>
      </c>
      <c r="F26" s="431"/>
      <c r="G26" s="459">
        <v>2</v>
      </c>
      <c r="H26" s="459">
        <v>19</v>
      </c>
      <c r="I26" s="444">
        <f t="shared" ca="1" si="5"/>
        <v>3029482.8147957972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12491.764089797492</v>
      </c>
      <c r="L26" s="444">
        <f t="shared" ca="1" si="3"/>
        <v>3010515.1456411961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2096630.3028688736</v>
      </c>
      <c r="C27" s="447">
        <f t="shared" si="0"/>
        <v>94754.855757842233</v>
      </c>
      <c r="D27" s="447">
        <f ca="1">SUMIF(G:G,20,K:K)</f>
        <v>104661.68960617232</v>
      </c>
      <c r="E27" s="447">
        <f t="shared" ca="1" si="1"/>
        <v>2106537.1367172035</v>
      </c>
      <c r="F27" s="431"/>
      <c r="G27" s="459">
        <v>2</v>
      </c>
      <c r="H27" s="459">
        <v>20</v>
      </c>
      <c r="I27" s="444">
        <f t="shared" ca="1" si="5"/>
        <v>3010515.1456411961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12412.732134986654</v>
      </c>
      <c r="L27" s="444">
        <f t="shared" ca="1" si="3"/>
        <v>2991468.4445317839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2106537.1367172035</v>
      </c>
      <c r="C28" s="447">
        <f t="shared" si="0"/>
        <v>94754.855757842233</v>
      </c>
      <c r="D28" s="447">
        <f ca="1">SUMIF(G:G,21,K:K)</f>
        <v>105168.54202785197</v>
      </c>
      <c r="E28" s="447">
        <f t="shared" ca="1" si="1"/>
        <v>2116950.8229872133</v>
      </c>
      <c r="F28" s="431"/>
      <c r="G28" s="459">
        <v>2</v>
      </c>
      <c r="H28" s="459">
        <v>21</v>
      </c>
      <c r="I28" s="444">
        <f t="shared" ca="1" si="5"/>
        <v>2991468.4445317839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12333.370880364104</v>
      </c>
      <c r="L28" s="444">
        <f t="shared" ca="1" si="3"/>
        <v>2972342.3821677491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2116950.8229872133</v>
      </c>
      <c r="C29" s="447">
        <f t="shared" si="0"/>
        <v>94754.855757842233</v>
      </c>
      <c r="D29" s="447">
        <f ca="1">SUMIF(G:G,22,K:K)</f>
        <v>105701.32598137068</v>
      </c>
      <c r="E29" s="447">
        <f t="shared" ca="1" si="1"/>
        <v>2127897.2932107416</v>
      </c>
      <c r="F29" s="431"/>
      <c r="G29" s="459">
        <v>2</v>
      </c>
      <c r="H29" s="459">
        <v>22</v>
      </c>
      <c r="I29" s="444">
        <f t="shared" ca="1" si="5"/>
        <v>2972342.3821677491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12253.678953847293</v>
      </c>
      <c r="L29" s="444">
        <f t="shared" ca="1" si="3"/>
        <v>2953136.6278771977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2127897.2932107416</v>
      </c>
      <c r="C30" s="447">
        <f t="shared" si="0"/>
        <v>94754.855757842233</v>
      </c>
      <c r="D30" s="447">
        <f ca="1">SUMIF(G:G,23,K:K)</f>
        <v>106261.36817311242</v>
      </c>
      <c r="E30" s="447">
        <f t="shared" ca="1" si="1"/>
        <v>2139403.8056260119</v>
      </c>
      <c r="F30" s="431"/>
      <c r="G30" s="459">
        <v>2</v>
      </c>
      <c r="H30" s="459">
        <v>23</v>
      </c>
      <c r="I30" s="444">
        <f t="shared" ca="1" si="5"/>
        <v>2953136.6278771977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12173.654977636663</v>
      </c>
      <c r="L30" s="444">
        <f t="shared" ca="1" si="3"/>
        <v>2933850.8496104358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2139403.8056260119</v>
      </c>
      <c r="C31" s="447">
        <f t="shared" si="0"/>
        <v>94754.855757842233</v>
      </c>
      <c r="D31" s="447">
        <f ca="1">SUMIF(G:G,24,K:K)</f>
        <v>106850.06318627749</v>
      </c>
      <c r="E31" s="447">
        <f t="shared" ca="1" si="1"/>
        <v>2151499.0130544472</v>
      </c>
      <c r="F31" s="431"/>
      <c r="G31" s="459">
        <v>2</v>
      </c>
      <c r="H31" s="459">
        <v>24</v>
      </c>
      <c r="I31" s="444">
        <f t="shared" ca="1" si="5"/>
        <v>2933850.8496104358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12093.297568191821</v>
      </c>
      <c r="L31" s="444">
        <f t="shared" ca="1" si="3"/>
        <v>2914484.7139342288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2151499.0130544472</v>
      </c>
      <c r="C32" s="447">
        <f t="shared" si="0"/>
        <v>94754.855757842233</v>
      </c>
      <c r="D32" s="447">
        <f ca="1">SUMIF(G:G,25,K:K)</f>
        <v>107468.87695358963</v>
      </c>
      <c r="E32" s="447">
        <f t="shared" ca="1" si="1"/>
        <v>2164213.0342501947</v>
      </c>
      <c r="F32" s="431"/>
      <c r="G32" s="459">
        <v>3</v>
      </c>
      <c r="H32" s="459">
        <v>25</v>
      </c>
      <c r="I32" s="444">
        <f t="shared" ca="1" si="5"/>
        <v>2914484.7139342288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12012.605336207625</v>
      </c>
      <c r="L32" s="444">
        <f t="shared" ca="1" si="3"/>
        <v>2895037.8860260374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2164213.0342501947</v>
      </c>
      <c r="C33" s="447">
        <f t="shared" si="0"/>
        <v>94754.855757842233</v>
      </c>
      <c r="D33" s="447">
        <f ca="1">SUMIF(G:G,26,K:K)</f>
        <v>108119.35040767275</v>
      </c>
      <c r="E33" s="447">
        <f t="shared" ca="1" si="1"/>
        <v>2177577.5289000249</v>
      </c>
      <c r="F33" s="431"/>
      <c r="G33" s="459">
        <v>3</v>
      </c>
      <c r="H33" s="459">
        <v>26</v>
      </c>
      <c r="I33" s="444">
        <f t="shared" ca="1" si="5"/>
        <v>2895037.8860260374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11931.576886590161</v>
      </c>
      <c r="L33" s="444">
        <f t="shared" ca="1" si="3"/>
        <v>2875510.0296682287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2177577.5289000249</v>
      </c>
      <c r="C34" s="447">
        <f t="shared" si="0"/>
        <v>94754.855757842233</v>
      </c>
      <c r="D34" s="447">
        <f ca="1">SUMIF(G:G,27,K:K)</f>
        <v>108803.10331818847</v>
      </c>
      <c r="E34" s="447">
        <f t="shared" ca="1" si="1"/>
        <v>2191625.776460371</v>
      </c>
      <c r="F34" s="431"/>
      <c r="G34" s="459">
        <v>3</v>
      </c>
      <c r="H34" s="459">
        <v>27</v>
      </c>
      <c r="I34" s="444">
        <f t="shared" ca="1" si="5"/>
        <v>2875510.0296682287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11850.210818432624</v>
      </c>
      <c r="L34" s="444">
        <f t="shared" ca="1" si="3"/>
        <v>2855900.8072422626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2191625.776460371</v>
      </c>
      <c r="C35" s="447">
        <f t="shared" si="0"/>
        <v>94754.855757842233</v>
      </c>
      <c r="D35" s="447">
        <f ca="1">SUMIF(G:G,28,K:K)</f>
        <v>109521.83832528834</v>
      </c>
      <c r="E35" s="447">
        <f t="shared" ca="1" si="1"/>
        <v>2206392.7590278168</v>
      </c>
      <c r="F35" s="431"/>
      <c r="G35" s="459">
        <v>3</v>
      </c>
      <c r="H35" s="459">
        <v>28</v>
      </c>
      <c r="I35" s="444">
        <f t="shared" ca="1" si="5"/>
        <v>2855900.8072422626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11768.505724991099</v>
      </c>
      <c r="L35" s="444">
        <f t="shared" ca="1" si="3"/>
        <v>2836209.8797228551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2206392.7590278168</v>
      </c>
      <c r="C36" s="447">
        <f t="shared" si="0"/>
        <v>94754.855757842233</v>
      </c>
      <c r="D36" s="447">
        <f ca="1">SUMIF(G:G,29,K:K)</f>
        <v>110277.34517942545</v>
      </c>
      <c r="E36" s="447">
        <f t="shared" ca="1" si="1"/>
        <v>2221915.2484494001</v>
      </c>
      <c r="F36" s="431"/>
      <c r="G36" s="459">
        <v>3</v>
      </c>
      <c r="H36" s="459">
        <v>29</v>
      </c>
      <c r="I36" s="444">
        <f t="shared" ca="1" si="5"/>
        <v>2836209.8797228551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11686.460193660234</v>
      </c>
      <c r="L36" s="444">
        <f t="shared" ca="1" si="3"/>
        <v>2816436.9066721164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2221915.2484494001</v>
      </c>
      <c r="C37" s="447">
        <f t="shared" si="0"/>
        <v>94754.855757842233</v>
      </c>
      <c r="D37" s="447">
        <f ca="1">SUMIF(G:G,30,K:K)</f>
        <v>111071.50519808294</v>
      </c>
      <c r="E37" s="447">
        <f t="shared" ca="1" si="1"/>
        <v>2238231.8978896406</v>
      </c>
      <c r="F37" s="431"/>
      <c r="G37" s="459">
        <v>3</v>
      </c>
      <c r="H37" s="459">
        <v>30</v>
      </c>
      <c r="I37" s="444">
        <f t="shared" ca="1" si="5"/>
        <v>2816436.9066721164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11604.072805948823</v>
      </c>
      <c r="L37" s="444">
        <f t="shared" ca="1" si="3"/>
        <v>2796581.5462336666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2238231.8978896406</v>
      </c>
      <c r="C38" s="447">
        <f t="shared" si="0"/>
        <v>94754.855757842233</v>
      </c>
      <c r="D38" s="447">
        <f ca="1">SUMIF(G:G,31,K:K)</f>
        <v>111906.29595051671</v>
      </c>
      <c r="E38" s="447">
        <f t="shared" ca="1" si="1"/>
        <v>2255383.3380823149</v>
      </c>
      <c r="F38" s="431"/>
      <c r="G38" s="459">
        <v>3</v>
      </c>
      <c r="H38" s="459">
        <v>31</v>
      </c>
      <c r="I38" s="444">
        <f t="shared" ca="1" si="5"/>
        <v>2796581.5462336666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11521.342137455282</v>
      </c>
      <c r="L38" s="444">
        <f t="shared" ca="1" si="3"/>
        <v>2776643.4551267233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2255383.3380823149</v>
      </c>
      <c r="C39" s="447">
        <f t="shared" si="0"/>
        <v>94754.855757842233</v>
      </c>
      <c r="D39" s="447">
        <f ca="1">SUMIF(G:G,32,K:K)</f>
        <v>112783.79618217908</v>
      </c>
      <c r="E39" s="447">
        <f t="shared" ca="1" si="1"/>
        <v>2273412.2785066515</v>
      </c>
      <c r="F39" s="431"/>
      <c r="G39" s="459">
        <v>3</v>
      </c>
      <c r="H39" s="459">
        <v>32</v>
      </c>
      <c r="I39" s="444">
        <f t="shared" ca="1" si="5"/>
        <v>2776643.4551267233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11438.266757843019</v>
      </c>
      <c r="L39" s="444">
        <f t="shared" ca="1" si="3"/>
        <v>2756622.2886401676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2273412.2785066515</v>
      </c>
      <c r="C40" s="447">
        <f t="shared" si="0"/>
        <v>94754.855757842233</v>
      </c>
      <c r="D40" s="447">
        <f ca="1">SUMIF(G:G,33,K:K)</f>
        <v>113706.19099108502</v>
      </c>
      <c r="E40" s="447">
        <f t="shared" ca="1" si="1"/>
        <v>2292363.6137398942</v>
      </c>
      <c r="F40" s="431"/>
      <c r="G40" s="459">
        <v>3</v>
      </c>
      <c r="H40" s="459">
        <v>33</v>
      </c>
      <c r="I40" s="444">
        <f t="shared" ca="1" si="5"/>
        <v>2756622.2886401676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11354.845230815703</v>
      </c>
      <c r="L40" s="444">
        <f t="shared" ca="1" si="3"/>
        <v>2736517.7006265847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2292363.6137398942</v>
      </c>
      <c r="C41" s="447">
        <f t="shared" si="0"/>
        <v>94754.855757842233</v>
      </c>
      <c r="D41" s="447">
        <f ca="1">SUMIF(G:G,34,K:K)</f>
        <v>114675.77726901078</v>
      </c>
      <c r="E41" s="447">
        <f t="shared" ca="1" si="1"/>
        <v>2312284.5352510628</v>
      </c>
      <c r="F41" s="431"/>
      <c r="G41" s="459">
        <v>3</v>
      </c>
      <c r="H41" s="459">
        <v>34</v>
      </c>
      <c r="I41" s="444">
        <f t="shared" ca="1" si="5"/>
        <v>2736517.7006265847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11271.076114092441</v>
      </c>
      <c r="L41" s="444">
        <f t="shared" ca="1" si="3"/>
        <v>2716329.3434962784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2312284.5352510628</v>
      </c>
      <c r="C42" s="447">
        <f t="shared" si="0"/>
        <v>94754.855757842233</v>
      </c>
      <c r="D42" s="447">
        <f ca="1">SUMIF(G:G,35,K:K)</f>
        <v>115694.96942107534</v>
      </c>
      <c r="E42" s="447">
        <f t="shared" ca="1" si="1"/>
        <v>2333224.6489142957</v>
      </c>
      <c r="F42" s="431"/>
      <c r="G42" s="459">
        <v>3</v>
      </c>
      <c r="H42" s="459">
        <v>35</v>
      </c>
      <c r="I42" s="444">
        <f t="shared" ca="1" si="5"/>
        <v>2716329.3434962784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11186.957959382831</v>
      </c>
      <c r="L42" s="444">
        <f t="shared" ca="1" si="3"/>
        <v>2696056.8682112624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2333224.6489142957</v>
      </c>
      <c r="C43" s="447">
        <f t="shared" si="0"/>
        <v>94754.855757842233</v>
      </c>
      <c r="D43" s="447">
        <f ca="1">SUMIF(G:G,36,K:K)</f>
        <v>116766.3053779457</v>
      </c>
      <c r="E43" s="447">
        <f t="shared" ca="1" si="1"/>
        <v>2355236.0985343992</v>
      </c>
      <c r="F43" s="431"/>
      <c r="G43" s="459">
        <v>3</v>
      </c>
      <c r="H43" s="459">
        <v>36</v>
      </c>
      <c r="I43" s="444">
        <f t="shared" ca="1" si="5"/>
        <v>2696056.8682112624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11102.489312361931</v>
      </c>
      <c r="L43" s="444">
        <f t="shared" ca="1" si="3"/>
        <v>2675699.9242792255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2355236.0985343992</v>
      </c>
      <c r="C44" s="447">
        <f t="shared" si="0"/>
        <v>94754.855757842233</v>
      </c>
      <c r="D44" s="447">
        <f ca="1">SUMIF(G:G,37,K:K)</f>
        <v>117892.45291563847</v>
      </c>
      <c r="E44" s="447">
        <f t="shared" ca="1" si="1"/>
        <v>2378373.6956921956</v>
      </c>
      <c r="F44" s="431"/>
      <c r="G44" s="459">
        <v>4</v>
      </c>
      <c r="H44" s="459">
        <v>37</v>
      </c>
      <c r="I44" s="444">
        <f t="shared" ca="1" si="5"/>
        <v>2675699.9242792255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11017.668712645111</v>
      </c>
      <c r="L44" s="444">
        <f t="shared" ca="1" si="3"/>
        <v>2655258.159747472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2378373.6956921956</v>
      </c>
      <c r="C45" s="447">
        <f t="shared" si="0"/>
        <v>94754.855757842233</v>
      </c>
      <c r="D45" s="447">
        <f ca="1">SUMIF(G:G,38,K:K)</f>
        <v>119076.21629865443</v>
      </c>
      <c r="E45" s="447">
        <f t="shared" ca="1" si="1"/>
        <v>2402695.0562330075</v>
      </c>
      <c r="F45" s="431"/>
      <c r="G45" s="459">
        <v>4</v>
      </c>
      <c r="H45" s="459">
        <v>38</v>
      </c>
      <c r="I45" s="444">
        <f t="shared" ca="1" si="5"/>
        <v>2655258.159747472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10932.494693762805</v>
      </c>
      <c r="L45" s="444">
        <f t="shared" ca="1" si="3"/>
        <v>2634731.2211968359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2402695.0562330075</v>
      </c>
      <c r="C46" s="447">
        <f t="shared" si="0"/>
        <v>94754.855757842233</v>
      </c>
      <c r="D46" s="447">
        <f ca="1">SUMIF(G:G,39,K:K)</f>
        <v>120320.54326298834</v>
      </c>
      <c r="E46" s="447">
        <f t="shared" ca="1" si="1"/>
        <v>2428260.7437381535</v>
      </c>
      <c r="F46" s="431"/>
      <c r="G46" s="459">
        <v>4</v>
      </c>
      <c r="H46" s="459">
        <v>39</v>
      </c>
      <c r="I46" s="444">
        <f t="shared" ca="1" si="5"/>
        <v>2634731.2211968359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10846.965783135154</v>
      </c>
      <c r="L46" s="444">
        <f t="shared" ca="1" si="3"/>
        <v>2614118.7537355721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2428260.7437381535</v>
      </c>
      <c r="C47" s="447">
        <f t="shared" si="0"/>
        <v>94754.855757842233</v>
      </c>
      <c r="D47" s="447">
        <f ca="1">SUMIF(G:G,40,K:K)</f>
        <v>121628.53235640308</v>
      </c>
      <c r="E47" s="447">
        <f t="shared" ca="1" si="1"/>
        <v>2455134.4203367145</v>
      </c>
      <c r="F47" s="431"/>
      <c r="G47" s="459">
        <v>4</v>
      </c>
      <c r="H47" s="459">
        <v>40</v>
      </c>
      <c r="I47" s="444">
        <f t="shared" ca="1" si="5"/>
        <v>2614118.7537355721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10761.080502046556</v>
      </c>
      <c r="L47" s="444">
        <f t="shared" ca="1" si="3"/>
        <v>2593420.40099322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2455134.4203367145</v>
      </c>
      <c r="C48" s="447">
        <f t="shared" si="0"/>
        <v>94754.855757842233</v>
      </c>
      <c r="D48" s="447">
        <f ca="1">SUMIF(G:G,41,K:K)</f>
        <v>123003.44065424548</v>
      </c>
      <c r="E48" s="447">
        <f t="shared" ca="1" si="1"/>
        <v>2483383.0052331178</v>
      </c>
      <c r="F48" s="431"/>
      <c r="G48" s="459">
        <v>4</v>
      </c>
      <c r="H48" s="459">
        <v>41</v>
      </c>
      <c r="I48" s="444">
        <f t="shared" ca="1" si="5"/>
        <v>2593420.40099322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10674.837365620089</v>
      </c>
      <c r="L48" s="444">
        <f t="shared" ca="1" si="3"/>
        <v>2572635.8051144416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2483383.0052331178</v>
      </c>
      <c r="C49" s="447">
        <f t="shared" si="0"/>
        <v>94754.855757842233</v>
      </c>
      <c r="D49" s="447">
        <f ca="1">SUMIF(G:G,42,K:K)</f>
        <v>124448.69187001884</v>
      </c>
      <c r="E49" s="447">
        <f t="shared" ca="1" si="1"/>
        <v>2513076.8413452944</v>
      </c>
      <c r="F49" s="431"/>
      <c r="G49" s="459">
        <v>4</v>
      </c>
      <c r="H49" s="459">
        <v>42</v>
      </c>
      <c r="I49" s="444">
        <f t="shared" ca="1" si="5"/>
        <v>2572635.8051144416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10588.234882791845</v>
      </c>
      <c r="L49" s="444">
        <f t="shared" ca="1" si="3"/>
        <v>2551764.6067528347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2513076.8413452944</v>
      </c>
      <c r="C50" s="447">
        <f t="shared" si="0"/>
        <v>94754.855757842233</v>
      </c>
      <c r="D50" s="447">
        <f ca="1">SUMIF(G:G,43,K:K)</f>
        <v>125967.884880907</v>
      </c>
      <c r="E50" s="447">
        <f t="shared" ca="1" si="1"/>
        <v>2544289.870468359</v>
      </c>
      <c r="F50" s="431"/>
      <c r="G50" s="459">
        <v>4</v>
      </c>
      <c r="H50" s="459">
        <v>43</v>
      </c>
      <c r="I50" s="444">
        <f t="shared" ca="1" si="5"/>
        <v>2551764.6067528347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10504.504889618484</v>
      </c>
      <c r="L50" s="444">
        <f t="shared" ca="1" si="3"/>
        <v>2531585.6783980546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2544289.870468359</v>
      </c>
      <c r="C51" s="447">
        <f t="shared" si="0"/>
        <v>94754.855757842233</v>
      </c>
      <c r="D51" s="447">
        <f ca="1">SUMIF(G:G,44,K:K)</f>
        <v>127564.80268948092</v>
      </c>
      <c r="E51" s="447">
        <f t="shared" ca="1" si="1"/>
        <v>2577099.8173999977</v>
      </c>
      <c r="F51" s="431"/>
      <c r="G51" s="459">
        <v>4</v>
      </c>
      <c r="H51" s="459">
        <v>44</v>
      </c>
      <c r="I51" s="444">
        <f t="shared" ca="1" si="5"/>
        <v>2531585.6783980546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10420.426021473566</v>
      </c>
      <c r="L51" s="444">
        <f t="shared" ca="1" si="3"/>
        <v>2511322.6711751292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2577099.8173999977</v>
      </c>
      <c r="C52" s="447">
        <f t="shared" si="0"/>
        <v>94754.855757842233</v>
      </c>
      <c r="D52" s="447">
        <f ca="1">SUMIF(G:G,45,K:K)</f>
        <v>129243.4218439026</v>
      </c>
      <c r="E52" s="447">
        <f t="shared" ca="1" si="1"/>
        <v>2611588.3834860581</v>
      </c>
      <c r="F52" s="431"/>
      <c r="G52" s="459">
        <v>4</v>
      </c>
      <c r="H52" s="459">
        <v>45</v>
      </c>
      <c r="I52" s="444">
        <f t="shared" ca="1" si="5"/>
        <v>2511322.6711751292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10335.996824711377</v>
      </c>
      <c r="L52" s="444">
        <f t="shared" ca="1" si="3"/>
        <v>2490975.234755442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2611588.3834860581</v>
      </c>
      <c r="C53" s="447">
        <f t="shared" si="0"/>
        <v>94754.855757842233</v>
      </c>
      <c r="D53" s="447">
        <f ca="1">SUMIF(G:G,46,K:K)</f>
        <v>131007.92234008512</v>
      </c>
      <c r="E53" s="447">
        <f t="shared" ca="1" si="1"/>
        <v>2647841.4500683011</v>
      </c>
      <c r="F53" s="431"/>
      <c r="G53" s="459">
        <v>4</v>
      </c>
      <c r="H53" s="459">
        <v>46</v>
      </c>
      <c r="I53" s="444">
        <f t="shared" ca="1" si="5"/>
        <v>2490975.234755442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10251.215839629347</v>
      </c>
      <c r="L53" s="444">
        <f t="shared" ca="1" si="3"/>
        <v>2470543.0173506727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2647841.4500683011</v>
      </c>
      <c r="C54" s="447">
        <f t="shared" si="0"/>
        <v>94754.855757842233</v>
      </c>
      <c r="D54" s="447">
        <f ca="1">SUMIF(G:G,47,K:K)</f>
        <v>132862.69803046563</v>
      </c>
      <c r="E54" s="447">
        <f t="shared" ca="1" si="1"/>
        <v>2685949.2923409245</v>
      </c>
      <c r="F54" s="431"/>
      <c r="G54" s="459">
        <v>4</v>
      </c>
      <c r="H54" s="459">
        <v>47</v>
      </c>
      <c r="I54" s="444">
        <f t="shared" ca="1" si="5"/>
        <v>2470543.0173506727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10166.081600442809</v>
      </c>
      <c r="L54" s="444">
        <f t="shared" ca="1" si="3"/>
        <v>2450025.6657067169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2685949.2923409245</v>
      </c>
      <c r="C55" s="447">
        <f t="shared" si="0"/>
        <v>94754.855757842233</v>
      </c>
      <c r="D55" s="447">
        <f ca="1">SUMIF(G:G,48,K:K)</f>
        <v>134812.36756531091</v>
      </c>
      <c r="E55" s="447">
        <f t="shared" ca="1" si="1"/>
        <v>2726006.8041483932</v>
      </c>
      <c r="F55" s="431"/>
      <c r="G55" s="459">
        <v>4</v>
      </c>
      <c r="H55" s="459">
        <v>48</v>
      </c>
      <c r="I55" s="444">
        <f t="shared" ca="1" si="5"/>
        <v>2450025.6657067169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10080.592635259658</v>
      </c>
      <c r="L55" s="444">
        <f t="shared" ca="1" si="3"/>
        <v>2429422.8250975776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2726006.8041483932</v>
      </c>
      <c r="C56" s="447">
        <f t="shared" si="0"/>
        <v>94754.855757842233</v>
      </c>
      <c r="D56" s="447">
        <f ca="1">SUMIF(G:G,49,K:K)</f>
        <v>136861.7858938011</v>
      </c>
      <c r="E56" s="447">
        <f t="shared" ca="1" si="1"/>
        <v>2768113.734284352</v>
      </c>
      <c r="F56" s="431"/>
      <c r="G56" s="459">
        <f>G55+1</f>
        <v>5</v>
      </c>
      <c r="H56" s="459">
        <v>49</v>
      </c>
      <c r="I56" s="444">
        <f t="shared" ca="1" si="5"/>
        <v>2429422.8250975776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9994.7474660549124</v>
      </c>
      <c r="L56" s="444">
        <f t="shared" ca="1" si="3"/>
        <v>2408734.1393192336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2768113.734284352</v>
      </c>
      <c r="C57" s="447">
        <f t="shared" si="0"/>
        <v>94754.855757842233</v>
      </c>
      <c r="D57" s="447">
        <f ca="1">SUMIF(G:G,50,K:K)</f>
        <v>139016.05635353044</v>
      </c>
      <c r="E57" s="447">
        <f t="shared" ca="1" si="1"/>
        <v>2812374.9348800401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2408734.1393192336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9908.5446086451448</v>
      </c>
      <c r="L57" s="444">
        <f t="shared" ca="1" si="3"/>
        <v>2387959.2506834799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2812374.9348800401</v>
      </c>
      <c r="C58" s="447">
        <f t="shared" si="0"/>
        <v>94754.855757842233</v>
      </c>
      <c r="D58" s="447">
        <f ca="1">SUMIF(G:G,51,K:K)</f>
        <v>141280.54337853001</v>
      </c>
      <c r="E58" s="447">
        <f t="shared" ca="1" si="1"/>
        <v>2858900.6225007279</v>
      </c>
      <c r="F58" s="431"/>
      <c r="G58" s="459">
        <f t="shared" si="8"/>
        <v>5</v>
      </c>
      <c r="H58" s="459">
        <v>51</v>
      </c>
      <c r="I58" s="444">
        <f t="shared" ca="1" si="5"/>
        <v>2387959.2506834799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9821.9825726628387</v>
      </c>
      <c r="L58" s="444">
        <f t="shared" ca="1" si="3"/>
        <v>2367097.8000117438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2858900.6225007279</v>
      </c>
      <c r="C59" s="447">
        <f t="shared" si="0"/>
        <v>94754.855757842233</v>
      </c>
      <c r="D59" s="447">
        <f ca="1">SUMIF(G:G,52,K:K)</f>
        <v>143660.88585745718</v>
      </c>
      <c r="E59" s="447">
        <f t="shared" ca="1" si="1"/>
        <v>2907806.6526003429</v>
      </c>
      <c r="F59" s="431"/>
      <c r="G59" s="459">
        <f t="shared" si="8"/>
        <v>5</v>
      </c>
      <c r="H59" s="459">
        <v>52</v>
      </c>
      <c r="I59" s="444">
        <f t="shared" ca="1" si="5"/>
        <v>2367097.8000117438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9735.0598615306044</v>
      </c>
      <c r="L59" s="444">
        <f t="shared" ca="1" si="3"/>
        <v>2346149.4266288755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2907806.6526003429</v>
      </c>
      <c r="C60" s="447">
        <f t="shared" si="0"/>
        <v>94754.855757842233</v>
      </c>
      <c r="D60" s="447">
        <f ca="1">SUMIF(G:G,53,K:K)</f>
        <v>146163.01117521478</v>
      </c>
      <c r="E60" s="447">
        <f t="shared" ca="1" si="1"/>
        <v>2959214.8080177153</v>
      </c>
      <c r="F60" s="431"/>
      <c r="G60" s="459">
        <f t="shared" si="8"/>
        <v>5</v>
      </c>
      <c r="H60" s="459">
        <v>53</v>
      </c>
      <c r="I60" s="444">
        <f t="shared" ca="1" si="5"/>
        <v>2346149.4266288755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9647.7749724353198</v>
      </c>
      <c r="L60" s="444">
        <f t="shared" ca="1" si="3"/>
        <v>2325113.7683569118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2959214.8080177153</v>
      </c>
      <c r="C61" s="447">
        <f t="shared" si="0"/>
        <v>94754.855757842233</v>
      </c>
      <c r="D61" s="447">
        <f ca="1">SUMIF(G:G,54,K:K)</f>
        <v>148793.14997296676</v>
      </c>
      <c r="E61" s="447">
        <f t="shared" ca="1" si="1"/>
        <v>3013253.1022328399</v>
      </c>
      <c r="F61" s="431"/>
      <c r="G61" s="459">
        <f t="shared" si="8"/>
        <v>5</v>
      </c>
      <c r="H61" s="459">
        <v>54</v>
      </c>
      <c r="I61" s="444">
        <f t="shared" ca="1" si="5"/>
        <v>2325113.7683569118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9560.1263963021374</v>
      </c>
      <c r="L61" s="444">
        <f t="shared" ca="1" si="3"/>
        <v>2303990.4615088152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3013253.1022328399</v>
      </c>
      <c r="C62" s="447">
        <f t="shared" si="0"/>
        <v>94754.855757842233</v>
      </c>
      <c r="D62" s="447">
        <f ca="1">SUMIF(G:G,55,K:K)</f>
        <v>151557.85166330411</v>
      </c>
      <c r="E62" s="447">
        <f t="shared" ca="1" si="1"/>
        <v>3070056.0981383016</v>
      </c>
      <c r="F62" s="431"/>
      <c r="G62" s="459">
        <f t="shared" si="8"/>
        <v>5</v>
      </c>
      <c r="H62" s="459">
        <v>55</v>
      </c>
      <c r="I62" s="444">
        <f t="shared" ca="1" si="5"/>
        <v>2303990.4615088152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9472.1126177684018</v>
      </c>
      <c r="L62" s="444">
        <f t="shared" ca="1" si="3"/>
        <v>2282779.1408821847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3070056.0981383016</v>
      </c>
      <c r="C63" s="447">
        <f t="shared" si="0"/>
        <v>94754.855757842233</v>
      </c>
      <c r="D63" s="447">
        <f ca="1">SUMIF(G:G,56,K:K)</f>
        <v>154464.00073919602</v>
      </c>
      <c r="E63" s="447">
        <f t="shared" ca="1" si="1"/>
        <v>3129765.2431196552</v>
      </c>
      <c r="F63" s="431"/>
      <c r="G63" s="459">
        <f t="shared" si="8"/>
        <v>5</v>
      </c>
      <c r="H63" s="459">
        <v>56</v>
      </c>
      <c r="I63" s="444">
        <f t="shared" ca="1" si="5"/>
        <v>2282779.1408821847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9383.7321151574415</v>
      </c>
      <c r="L63" s="444">
        <f t="shared" ca="1" si="3"/>
        <v>2261479.4397529433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3129765.2431196552</v>
      </c>
      <c r="C64" s="447">
        <f t="shared" si="0"/>
        <v>94754.855757842233</v>
      </c>
      <c r="D64" s="447">
        <f ca="1">SUMIF(G:G,57,K:K)</f>
        <v>157518.83391733776</v>
      </c>
      <c r="E64" s="447">
        <f t="shared" ca="1" si="1"/>
        <v>3192529.2212791508</v>
      </c>
      <c r="F64" s="431"/>
      <c r="G64" s="459">
        <f t="shared" si="8"/>
        <v>5</v>
      </c>
      <c r="H64" s="459">
        <v>57</v>
      </c>
      <c r="I64" s="444">
        <f t="shared" ca="1" si="5"/>
        <v>2261479.4397529433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9294.9833604522682</v>
      </c>
      <c r="L64" s="444">
        <f t="shared" ca="1" si="3"/>
        <v>2240090.9898689967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3192529.2212791508</v>
      </c>
      <c r="C65" s="447">
        <f t="shared" si="0"/>
        <v>94754.855757842233</v>
      </c>
      <c r="D65" s="447">
        <f ca="1">SUMIF(G:G,58,K:K)</f>
        <v>160729.95815858536</v>
      </c>
      <c r="E65" s="447">
        <f t="shared" ca="1" si="1"/>
        <v>3258504.3236798937</v>
      </c>
      <c r="F65" s="431"/>
      <c r="G65" s="459">
        <f t="shared" si="8"/>
        <v>5</v>
      </c>
      <c r="H65" s="459">
        <v>58</v>
      </c>
      <c r="I65" s="444">
        <f t="shared" ca="1" si="5"/>
        <v>2240090.9898689967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9205.864819269158</v>
      </c>
      <c r="L65" s="444">
        <f t="shared" ca="1" si="3"/>
        <v>2218613.421443867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3258504.3236798937</v>
      </c>
      <c r="C66" s="447">
        <f t="shared" si="0"/>
        <v>94754.855757842233</v>
      </c>
      <c r="D66" s="447">
        <f ca="1">SUMIF(G:G,59,K:K)</f>
        <v>164105.36961034918</v>
      </c>
      <c r="E66" s="447">
        <f t="shared" ca="1" si="1"/>
        <v>3327854.8375324006</v>
      </c>
      <c r="F66" s="431"/>
      <c r="G66" s="459">
        <f t="shared" si="8"/>
        <v>5</v>
      </c>
      <c r="H66" s="459">
        <v>59</v>
      </c>
      <c r="I66" s="444">
        <f t="shared" ca="1" si="5"/>
        <v>2218613.421443867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9116.3749508311175</v>
      </c>
      <c r="L66" s="444">
        <f t="shared" ca="1" si="3"/>
        <v>2197046.3631502995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3327854.8375324006</v>
      </c>
      <c r="C67" s="447">
        <f t="shared" si="0"/>
        <v>94754.855757842233</v>
      </c>
      <c r="D67" s="447">
        <f t="shared" ref="D67:D136" ca="1" si="9">SUMIF(G:G,60,K:K)</f>
        <v>167653.47351811701</v>
      </c>
      <c r="E67" s="447">
        <f t="shared" ca="1" si="1"/>
        <v>3400753.4552926752</v>
      </c>
      <c r="F67" s="431"/>
      <c r="G67" s="459">
        <f t="shared" si="8"/>
        <v>5</v>
      </c>
      <c r="H67" s="459">
        <v>60</v>
      </c>
      <c r="I67" s="444">
        <f t="shared" ca="1" si="5"/>
        <v>2197046.3631502995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9026.5122079412522</v>
      </c>
      <c r="L67" s="444">
        <f t="shared" ca="1" si="3"/>
        <v>2175389.4421138419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3400753.4552926752</v>
      </c>
      <c r="C68" s="447">
        <f t="shared" si="0"/>
        <v>94754.855757842233</v>
      </c>
      <c r="D68" s="447">
        <f t="shared" ca="1" si="9"/>
        <v>167653.47351811701</v>
      </c>
      <c r="E68" s="447">
        <f t="shared" ca="1" si="1"/>
        <v>3473652.0730529497</v>
      </c>
      <c r="F68" s="431"/>
      <c r="G68" s="459">
        <f>G67+1</f>
        <v>6</v>
      </c>
      <c r="H68" s="459">
        <v>61</v>
      </c>
      <c r="I68" s="444">
        <f t="shared" ca="1" si="5"/>
        <v>2175389.4421138419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8936.2750369560126</v>
      </c>
      <c r="L68" s="444">
        <f t="shared" ca="1" si="3"/>
        <v>2153642.2839063993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3473652.0730529497</v>
      </c>
      <c r="C69" s="447">
        <f t="shared" si="0"/>
        <v>94754.855757842233</v>
      </c>
      <c r="D69" s="447">
        <f t="shared" ca="1" si="9"/>
        <v>167653.47351811701</v>
      </c>
      <c r="E69" s="447">
        <f t="shared" ca="1" si="1"/>
        <v>3546550.6908132243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2153642.2839063993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8845.6618777583353</v>
      </c>
      <c r="L69" s="444">
        <f t="shared" ca="1" si="3"/>
        <v>2131804.5125397588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3546550.6908132243</v>
      </c>
      <c r="C70" s="447">
        <f t="shared" si="0"/>
        <v>94754.855757842233</v>
      </c>
      <c r="D70" s="447">
        <f t="shared" ca="1" si="9"/>
        <v>167653.47351811701</v>
      </c>
      <c r="E70" s="447">
        <f t="shared" ca="1" si="1"/>
        <v>3619449.3085734989</v>
      </c>
      <c r="F70" s="431"/>
      <c r="G70" s="459">
        <f t="shared" si="10"/>
        <v>6</v>
      </c>
      <c r="H70" s="459">
        <v>63</v>
      </c>
      <c r="I70" s="444">
        <f t="shared" ca="1" si="5"/>
        <v>2131804.5125397588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8754.6711637306671</v>
      </c>
      <c r="L70" s="444">
        <f t="shared" ca="1" si="3"/>
        <v>2109875.7504590908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3619449.3085734989</v>
      </c>
      <c r="C71" s="447">
        <f t="shared" si="0"/>
        <v>94754.855757842233</v>
      </c>
      <c r="D71" s="447">
        <f t="shared" ca="1" si="9"/>
        <v>167653.47351811701</v>
      </c>
      <c r="E71" s="447">
        <f t="shared" ca="1" si="1"/>
        <v>3692347.9263337734</v>
      </c>
      <c r="F71" s="431"/>
      <c r="G71" s="459">
        <f t="shared" si="10"/>
        <v>6</v>
      </c>
      <c r="H71" s="459">
        <v>64</v>
      </c>
      <c r="I71" s="444">
        <f t="shared" ca="1" si="5"/>
        <v>2109875.7504590908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8663.3013217278822</v>
      </c>
      <c r="L71" s="444">
        <f t="shared" ca="1" si="3"/>
        <v>2087855.6185364197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3692347.9263337734</v>
      </c>
      <c r="C72" s="447">
        <f t="shared" si="0"/>
        <v>94754.855757842233</v>
      </c>
      <c r="D72" s="447">
        <f t="shared" ca="1" si="9"/>
        <v>167653.47351811701</v>
      </c>
      <c r="E72" s="447">
        <f t="shared" ca="1" si="1"/>
        <v>3765246.544094048</v>
      </c>
      <c r="F72" s="431"/>
      <c r="G72" s="459">
        <f t="shared" si="10"/>
        <v>6</v>
      </c>
      <c r="H72" s="459">
        <v>65</v>
      </c>
      <c r="I72" s="444">
        <f t="shared" ca="1" si="5"/>
        <v>2087855.6185364197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8571.5507720500864</v>
      </c>
      <c r="L72" s="444">
        <f t="shared" ca="1" si="3"/>
        <v>2065743.7360640708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3765246.544094048</v>
      </c>
      <c r="C73" s="447">
        <f t="shared" si="0"/>
        <v>94754.855757842233</v>
      </c>
      <c r="D73" s="447">
        <f t="shared" ca="1" si="9"/>
        <v>167653.47351811701</v>
      </c>
      <c r="E73" s="447">
        <f t="shared" ca="1" si="1"/>
        <v>3838145.1618543225</v>
      </c>
      <c r="F73" s="431"/>
      <c r="G73" s="459">
        <f t="shared" si="10"/>
        <v>6</v>
      </c>
      <c r="H73" s="459">
        <v>66</v>
      </c>
      <c r="I73" s="444">
        <f t="shared" ca="1" si="5"/>
        <v>2065743.7360640708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8479.4179284152979</v>
      </c>
      <c r="L73" s="444">
        <f t="shared" ca="1" si="3"/>
        <v>2043539.7207480872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3838145.1618543225</v>
      </c>
      <c r="C74" s="447">
        <f t="shared" si="0"/>
        <v>94754.855757842233</v>
      </c>
      <c r="D74" s="447">
        <f t="shared" ca="1" si="9"/>
        <v>167653.47351811701</v>
      </c>
      <c r="E74" s="447">
        <f t="shared" ca="1" si="1"/>
        <v>3911043.7796145971</v>
      </c>
      <c r="F74" s="431"/>
      <c r="G74" s="459">
        <f t="shared" si="10"/>
        <v>6</v>
      </c>
      <c r="H74" s="459">
        <v>67</v>
      </c>
      <c r="I74" s="444">
        <f t="shared" ca="1" si="5"/>
        <v>2043539.7207480872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8386.9011979320348</v>
      </c>
      <c r="L74" s="444">
        <f t="shared" ca="1" si="3"/>
        <v>2021243.1887016201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3911043.7796145971</v>
      </c>
      <c r="C75" s="447">
        <f t="shared" si="0"/>
        <v>94754.855757842233</v>
      </c>
      <c r="D75" s="447">
        <f t="shared" ca="1" si="9"/>
        <v>167653.47351811701</v>
      </c>
      <c r="E75" s="447">
        <f t="shared" ca="1" si="1"/>
        <v>3983942.3973748717</v>
      </c>
      <c r="F75" s="431"/>
      <c r="G75" s="459">
        <f t="shared" si="10"/>
        <v>6</v>
      </c>
      <c r="H75" s="459">
        <v>68</v>
      </c>
      <c r="I75" s="444">
        <f t="shared" ca="1" si="5"/>
        <v>2021243.1887016201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8386.1285463408331</v>
      </c>
      <c r="L75" s="444">
        <f t="shared" ca="1" si="3"/>
        <v>2021056.9796681409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3983942.3973748717</v>
      </c>
      <c r="C76" s="447">
        <f t="shared" si="0"/>
        <v>94754.855757842233</v>
      </c>
      <c r="D76" s="447">
        <f t="shared" ca="1" si="9"/>
        <v>167653.47351811701</v>
      </c>
      <c r="E76" s="447">
        <f t="shared" ca="1" si="1"/>
        <v>4056841.0151351462</v>
      </c>
      <c r="F76" s="431"/>
      <c r="G76" s="459">
        <f t="shared" si="10"/>
        <v>6</v>
      </c>
      <c r="H76" s="459">
        <v>69</v>
      </c>
      <c r="I76" s="444">
        <f t="shared" ca="1" si="5"/>
        <v>2021056.9796681409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8385.3526753680017</v>
      </c>
      <c r="L76" s="444">
        <f t="shared" ca="1" si="3"/>
        <v>2020869.9947636889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4056841.0151351462</v>
      </c>
      <c r="C77" s="447">
        <f t="shared" si="0"/>
        <v>94754.855757842233</v>
      </c>
      <c r="D77" s="447">
        <f t="shared" ca="1" si="9"/>
        <v>167653.47351811701</v>
      </c>
      <c r="E77" s="447">
        <f t="shared" ca="1" si="1"/>
        <v>4129739.6328954208</v>
      </c>
      <c r="F77" s="431"/>
      <c r="G77" s="459">
        <f t="shared" si="10"/>
        <v>6</v>
      </c>
      <c r="H77" s="459">
        <v>70</v>
      </c>
      <c r="I77" s="444">
        <f t="shared" ca="1" si="5"/>
        <v>2020869.9947636889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8384.5735715994524</v>
      </c>
      <c r="L77" s="444">
        <f t="shared" ca="1" si="3"/>
        <v>2020682.2307554684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4129739.6328954208</v>
      </c>
      <c r="C78" s="447">
        <f t="shared" si="0"/>
        <v>94754.855757842233</v>
      </c>
      <c r="D78" s="447">
        <f t="shared" ca="1" si="9"/>
        <v>167653.47351811701</v>
      </c>
      <c r="E78" s="447">
        <f t="shared" ca="1" si="1"/>
        <v>4202638.2506556958</v>
      </c>
      <c r="F78" s="431"/>
      <c r="G78" s="459">
        <f t="shared" si="10"/>
        <v>6</v>
      </c>
      <c r="H78" s="459">
        <v>71</v>
      </c>
      <c r="I78" s="444">
        <f t="shared" ca="1" si="5"/>
        <v>2020682.2307554684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8383.7912215651995</v>
      </c>
      <c r="L78" s="444">
        <f t="shared" ca="1" si="3"/>
        <v>2020493.6843972134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4202638.2506556958</v>
      </c>
      <c r="C79" s="447">
        <f t="shared" si="0"/>
        <v>94754.855757842233</v>
      </c>
      <c r="D79" s="447">
        <f t="shared" ca="1" si="9"/>
        <v>167653.47351811701</v>
      </c>
      <c r="E79" s="447">
        <f t="shared" ca="1" si="1"/>
        <v>4275536.8684159704</v>
      </c>
      <c r="F79" s="431"/>
      <c r="G79" s="459">
        <f t="shared" si="10"/>
        <v>6</v>
      </c>
      <c r="H79" s="459">
        <v>72</v>
      </c>
      <c r="I79" s="444">
        <f t="shared" ca="1" si="5"/>
        <v>2020493.6843972134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8383.0056117391396</v>
      </c>
      <c r="L79" s="444">
        <f t="shared" ca="1" si="3"/>
        <v>2020304.3524291324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4275536.8684159704</v>
      </c>
      <c r="C80" s="447">
        <f t="shared" si="0"/>
        <v>94754.855757842233</v>
      </c>
      <c r="D80" s="447">
        <f t="shared" ca="1" si="9"/>
        <v>167653.47351811701</v>
      </c>
      <c r="E80" s="447">
        <f t="shared" ca="1" si="1"/>
        <v>4348435.4861762449</v>
      </c>
      <c r="F80" s="431"/>
      <c r="G80" s="459">
        <f>G79+1</f>
        <v>7</v>
      </c>
      <c r="H80" s="459">
        <v>73</v>
      </c>
      <c r="I80" s="444">
        <f t="shared" ca="1" si="5"/>
        <v>2020304.3524291324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8382.2167285388023</v>
      </c>
      <c r="L80" s="444">
        <f t="shared" ca="1" si="3"/>
        <v>2020114.2315778511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4348435.4861762449</v>
      </c>
      <c r="C81" s="447">
        <f t="shared" si="0"/>
        <v>94754.855757842233</v>
      </c>
      <c r="D81" s="447">
        <f t="shared" ca="1" si="9"/>
        <v>167653.47351811701</v>
      </c>
      <c r="E81" s="447">
        <f t="shared" ca="1" si="1"/>
        <v>4421334.1039365204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2020114.2315778511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8381.4245583251286</v>
      </c>
      <c r="L81" s="444">
        <f t="shared" ca="1" si="3"/>
        <v>2019923.3185563562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4421334.1039365204</v>
      </c>
      <c r="C82" s="447">
        <f t="shared" si="0"/>
        <v>94754.855757842233</v>
      </c>
      <c r="D82" s="447">
        <f t="shared" ca="1" si="9"/>
        <v>167653.47351811701</v>
      </c>
      <c r="E82" s="447">
        <f t="shared" ca="1" si="1"/>
        <v>4494232.7216967959</v>
      </c>
      <c r="F82" s="431"/>
      <c r="G82" s="459">
        <f t="shared" si="11"/>
        <v>7</v>
      </c>
      <c r="H82" s="459">
        <v>75</v>
      </c>
      <c r="I82" s="444">
        <f t="shared" ca="1" si="5"/>
        <v>2019923.3185563562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8380.6290874022343</v>
      </c>
      <c r="L82" s="444">
        <f t="shared" ca="1" si="3"/>
        <v>2019731.6100639384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4494232.7216967959</v>
      </c>
      <c r="C83" s="447">
        <f t="shared" si="0"/>
        <v>94754.855757842233</v>
      </c>
      <c r="D83" s="447">
        <f t="shared" ca="1" si="9"/>
        <v>167653.47351811701</v>
      </c>
      <c r="E83" s="447">
        <f t="shared" ca="1" si="1"/>
        <v>4567131.3394570714</v>
      </c>
      <c r="F83" s="431"/>
      <c r="G83" s="459">
        <f t="shared" si="11"/>
        <v>7</v>
      </c>
      <c r="H83" s="459">
        <v>76</v>
      </c>
      <c r="I83" s="444">
        <f t="shared" ca="1" si="5"/>
        <v>2019731.6100639384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8379.8303020171588</v>
      </c>
      <c r="L83" s="444">
        <f t="shared" ca="1" si="3"/>
        <v>2019539.1027861354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4567131.3394570714</v>
      </c>
      <c r="C84" s="447">
        <f t="shared" si="0"/>
        <v>94754.855757842233</v>
      </c>
      <c r="D84" s="447">
        <f t="shared" ca="1" si="9"/>
        <v>167653.47351811701</v>
      </c>
      <c r="E84" s="447">
        <f t="shared" ca="1" si="1"/>
        <v>4640029.9572173469</v>
      </c>
      <c r="F84" s="431"/>
      <c r="G84" s="459">
        <f t="shared" si="11"/>
        <v>7</v>
      </c>
      <c r="H84" s="459">
        <v>77</v>
      </c>
      <c r="I84" s="444">
        <f t="shared" ca="1" si="5"/>
        <v>2019539.1027861354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8379.0281883596472</v>
      </c>
      <c r="L84" s="444">
        <f t="shared" ca="1" si="3"/>
        <v>2019345.793394675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4640029.9572173469</v>
      </c>
      <c r="C85" s="447">
        <f t="shared" si="0"/>
        <v>94754.855757842233</v>
      </c>
      <c r="D85" s="447">
        <f t="shared" ca="1" si="9"/>
        <v>167653.47351811701</v>
      </c>
      <c r="E85" s="447">
        <f t="shared" ca="1" si="1"/>
        <v>4712928.5749776224</v>
      </c>
      <c r="F85" s="431"/>
      <c r="G85" s="459">
        <f t="shared" si="11"/>
        <v>7</v>
      </c>
      <c r="H85" s="459">
        <v>78</v>
      </c>
      <c r="I85" s="444">
        <f t="shared" ca="1" si="5"/>
        <v>2019345.793394675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8378.2227325618969</v>
      </c>
      <c r="L85" s="444">
        <f t="shared" ca="1" si="3"/>
        <v>2019151.6785474168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4712928.5749776224</v>
      </c>
      <c r="C86" s="447">
        <f t="shared" si="0"/>
        <v>94754.855757842233</v>
      </c>
      <c r="D86" s="447">
        <f t="shared" ca="1" si="9"/>
        <v>167653.47351811701</v>
      </c>
      <c r="E86" s="447">
        <f t="shared" ca="1" si="1"/>
        <v>4785827.1927378979</v>
      </c>
      <c r="F86" s="431"/>
      <c r="G86" s="459">
        <f t="shared" si="11"/>
        <v>7</v>
      </c>
      <c r="H86" s="459">
        <v>79</v>
      </c>
      <c r="I86" s="444">
        <f t="shared" ca="1" si="5"/>
        <v>2019151.6785474168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8377.41392069832</v>
      </c>
      <c r="L86" s="444">
        <f t="shared" ca="1" si="3"/>
        <v>2018956.754888295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4785827.1927378979</v>
      </c>
      <c r="C87" s="447">
        <f t="shared" si="0"/>
        <v>94754.855757842233</v>
      </c>
      <c r="D87" s="447">
        <f t="shared" ca="1" si="9"/>
        <v>167653.47351811701</v>
      </c>
      <c r="E87" s="447">
        <f t="shared" ca="1" si="1"/>
        <v>4858725.8104981733</v>
      </c>
      <c r="F87" s="431"/>
      <c r="G87" s="459">
        <f t="shared" si="11"/>
        <v>7</v>
      </c>
      <c r="H87" s="459">
        <v>80</v>
      </c>
      <c r="I87" s="444">
        <f t="shared" ca="1" si="5"/>
        <v>2018956.754888295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8376.6017387853117</v>
      </c>
      <c r="L87" s="444">
        <f t="shared" ca="1" si="3"/>
        <v>2018761.0190472603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4858725.8104981733</v>
      </c>
      <c r="C88" s="447">
        <f t="shared" si="0"/>
        <v>94754.855757842233</v>
      </c>
      <c r="D88" s="447">
        <f t="shared" ca="1" si="9"/>
        <v>167653.47351811701</v>
      </c>
      <c r="E88" s="447">
        <f t="shared" ca="1" si="1"/>
        <v>4931624.4282584488</v>
      </c>
      <c r="F88" s="431"/>
      <c r="G88" s="459">
        <f t="shared" si="11"/>
        <v>7</v>
      </c>
      <c r="H88" s="459">
        <v>81</v>
      </c>
      <c r="I88" s="444">
        <f t="shared" ca="1" si="5"/>
        <v>2018761.0190472603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8375.7861727809996</v>
      </c>
      <c r="L88" s="444">
        <f t="shared" ca="1" si="3"/>
        <v>2018564.4676402211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4931624.4282584488</v>
      </c>
      <c r="C89" s="447">
        <f t="shared" si="0"/>
        <v>94754.855757842233</v>
      </c>
      <c r="D89" s="447">
        <f t="shared" ca="1" si="9"/>
        <v>167653.47351811701</v>
      </c>
      <c r="E89" s="447">
        <f t="shared" ca="1" si="1"/>
        <v>5004523.0460187243</v>
      </c>
      <c r="F89" s="431"/>
      <c r="G89" s="459">
        <f t="shared" si="11"/>
        <v>7</v>
      </c>
      <c r="H89" s="459">
        <v>82</v>
      </c>
      <c r="I89" s="444">
        <f t="shared" ca="1" si="5"/>
        <v>2018564.4676402211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8374.9672085850052</v>
      </c>
      <c r="L89" s="444">
        <f t="shared" ca="1" si="3"/>
        <v>2018367.0972689861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5004523.0460187243</v>
      </c>
      <c r="C90" s="447">
        <f t="shared" si="0"/>
        <v>94754.855757842233</v>
      </c>
      <c r="D90" s="447">
        <f t="shared" ca="1" si="9"/>
        <v>167653.47351811701</v>
      </c>
      <c r="E90" s="447">
        <f t="shared" ca="1" si="1"/>
        <v>5077421.6637789998</v>
      </c>
      <c r="F90" s="431"/>
      <c r="G90" s="459">
        <f t="shared" si="11"/>
        <v>7</v>
      </c>
      <c r="H90" s="459">
        <v>83</v>
      </c>
      <c r="I90" s="444">
        <f t="shared" ca="1" si="5"/>
        <v>2018367.0972689861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8374.1448320381915</v>
      </c>
      <c r="L90" s="444">
        <f t="shared" ca="1" si="3"/>
        <v>2018168.9045212041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5077421.6637789998</v>
      </c>
      <c r="C91" s="447">
        <f t="shared" si="0"/>
        <v>94754.855757842233</v>
      </c>
      <c r="D91" s="447">
        <f t="shared" ca="1" si="9"/>
        <v>167653.47351811701</v>
      </c>
      <c r="E91" s="447">
        <f t="shared" ca="1" si="1"/>
        <v>5150320.2815392753</v>
      </c>
      <c r="F91" s="431"/>
      <c r="G91" s="459">
        <f t="shared" si="11"/>
        <v>7</v>
      </c>
      <c r="H91" s="459">
        <v>84</v>
      </c>
      <c r="I91" s="444">
        <f t="shared" ca="1" si="5"/>
        <v>2018168.9045212041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8373.3190289224331</v>
      </c>
      <c r="L91" s="444">
        <f t="shared" ca="1" si="3"/>
        <v>2017969.8859703063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5150320.2815392753</v>
      </c>
      <c r="C92" s="447">
        <f t="shared" si="0"/>
        <v>94754.855757842233</v>
      </c>
      <c r="D92" s="447">
        <f t="shared" ca="1" si="9"/>
        <v>167653.47351811701</v>
      </c>
      <c r="E92" s="447">
        <f t="shared" ca="1" si="1"/>
        <v>5223218.8992995508</v>
      </c>
      <c r="F92" s="431"/>
      <c r="G92" s="459">
        <f>G91+1</f>
        <v>8</v>
      </c>
      <c r="H92" s="459">
        <v>85</v>
      </c>
      <c r="I92" s="444">
        <f t="shared" ca="1" si="5"/>
        <v>2017969.8859703063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8372.4897849603603</v>
      </c>
      <c r="L92" s="444">
        <f t="shared" ca="1" si="3"/>
        <v>2017770.0381754467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5223218.8992995508</v>
      </c>
      <c r="C93" s="447">
        <f t="shared" si="0"/>
        <v>94754.855757842233</v>
      </c>
      <c r="D93" s="447">
        <f t="shared" ca="1" si="9"/>
        <v>167653.47351811701</v>
      </c>
      <c r="E93" s="447">
        <f t="shared" ca="1" si="1"/>
        <v>5296117.5170598263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2017770.0381754467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8371.6570858151117</v>
      </c>
      <c r="L93" s="444">
        <f t="shared" ca="1" si="3"/>
        <v>2017569.3576814418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5296117.5170598263</v>
      </c>
      <c r="C94" s="447">
        <f t="shared" si="0"/>
        <v>94754.855757842233</v>
      </c>
      <c r="D94" s="447">
        <f t="shared" ca="1" si="9"/>
        <v>167653.47351811701</v>
      </c>
      <c r="E94" s="447">
        <f t="shared" ca="1" si="1"/>
        <v>5369016.1348201018</v>
      </c>
      <c r="F94" s="431"/>
      <c r="G94" s="459">
        <f t="shared" si="12"/>
        <v>8</v>
      </c>
      <c r="H94" s="459">
        <v>87</v>
      </c>
      <c r="I94" s="444">
        <f t="shared" ca="1" si="5"/>
        <v>2017569.3576814418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8370.82091709009</v>
      </c>
      <c r="L94" s="444">
        <f t="shared" ca="1" si="3"/>
        <v>2017367.8410187119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5369016.1348201018</v>
      </c>
      <c r="C95" s="447">
        <f t="shared" si="0"/>
        <v>94754.855757842233</v>
      </c>
      <c r="D95" s="447">
        <f t="shared" ca="1" si="9"/>
        <v>167653.47351811701</v>
      </c>
      <c r="E95" s="447">
        <f t="shared" ca="1" si="1"/>
        <v>5441914.7525803773</v>
      </c>
      <c r="F95" s="431"/>
      <c r="G95" s="459">
        <f t="shared" si="12"/>
        <v>8</v>
      </c>
      <c r="H95" s="459">
        <v>88</v>
      </c>
      <c r="I95" s="444">
        <f t="shared" ca="1" si="5"/>
        <v>2017367.8410187119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8369.9812643287169</v>
      </c>
      <c r="L95" s="444">
        <f t="shared" ca="1" si="3"/>
        <v>2017165.4847032207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5441914.7525803773</v>
      </c>
      <c r="C96" s="447">
        <f t="shared" si="0"/>
        <v>94754.855757842233</v>
      </c>
      <c r="D96" s="447">
        <f t="shared" ca="1" si="9"/>
        <v>167653.47351811701</v>
      </c>
      <c r="E96" s="447">
        <f t="shared" ca="1" si="1"/>
        <v>5514813.3703406528</v>
      </c>
      <c r="F96" s="431"/>
      <c r="G96" s="459">
        <f t="shared" si="12"/>
        <v>8</v>
      </c>
      <c r="H96" s="459">
        <v>89</v>
      </c>
      <c r="I96" s="444">
        <f t="shared" ca="1" si="5"/>
        <v>2017165.4847032207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8369.138113014169</v>
      </c>
      <c r="L96" s="444">
        <f t="shared" ca="1" si="3"/>
        <v>2016962.2852364148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5514813.3703406528</v>
      </c>
      <c r="C97" s="447">
        <f t="shared" si="0"/>
        <v>94754.855757842233</v>
      </c>
      <c r="D97" s="447">
        <f t="shared" ca="1" si="9"/>
        <v>167653.47351811701</v>
      </c>
      <c r="E97" s="447">
        <f t="shared" ca="1" si="1"/>
        <v>5587711.9881009283</v>
      </c>
      <c r="F97" s="431"/>
      <c r="G97" s="459">
        <f t="shared" si="12"/>
        <v>8</v>
      </c>
      <c r="H97" s="459">
        <v>90</v>
      </c>
      <c r="I97" s="444">
        <f t="shared" ca="1" si="5"/>
        <v>2016962.2852364148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8368.2914485691435</v>
      </c>
      <c r="L97" s="444">
        <f t="shared" ca="1" si="3"/>
        <v>2016758.2391051638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5587711.9881009283</v>
      </c>
      <c r="C98" s="447">
        <f t="shared" si="0"/>
        <v>94754.855757842233</v>
      </c>
      <c r="D98" s="447">
        <f t="shared" ca="1" si="9"/>
        <v>167653.47351811701</v>
      </c>
      <c r="E98" s="447">
        <f t="shared" ca="1" si="1"/>
        <v>5660610.6058612037</v>
      </c>
      <c r="F98" s="431"/>
      <c r="G98" s="459">
        <f t="shared" si="12"/>
        <v>8</v>
      </c>
      <c r="H98" s="459">
        <v>91</v>
      </c>
      <c r="I98" s="444">
        <f t="shared" ca="1" si="5"/>
        <v>2016758.2391051638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8367.4412563555998</v>
      </c>
      <c r="L98" s="444">
        <f t="shared" ca="1" si="3"/>
        <v>2016553.3427816993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5660610.6058612037</v>
      </c>
      <c r="C99" s="447">
        <f t="shared" si="0"/>
        <v>94754.855757842233</v>
      </c>
      <c r="D99" s="447">
        <f t="shared" ca="1" si="9"/>
        <v>167653.47351811701</v>
      </c>
      <c r="E99" s="447">
        <f t="shared" ca="1" si="1"/>
        <v>5733509.2236214792</v>
      </c>
      <c r="F99" s="431"/>
      <c r="G99" s="459">
        <f t="shared" si="12"/>
        <v>8</v>
      </c>
      <c r="H99" s="459">
        <v>92</v>
      </c>
      <c r="I99" s="444">
        <f t="shared" ca="1" si="5"/>
        <v>2016553.3427816993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8366.5875216744971</v>
      </c>
      <c r="L99" s="444">
        <f t="shared" ca="1" si="3"/>
        <v>2016347.5927235538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5733509.2236214792</v>
      </c>
      <c r="C100" s="447">
        <f t="shared" si="0"/>
        <v>94754.855757842233</v>
      </c>
      <c r="D100" s="447">
        <f t="shared" ca="1" si="9"/>
        <v>167653.47351811701</v>
      </c>
      <c r="E100" s="447">
        <f t="shared" ca="1" si="1"/>
        <v>5806407.8413817547</v>
      </c>
      <c r="F100" s="431"/>
      <c r="G100" s="459">
        <f t="shared" si="12"/>
        <v>8</v>
      </c>
      <c r="H100" s="459">
        <v>93</v>
      </c>
      <c r="I100" s="444">
        <f t="shared" ca="1" si="5"/>
        <v>2016347.5927235538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8365.7302297655569</v>
      </c>
      <c r="L100" s="444">
        <f t="shared" ca="1" si="3"/>
        <v>2016140.9853734993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5806407.8413817547</v>
      </c>
      <c r="C101" s="447">
        <f t="shared" si="0"/>
        <v>94754.855757842233</v>
      </c>
      <c r="D101" s="447">
        <f t="shared" ca="1" si="9"/>
        <v>167653.47351811701</v>
      </c>
      <c r="E101" s="447">
        <f t="shared" ca="1" si="1"/>
        <v>5879306.4591420302</v>
      </c>
      <c r="F101" s="431"/>
      <c r="G101" s="459">
        <f t="shared" si="12"/>
        <v>8</v>
      </c>
      <c r="H101" s="459">
        <v>94</v>
      </c>
      <c r="I101" s="444">
        <f t="shared" ca="1" si="5"/>
        <v>2016140.9853734993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8364.8693658069951</v>
      </c>
      <c r="L101" s="444">
        <f t="shared" ca="1" si="3"/>
        <v>2015933.5171594862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5879306.4591420302</v>
      </c>
      <c r="C102" s="447">
        <f t="shared" si="0"/>
        <v>94754.855757842233</v>
      </c>
      <c r="D102" s="447">
        <f t="shared" ca="1" si="9"/>
        <v>167653.47351811701</v>
      </c>
      <c r="E102" s="447">
        <f t="shared" ca="1" si="1"/>
        <v>5952205.0769023057</v>
      </c>
      <c r="F102" s="431"/>
      <c r="G102" s="459">
        <f t="shared" si="12"/>
        <v>8</v>
      </c>
      <c r="H102" s="459">
        <v>95</v>
      </c>
      <c r="I102" s="444">
        <f t="shared" ca="1" si="5"/>
        <v>2015933.5171594862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8364.0049149152765</v>
      </c>
      <c r="L102" s="444">
        <f t="shared" ca="1" si="3"/>
        <v>2015725.1844945813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5952205.0769023057</v>
      </c>
      <c r="C103" s="447">
        <f t="shared" si="0"/>
        <v>94754.855757842233</v>
      </c>
      <c r="D103" s="447">
        <f t="shared" ca="1" si="9"/>
        <v>167653.47351811701</v>
      </c>
      <c r="E103" s="447">
        <f t="shared" ca="1" si="1"/>
        <v>6025103.6946625812</v>
      </c>
      <c r="F103" s="431"/>
      <c r="G103" s="459">
        <f t="shared" si="12"/>
        <v>8</v>
      </c>
      <c r="H103" s="459">
        <v>96</v>
      </c>
      <c r="I103" s="444">
        <f t="shared" ca="1" si="5"/>
        <v>2015725.1844945813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8363.1368621448382</v>
      </c>
      <c r="L103" s="444">
        <f t="shared" ca="1" si="3"/>
        <v>2015515.983776906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6025103.6946625812</v>
      </c>
      <c r="C104" s="447">
        <f t="shared" si="0"/>
        <v>71066.141818381671</v>
      </c>
      <c r="D104" s="447">
        <f t="shared" ca="1" si="9"/>
        <v>167653.47351811701</v>
      </c>
      <c r="E104" s="447">
        <f t="shared" ca="1" si="1"/>
        <v>6121691.0263623167</v>
      </c>
      <c r="F104" s="431"/>
      <c r="G104" s="459">
        <f>G103+1</f>
        <v>9</v>
      </c>
      <c r="H104" s="459">
        <v>97</v>
      </c>
      <c r="I104" s="444">
        <f t="shared" ca="1" si="5"/>
        <v>2015515.983776906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8362.2651924878573</v>
      </c>
      <c r="L104" s="444">
        <f t="shared" ca="1" si="3"/>
        <v>2015305.9113895737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6121691.0263623167</v>
      </c>
      <c r="C105" s="447">
        <f t="shared" si="0"/>
        <v>0</v>
      </c>
      <c r="D105" s="447">
        <f t="shared" ca="1" si="9"/>
        <v>167653.47351811701</v>
      </c>
      <c r="E105" s="447">
        <f t="shared" ca="1" si="1"/>
        <v>6289344.499880434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2015305.9113895737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8364.20697254064</v>
      </c>
      <c r="L105" s="444">
        <f t="shared" ca="1" si="3"/>
        <v>2015773.8803822941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6289344.499880434</v>
      </c>
      <c r="C106" s="447">
        <f t="shared" si="0"/>
        <v>0</v>
      </c>
      <c r="D106" s="447">
        <f t="shared" ca="1" si="9"/>
        <v>167653.47351811701</v>
      </c>
      <c r="E106" s="447">
        <f t="shared" ca="1" si="1"/>
        <v>6456997.9733985513</v>
      </c>
      <c r="F106" s="431"/>
      <c r="G106" s="459">
        <f t="shared" si="13"/>
        <v>9</v>
      </c>
      <c r="H106" s="459">
        <v>99</v>
      </c>
      <c r="I106" s="444">
        <f t="shared" ca="1" si="5"/>
        <v>2015773.8803822941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8366.1568433436423</v>
      </c>
      <c r="L106" s="444">
        <f t="shared" ca="1" si="3"/>
        <v>2016243.7992458176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6456997.9733985513</v>
      </c>
      <c r="C107" s="447">
        <f t="shared" si="0"/>
        <v>0</v>
      </c>
      <c r="D107" s="447">
        <f t="shared" ca="1" si="9"/>
        <v>167653.47351811701</v>
      </c>
      <c r="E107" s="447">
        <f t="shared" ca="1" si="1"/>
        <v>6624651.4469166687</v>
      </c>
      <c r="F107" s="431"/>
      <c r="G107" s="459">
        <f t="shared" si="13"/>
        <v>9</v>
      </c>
      <c r="H107" s="459">
        <v>100</v>
      </c>
      <c r="I107" s="444">
        <f t="shared" ca="1" si="5"/>
        <v>2016243.7992458176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8368.1148386083223</v>
      </c>
      <c r="L107" s="444">
        <f t="shared" ca="1" si="3"/>
        <v>2016715.6761046057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6624651.4469166687</v>
      </c>
      <c r="C108" s="447">
        <f t="shared" si="0"/>
        <v>0</v>
      </c>
      <c r="D108" s="447">
        <f t="shared" ca="1" si="9"/>
        <v>167653.47351811701</v>
      </c>
      <c r="E108" s="447">
        <f t="shared" ca="1" si="1"/>
        <v>6792304.920434786</v>
      </c>
      <c r="F108" s="431"/>
      <c r="G108" s="459">
        <f t="shared" si="13"/>
        <v>9</v>
      </c>
      <c r="H108" s="459">
        <v>101</v>
      </c>
      <c r="I108" s="444">
        <f t="shared" ca="1" si="5"/>
        <v>2016715.6761046057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8370.0809921866057</v>
      </c>
      <c r="L108" s="444">
        <f t="shared" ca="1" si="3"/>
        <v>2017189.5191169721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6792304.920434786</v>
      </c>
      <c r="C109" s="447">
        <f t="shared" si="0"/>
        <v>0</v>
      </c>
      <c r="D109" s="447">
        <f t="shared" ca="1" si="9"/>
        <v>167653.47351811701</v>
      </c>
      <c r="E109" s="447">
        <f t="shared" ca="1" si="1"/>
        <v>6959958.3939529033</v>
      </c>
      <c r="F109" s="431"/>
      <c r="G109" s="459">
        <f t="shared" si="13"/>
        <v>9</v>
      </c>
      <c r="H109" s="459">
        <v>102</v>
      </c>
      <c r="I109" s="444">
        <f t="shared" ca="1" si="5"/>
        <v>2017189.5191169721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8372.0553380714664</v>
      </c>
      <c r="L109" s="444">
        <f t="shared" ca="1" si="3"/>
        <v>2017665.3364752233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6959958.3939529033</v>
      </c>
      <c r="C110" s="447">
        <f t="shared" si="0"/>
        <v>0</v>
      </c>
      <c r="D110" s="447">
        <f t="shared" ca="1" si="9"/>
        <v>167653.47351811701</v>
      </c>
      <c r="E110" s="447">
        <f t="shared" ca="1" si="1"/>
        <v>7127611.8674710207</v>
      </c>
      <c r="F110" s="431"/>
      <c r="G110" s="459">
        <f t="shared" si="13"/>
        <v>9</v>
      </c>
      <c r="H110" s="459">
        <v>103</v>
      </c>
      <c r="I110" s="444">
        <f t="shared" ca="1" si="5"/>
        <v>2017665.3364752233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8374.0379103975138</v>
      </c>
      <c r="L110" s="444">
        <f t="shared" ca="1" si="3"/>
        <v>2018143.1364058005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7127611.8674710207</v>
      </c>
      <c r="C111" s="447">
        <f t="shared" si="0"/>
        <v>0</v>
      </c>
      <c r="D111" s="447">
        <f t="shared" ca="1" si="9"/>
        <v>167653.47351811701</v>
      </c>
      <c r="E111" s="447">
        <f t="shared" ca="1" si="1"/>
        <v>7295265.340989138</v>
      </c>
      <c r="F111" s="431"/>
      <c r="G111" s="459">
        <f t="shared" si="13"/>
        <v>9</v>
      </c>
      <c r="H111" s="459">
        <v>104</v>
      </c>
      <c r="I111" s="444">
        <f t="shared" ca="1" si="5"/>
        <v>2018143.1364058005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8376.0287434415841</v>
      </c>
      <c r="L111" s="444">
        <f t="shared" ca="1" si="3"/>
        <v>2018622.9271694219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7295265.340989138</v>
      </c>
      <c r="C112" s="447">
        <f t="shared" si="0"/>
        <v>0</v>
      </c>
      <c r="D112" s="447">
        <f t="shared" ca="1" si="9"/>
        <v>167653.47351811701</v>
      </c>
      <c r="E112" s="447">
        <f t="shared" ca="1" si="1"/>
        <v>7462918.8145072553</v>
      </c>
      <c r="F112" s="431"/>
      <c r="G112" s="459">
        <f t="shared" si="13"/>
        <v>9</v>
      </c>
      <c r="H112" s="459">
        <v>105</v>
      </c>
      <c r="I112" s="444">
        <f t="shared" ca="1" si="5"/>
        <v>2018622.9271694219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8378.0278716233406</v>
      </c>
      <c r="L112" s="444">
        <f t="shared" ca="1" si="3"/>
        <v>2019104.7170612251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7462918.8145072553</v>
      </c>
      <c r="C113" s="447">
        <f t="shared" si="0"/>
        <v>0</v>
      </c>
      <c r="D113" s="447">
        <f t="shared" ca="1" si="9"/>
        <v>167653.47351811701</v>
      </c>
      <c r="E113" s="447">
        <f t="shared" ca="1" si="1"/>
        <v>7630572.2880253727</v>
      </c>
      <c r="F113" s="431"/>
      <c r="G113" s="459">
        <f t="shared" si="13"/>
        <v>9</v>
      </c>
      <c r="H113" s="459">
        <v>106</v>
      </c>
      <c r="I113" s="444">
        <f t="shared" ca="1" si="5"/>
        <v>2019104.7170612251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8380.035329505854</v>
      </c>
      <c r="L113" s="444">
        <f t="shared" ca="1" si="3"/>
        <v>2019588.5144109107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7630572.2880253727</v>
      </c>
      <c r="C114" s="447">
        <f t="shared" si="0"/>
        <v>0</v>
      </c>
      <c r="D114" s="447">
        <f t="shared" ca="1" si="9"/>
        <v>167653.47351811701</v>
      </c>
      <c r="E114" s="447">
        <f t="shared" ca="1" si="1"/>
        <v>7798225.76154349</v>
      </c>
      <c r="F114" s="431"/>
      <c r="G114" s="459">
        <f t="shared" si="13"/>
        <v>9</v>
      </c>
      <c r="H114" s="459">
        <v>107</v>
      </c>
      <c r="I114" s="444">
        <f t="shared" ca="1" si="5"/>
        <v>2019588.5144109107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8382.0511517962095</v>
      </c>
      <c r="L114" s="444">
        <f t="shared" ca="1" si="3"/>
        <v>2020074.3275828867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7798225.76154349</v>
      </c>
      <c r="C115" s="447">
        <f t="shared" si="0"/>
        <v>0</v>
      </c>
      <c r="D115" s="447">
        <f t="shared" ca="1" si="9"/>
        <v>167653.47351811701</v>
      </c>
      <c r="E115" s="447">
        <f t="shared" ca="1" si="1"/>
        <v>7965879.2350616073</v>
      </c>
      <c r="F115" s="431"/>
      <c r="G115" s="459">
        <f t="shared" si="13"/>
        <v>9</v>
      </c>
      <c r="H115" s="459">
        <v>108</v>
      </c>
      <c r="I115" s="444">
        <f t="shared" ca="1" si="5"/>
        <v>2020074.3275828867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8384.0753733461097</v>
      </c>
      <c r="L115" s="444">
        <f t="shared" ca="1" si="3"/>
        <v>2020562.1649764127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7965879.2350616073</v>
      </c>
      <c r="C116" s="447">
        <f t="shared" si="0"/>
        <v>0</v>
      </c>
      <c r="D116" s="447">
        <f t="shared" ca="1" si="9"/>
        <v>167653.47351811701</v>
      </c>
      <c r="E116" s="447">
        <f t="shared" ca="1" si="1"/>
        <v>8133532.7085797247</v>
      </c>
      <c r="F116" s="431"/>
      <c r="G116" s="459">
        <f>G115+1</f>
        <v>10</v>
      </c>
      <c r="H116" s="459">
        <v>109</v>
      </c>
      <c r="I116" s="444">
        <f t="shared" ca="1" si="5"/>
        <v>2020562.1649764127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8386.1080291524686</v>
      </c>
      <c r="L116" s="444">
        <f t="shared" ca="1" si="3"/>
        <v>2021052.0350257449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8133532.7085797247</v>
      </c>
      <c r="C117" s="447">
        <f t="shared" si="0"/>
        <v>0</v>
      </c>
      <c r="D117" s="447">
        <f t="shared" ca="1" si="9"/>
        <v>167653.47351811701</v>
      </c>
      <c r="E117" s="447">
        <f t="shared" ca="1" si="1"/>
        <v>8301186.182097842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2021052.0350257449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8388.1491543580178</v>
      </c>
      <c r="L117" s="444">
        <f t="shared" ca="1" si="3"/>
        <v>2021543.9462002828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8301186.182097842</v>
      </c>
      <c r="C118" s="447">
        <f t="shared" si="0"/>
        <v>0</v>
      </c>
      <c r="D118" s="447">
        <f t="shared" ca="1" si="9"/>
        <v>167653.47351811701</v>
      </c>
      <c r="E118" s="447">
        <f t="shared" ca="1" si="1"/>
        <v>8468839.6556159593</v>
      </c>
      <c r="F118" s="431"/>
      <c r="G118" s="459">
        <f t="shared" si="14"/>
        <v>10</v>
      </c>
      <c r="H118" s="459">
        <v>111</v>
      </c>
      <c r="I118" s="444">
        <f t="shared" ca="1" si="5"/>
        <v>2021543.9462002828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8390.1987842519266</v>
      </c>
      <c r="L118" s="444">
        <f t="shared" ca="1" si="3"/>
        <v>2022037.9070047145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8468839.6556159593</v>
      </c>
      <c r="C119" s="447">
        <f t="shared" si="0"/>
        <v>0</v>
      </c>
      <c r="D119" s="447">
        <f t="shared" ca="1" si="9"/>
        <v>167653.47351811701</v>
      </c>
      <c r="E119" s="447">
        <f t="shared" ca="1" si="1"/>
        <v>8636493.1291340757</v>
      </c>
      <c r="F119" s="431"/>
      <c r="G119" s="459">
        <f t="shared" si="14"/>
        <v>10</v>
      </c>
      <c r="H119" s="459">
        <v>112</v>
      </c>
      <c r="I119" s="444">
        <f t="shared" ca="1" si="5"/>
        <v>2022037.9070047145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8392.2569542703932</v>
      </c>
      <c r="L119" s="444">
        <f t="shared" ca="1" si="3"/>
        <v>2022533.9259791647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8636493.1291340757</v>
      </c>
      <c r="C120" s="447">
        <f t="shared" si="0"/>
        <v>0</v>
      </c>
      <c r="D120" s="447">
        <f t="shared" ca="1" si="9"/>
        <v>167653.47351811701</v>
      </c>
      <c r="E120" s="447">
        <f t="shared" ca="1" si="1"/>
        <v>8804146.6026521921</v>
      </c>
      <c r="F120" s="431"/>
      <c r="G120" s="459">
        <f t="shared" si="14"/>
        <v>10</v>
      </c>
      <c r="H120" s="459">
        <v>113</v>
      </c>
      <c r="I120" s="444">
        <f t="shared" ca="1" si="5"/>
        <v>2022533.9259791647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8394.3236999972669</v>
      </c>
      <c r="L120" s="444">
        <f t="shared" ca="1" si="3"/>
        <v>2023032.0116993417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8804146.6026521921</v>
      </c>
      <c r="C121" s="447">
        <f t="shared" si="0"/>
        <v>0</v>
      </c>
      <c r="D121" s="447">
        <f t="shared" ca="1" si="9"/>
        <v>167653.47351811701</v>
      </c>
      <c r="E121" s="447">
        <f t="shared" ca="1" si="1"/>
        <v>8971800.0761703085</v>
      </c>
      <c r="F121" s="431"/>
      <c r="G121" s="459">
        <f t="shared" si="14"/>
        <v>10</v>
      </c>
      <c r="H121" s="459">
        <v>114</v>
      </c>
      <c r="I121" s="444">
        <f t="shared" ca="1" si="5"/>
        <v>2023032.0116993417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8396.3990571646718</v>
      </c>
      <c r="L121" s="444">
        <f t="shared" ca="1" si="3"/>
        <v>2023532.172776686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8971800.0761703085</v>
      </c>
      <c r="C122" s="447">
        <f t="shared" si="0"/>
        <v>0</v>
      </c>
      <c r="D122" s="447">
        <f t="shared" ca="1" si="9"/>
        <v>167653.47351811701</v>
      </c>
      <c r="E122" s="447">
        <f t="shared" ca="1" si="1"/>
        <v>9139453.5496884249</v>
      </c>
      <c r="F122" s="431"/>
      <c r="G122" s="459">
        <f t="shared" si="14"/>
        <v>10</v>
      </c>
      <c r="H122" s="459">
        <v>115</v>
      </c>
      <c r="I122" s="444">
        <f t="shared" ca="1" si="5"/>
        <v>2023532.172776686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8398.4830616536074</v>
      </c>
      <c r="L122" s="444">
        <f t="shared" ca="1" si="3"/>
        <v>2024034.4178585194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9139453.5496884249</v>
      </c>
      <c r="C123" s="447">
        <f t="shared" si="0"/>
        <v>0</v>
      </c>
      <c r="D123" s="447">
        <f t="shared" ca="1" si="9"/>
        <v>167653.47351811701</v>
      </c>
      <c r="E123" s="447">
        <f t="shared" ca="1" si="1"/>
        <v>9307107.0232065413</v>
      </c>
      <c r="F123" s="431"/>
      <c r="G123" s="459">
        <f t="shared" si="14"/>
        <v>10</v>
      </c>
      <c r="H123" s="459">
        <v>116</v>
      </c>
      <c r="I123" s="444">
        <f t="shared" ca="1" si="5"/>
        <v>2024034.4178585194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8400.5757494945792</v>
      </c>
      <c r="L123" s="444">
        <f t="shared" ca="1" si="3"/>
        <v>2024538.7556281937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9307107.0232065413</v>
      </c>
      <c r="C124" s="447">
        <f t="shared" si="0"/>
        <v>0</v>
      </c>
      <c r="D124" s="447">
        <f t="shared" ca="1" si="9"/>
        <v>167653.47351811701</v>
      </c>
      <c r="E124" s="447">
        <f t="shared" ca="1" si="1"/>
        <v>9474760.4967246577</v>
      </c>
      <c r="F124" s="431"/>
      <c r="G124" s="459">
        <f t="shared" si="14"/>
        <v>10</v>
      </c>
      <c r="H124" s="459">
        <v>117</v>
      </c>
      <c r="I124" s="444">
        <f t="shared" ca="1" si="5"/>
        <v>2024538.7556281937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8402.6771568682234</v>
      </c>
      <c r="L124" s="444">
        <f t="shared" ca="1" si="3"/>
        <v>2025045.1948052417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9474760.4967246577</v>
      </c>
      <c r="C125" s="447">
        <f t="shared" si="0"/>
        <v>0</v>
      </c>
      <c r="D125" s="447">
        <f t="shared" ca="1" si="9"/>
        <v>167653.47351811701</v>
      </c>
      <c r="E125" s="447">
        <f t="shared" ca="1" si="1"/>
        <v>9642413.9702427741</v>
      </c>
      <c r="F125" s="431"/>
      <c r="G125" s="459">
        <f t="shared" si="14"/>
        <v>10</v>
      </c>
      <c r="H125" s="459">
        <v>118</v>
      </c>
      <c r="I125" s="444">
        <f t="shared" ca="1" si="5"/>
        <v>2025045.1948052417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8404.7873201059228</v>
      </c>
      <c r="L125" s="444">
        <f t="shared" ca="1" si="3"/>
        <v>2025553.7441455272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9642413.9702427741</v>
      </c>
      <c r="C126" s="447">
        <f t="shared" si="0"/>
        <v>0</v>
      </c>
      <c r="D126" s="447">
        <f t="shared" ca="1" si="9"/>
        <v>167653.47351811701</v>
      </c>
      <c r="E126" s="447">
        <f t="shared" ca="1" si="1"/>
        <v>9810067.4437608905</v>
      </c>
      <c r="F126" s="431"/>
      <c r="G126" s="459">
        <f t="shared" si="14"/>
        <v>10</v>
      </c>
      <c r="H126" s="459">
        <v>119</v>
      </c>
      <c r="I126" s="444">
        <f t="shared" ca="1" si="5"/>
        <v>2025553.7441455272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8406.9062756904459</v>
      </c>
      <c r="L126" s="444">
        <f t="shared" ca="1" si="3"/>
        <v>2026064.4124413976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9810067.4437608905</v>
      </c>
      <c r="C127" s="447">
        <f t="shared" si="0"/>
        <v>0</v>
      </c>
      <c r="D127" s="447">
        <f t="shared" ca="1" si="9"/>
        <v>167653.47351811701</v>
      </c>
      <c r="E127" s="447">
        <f t="shared" ca="1" si="1"/>
        <v>9977720.9172790069</v>
      </c>
      <c r="F127" s="431"/>
      <c r="G127" s="459">
        <f t="shared" si="14"/>
        <v>10</v>
      </c>
      <c r="H127" s="459">
        <v>120</v>
      </c>
      <c r="I127" s="444">
        <f t="shared" ca="1" si="5"/>
        <v>2026064.4124413976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8409.034060256572</v>
      </c>
      <c r="L127" s="444">
        <f t="shared" ca="1" si="3"/>
        <v>2026577.2085218339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9977720.9172790069</v>
      </c>
      <c r="C128" s="447">
        <f t="shared" si="0"/>
        <v>0</v>
      </c>
      <c r="D128" s="447">
        <f t="shared" ca="1" si="9"/>
        <v>167653.47351811701</v>
      </c>
      <c r="E128" s="447">
        <f t="shared" ca="1" si="1"/>
        <v>10145374.390797123</v>
      </c>
      <c r="F128" s="431"/>
      <c r="G128" s="459">
        <f>G127+1</f>
        <v>11</v>
      </c>
      <c r="H128" s="459">
        <v>121</v>
      </c>
      <c r="I128" s="444">
        <f t="shared" ca="1" si="5"/>
        <v>2026577.2085218339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8411.170710591723</v>
      </c>
      <c r="L128" s="444">
        <f t="shared" ca="1" si="3"/>
        <v>2027092.1412526055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10145374.390797123</v>
      </c>
      <c r="C129" s="447">
        <f t="shared" si="0"/>
        <v>0</v>
      </c>
      <c r="D129" s="447">
        <f t="shared" ca="1" si="9"/>
        <v>167653.47351811701</v>
      </c>
      <c r="E129" s="447">
        <f t="shared" ca="1" si="1"/>
        <v>10313027.86431524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2027092.1412526055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8413.3162636366051</v>
      </c>
      <c r="L129" s="444">
        <f t="shared" ca="1" si="3"/>
        <v>2027609.2195364218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10313027.86431524</v>
      </c>
      <c r="C130" s="447">
        <f t="shared" si="0"/>
        <v>0</v>
      </c>
      <c r="D130" s="447">
        <f t="shared" ca="1" si="9"/>
        <v>167653.47351811701</v>
      </c>
      <c r="E130" s="447">
        <f t="shared" ca="1" si="1"/>
        <v>10480681.337833356</v>
      </c>
      <c r="F130" s="431"/>
      <c r="G130" s="459">
        <f t="shared" si="15"/>
        <v>11</v>
      </c>
      <c r="H130" s="459">
        <v>123</v>
      </c>
      <c r="I130" s="444">
        <f t="shared" ca="1" si="5"/>
        <v>2027609.2195364218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8415.47075648584</v>
      </c>
      <c r="L130" s="444">
        <f t="shared" ca="1" si="3"/>
        <v>2028128.4523130874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10480681.337833356</v>
      </c>
      <c r="C131" s="447">
        <f t="shared" si="0"/>
        <v>0</v>
      </c>
      <c r="D131" s="447">
        <f t="shared" ca="1" si="9"/>
        <v>167653.47351811701</v>
      </c>
      <c r="E131" s="447">
        <f t="shared" ca="1" si="1"/>
        <v>10648334.811351473</v>
      </c>
      <c r="F131" s="431"/>
      <c r="G131" s="459">
        <f t="shared" si="15"/>
        <v>11</v>
      </c>
      <c r="H131" s="459">
        <v>124</v>
      </c>
      <c r="I131" s="444">
        <f t="shared" ca="1" si="5"/>
        <v>2028128.4523130874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8417.6342263886127</v>
      </c>
      <c r="L131" s="444">
        <f t="shared" ca="1" si="3"/>
        <v>2028649.8485596557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10648334.811351473</v>
      </c>
      <c r="C132" s="447">
        <f t="shared" si="0"/>
        <v>0</v>
      </c>
      <c r="D132" s="447">
        <f t="shared" ca="1" si="9"/>
        <v>167653.47351811701</v>
      </c>
      <c r="E132" s="447">
        <f t="shared" ca="1" si="1"/>
        <v>10815988.284869589</v>
      </c>
      <c r="F132" s="431"/>
      <c r="G132" s="459">
        <f t="shared" si="15"/>
        <v>11</v>
      </c>
      <c r="H132" s="459">
        <v>125</v>
      </c>
      <c r="I132" s="444">
        <f t="shared" ca="1" si="5"/>
        <v>2028649.8485596557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8419.8067107493152</v>
      </c>
      <c r="L132" s="444">
        <f t="shared" ca="1" si="3"/>
        <v>2029173.4172905849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10815988.284869589</v>
      </c>
      <c r="C133" s="447">
        <f t="shared" si="0"/>
        <v>0</v>
      </c>
      <c r="D133" s="447">
        <f t="shared" ca="1" si="9"/>
        <v>167653.47351811701</v>
      </c>
      <c r="E133" s="447">
        <f t="shared" ca="1" si="1"/>
        <v>10983641.758387705</v>
      </c>
      <c r="F133" s="431"/>
      <c r="G133" s="459">
        <f t="shared" si="15"/>
        <v>11</v>
      </c>
      <c r="H133" s="459">
        <v>126</v>
      </c>
      <c r="I133" s="444">
        <f t="shared" ca="1" si="5"/>
        <v>2029173.4172905849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8421.9882471281853</v>
      </c>
      <c r="L133" s="444">
        <f t="shared" ca="1" si="3"/>
        <v>2029699.1675578929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10983641.758387705</v>
      </c>
      <c r="C134" s="447">
        <f t="shared" si="0"/>
        <v>0</v>
      </c>
      <c r="D134" s="447">
        <f t="shared" ca="1" si="9"/>
        <v>167653.47351811701</v>
      </c>
      <c r="E134" s="447">
        <f t="shared" ca="1" si="1"/>
        <v>11151295.231905822</v>
      </c>
      <c r="F134" s="431"/>
      <c r="G134" s="459">
        <f t="shared" si="15"/>
        <v>11</v>
      </c>
      <c r="H134" s="459">
        <v>127</v>
      </c>
      <c r="I134" s="444">
        <f t="shared" ca="1" si="5"/>
        <v>2029699.1675578929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8424.17887324197</v>
      </c>
      <c r="L134" s="444">
        <f t="shared" ca="1" si="3"/>
        <v>2030227.1084513145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11151295.231905822</v>
      </c>
      <c r="C135" s="447">
        <f t="shared" si="0"/>
        <v>0</v>
      </c>
      <c r="D135" s="447">
        <f t="shared" ca="1" si="9"/>
        <v>167653.47351811701</v>
      </c>
      <c r="E135" s="447">
        <f t="shared" ca="1" si="1"/>
        <v>11318948.705423938</v>
      </c>
      <c r="F135" s="431"/>
      <c r="G135" s="459">
        <f t="shared" si="15"/>
        <v>11</v>
      </c>
      <c r="H135" s="459">
        <v>128</v>
      </c>
      <c r="I135" s="444">
        <f t="shared" ca="1" si="5"/>
        <v>2030227.1084513145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8426.3786269645589</v>
      </c>
      <c r="L135" s="444">
        <f t="shared" ca="1" si="3"/>
        <v>2030757.2490984588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11318948.705423938</v>
      </c>
      <c r="C136" s="447">
        <f t="shared" si="0"/>
        <v>0</v>
      </c>
      <c r="D136" s="447">
        <f t="shared" ca="1" si="9"/>
        <v>167653.47351811701</v>
      </c>
      <c r="E136" s="447">
        <f t="shared" ca="1" si="1"/>
        <v>11486602.178942055</v>
      </c>
      <c r="F136" s="431"/>
      <c r="G136" s="459">
        <f t="shared" si="15"/>
        <v>11</v>
      </c>
      <c r="H136" s="459">
        <v>129</v>
      </c>
      <c r="I136" s="444">
        <f t="shared" ca="1" si="5"/>
        <v>2030757.2490984588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8428.5875463276607</v>
      </c>
      <c r="L136" s="444">
        <f t="shared" ca="1" si="3"/>
        <v>2031289.5986649662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2031289.5986649662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8430.8056695214418</v>
      </c>
      <c r="L137" s="444">
        <f t="shared" ca="1" si="3"/>
        <v>2031824.1663546674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2031824.1663546674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8433.0330348951957</v>
      </c>
      <c r="L138" s="444">
        <f t="shared" ca="1" si="3"/>
        <v>2032360.9614097422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2032360.9614097422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8435.2696809580084</v>
      </c>
      <c r="L139" s="444">
        <f t="shared" ca="1" si="3"/>
        <v>2032899.99311088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2032899.99311088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8437.5156463794156</v>
      </c>
      <c r="L140" s="444">
        <f t="shared" ca="1" si="3"/>
        <v>2033441.2707774392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2033441.2707774392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8439.7709699900788</v>
      </c>
      <c r="L141" s="444">
        <f t="shared" ca="1" si="3"/>
        <v>2033984.8037676092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2033984.8037676092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8442.0356907824535</v>
      </c>
      <c r="L142" s="444">
        <f t="shared" ca="1" si="3"/>
        <v>2034530.6014785713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2034530.6014785713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8444.3098479114633</v>
      </c>
      <c r="L143" s="444">
        <f t="shared" ca="1" si="3"/>
        <v>2035078.6733466624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2035078.6733466624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8446.5934806951755</v>
      </c>
      <c r="L144" s="444">
        <f t="shared" ca="1" si="3"/>
        <v>2035629.0288475375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2035629.0288475375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8448.886628615488</v>
      </c>
      <c r="L145" s="444">
        <f t="shared" ca="1" si="3"/>
        <v>2036181.6774963327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2036181.6774963327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8451.1893313188029</v>
      </c>
      <c r="L146" s="444">
        <f t="shared" ca="1" si="3"/>
        <v>2036736.6288478312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2036736.6288478312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8453.501628616712</v>
      </c>
      <c r="L147" s="444">
        <f t="shared" ca="1" si="3"/>
        <v>2037293.8924966278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2037293.8924966278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8455.8235604866986</v>
      </c>
      <c r="L148" s="444">
        <f t="shared" ca="1" si="3"/>
        <v>2037853.4780772943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2037853.4780772943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8458.1551670728077</v>
      </c>
      <c r="L149" s="444">
        <f t="shared" ca="1" si="3"/>
        <v>2038415.3952645469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2038415.3952645469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8460.49648868636</v>
      </c>
      <c r="L150" s="444">
        <f t="shared" ca="1" si="3"/>
        <v>2038979.653773413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2038979.653773413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8462.8475658066363</v>
      </c>
      <c r="L151" s="444">
        <f t="shared" ca="1" si="3"/>
        <v>2039546.2633593995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2039546.2633593995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8465.2084390815799</v>
      </c>
      <c r="L152" s="444">
        <f t="shared" ca="1" si="3"/>
        <v>2040115.233818661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2040115.233818661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8467.5791493285033</v>
      </c>
      <c r="L153" s="444">
        <f t="shared" ca="1" si="3"/>
        <v>2040686.5749881691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2040686.5749881691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8469.9597375347876</v>
      </c>
      <c r="L154" s="444">
        <f t="shared" ca="1" si="3"/>
        <v>2041260.2967458838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2041260.2967458838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8472.3502448585987</v>
      </c>
      <c r="L155" s="444">
        <f t="shared" ca="1" si="3"/>
        <v>2041836.4090109221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2041836.4090109221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8474.7507126295914</v>
      </c>
      <c r="L156" s="444">
        <f t="shared" ca="1" si="3"/>
        <v>2042414.9217437315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2042414.9217437315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8477.1611823496296</v>
      </c>
      <c r="L157" s="444">
        <f t="shared" ca="1" si="3"/>
        <v>2042995.8449462608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2042995.8449462608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8479.5816956935014</v>
      </c>
      <c r="L158" s="444">
        <f t="shared" ca="1" si="3"/>
        <v>2043579.1886621341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2043579.1886621341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8482.0122945096409</v>
      </c>
      <c r="L159" s="444">
        <f t="shared" ca="1" si="3"/>
        <v>2044164.9629768236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2044164.9629768236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8484.4530208208453</v>
      </c>
      <c r="L160" s="444">
        <f t="shared" ca="1" si="3"/>
        <v>2044753.1780178242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2044753.1780178242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8486.9039168250165</v>
      </c>
      <c r="L161" s="444">
        <f t="shared" ca="1" si="3"/>
        <v>2045343.843954829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2045343.843954829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8489.3650248958693</v>
      </c>
      <c r="L162" s="444">
        <f t="shared" ca="1" si="3"/>
        <v>2045936.9709999047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2045936.9709999047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8491.8363875836858</v>
      </c>
      <c r="L163" s="444">
        <f t="shared" ca="1" si="3"/>
        <v>2046532.5694076682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2046532.5694076682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8494.3180476160323</v>
      </c>
      <c r="L164" s="444">
        <f t="shared" ca="1" si="3"/>
        <v>2047130.6494754639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2047130.6494754639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8496.8100478985143</v>
      </c>
      <c r="L165" s="444">
        <f t="shared" ca="1" si="3"/>
        <v>2047731.2215435421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2047731.2215435421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8499.3124315155073</v>
      </c>
      <c r="L166" s="444">
        <f t="shared" ca="1" si="3"/>
        <v>2048334.2959952373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2048334.2959952373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8501.825241730905</v>
      </c>
      <c r="L167" s="444">
        <f t="shared" ca="1" si="3"/>
        <v>2048939.8832571481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2048939.8832571481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8504.3485219888644</v>
      </c>
      <c r="L168" s="444">
        <f t="shared" ca="1" si="3"/>
        <v>2049547.9937993167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2049547.9937993167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8506.8823159145686</v>
      </c>
      <c r="L169" s="444">
        <f t="shared" ca="1" si="3"/>
        <v>2050158.6381354111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2050158.6381354111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8509.4266673149614</v>
      </c>
      <c r="L170" s="444">
        <f t="shared" ca="1" si="3"/>
        <v>2050771.8268229058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2050771.8268229058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8511.9816201795238</v>
      </c>
      <c r="L171" s="444">
        <f t="shared" ca="1" si="3"/>
        <v>2051387.5704632651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2051387.5704632651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8514.5472186810184</v>
      </c>
      <c r="L172" s="444">
        <f t="shared" ca="1" si="3"/>
        <v>2052005.8797021259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2052005.8797021259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8517.1235071762749</v>
      </c>
      <c r="L173" s="444">
        <f t="shared" ca="1" si="3"/>
        <v>2052626.765229482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2052626.765229482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8519.7105302069231</v>
      </c>
      <c r="L174" s="444">
        <f t="shared" ca="1" si="3"/>
        <v>2053250.2377798688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2053250.2377798688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8522.3083325002008</v>
      </c>
      <c r="L175" s="444">
        <f t="shared" ca="1" si="3"/>
        <v>2053876.3081325488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2053876.3081325488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8524.916958969703</v>
      </c>
      <c r="L176" s="444">
        <f t="shared" ca="1" si="3"/>
        <v>2054504.9871116984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2054504.9871116984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8527.5364547161589</v>
      </c>
      <c r="L177" s="444">
        <f t="shared" ca="1" si="3"/>
        <v>2055136.2855865944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2055136.2855865944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8530.1668650282263</v>
      </c>
      <c r="L178" s="444">
        <f t="shared" ca="1" si="3"/>
        <v>2055770.2144718023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2055770.2144718023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8532.8082353832579</v>
      </c>
      <c r="L179" s="444">
        <f t="shared" ca="1" si="3"/>
        <v>2056406.7847273655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2056406.7847273655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8535.4606114481048</v>
      </c>
      <c r="L180" s="444">
        <f t="shared" ca="1" si="3"/>
        <v>2057046.0073589934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2057046.0073589934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8538.1240390798885</v>
      </c>
      <c r="L181" s="444">
        <f t="shared" ca="1" si="3"/>
        <v>2057687.8934182532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2057687.8934182532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8540.7985643268039</v>
      </c>
      <c r="L182" s="444">
        <f t="shared" ca="1" si="3"/>
        <v>2058332.4540027597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2058332.4540027597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8543.4842334289133</v>
      </c>
      <c r="L183" s="444">
        <f t="shared" ca="1" si="3"/>
        <v>2058979.7002563684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2058979.7002563684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8546.1810928189516</v>
      </c>
      <c r="L184" s="444">
        <f t="shared" ca="1" si="3"/>
        <v>2059629.6433693671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2059629.6433693671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8548.8891891231124</v>
      </c>
      <c r="L185" s="444">
        <f t="shared" ca="1" si="3"/>
        <v>2060282.2945786701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2060282.2945786701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8551.6085691618737</v>
      </c>
      <c r="L186" s="444">
        <f t="shared" ca="1" si="3"/>
        <v>2060937.6651680118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2060937.6651680118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8554.3392799507983</v>
      </c>
      <c r="L187" s="444">
        <f t="shared" ca="1" si="3"/>
        <v>2061595.7664681424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2061595.7664681424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8557.0813687013433</v>
      </c>
      <c r="L188" s="444">
        <f t="shared" ca="1" si="3"/>
        <v>2062256.6098570235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2062256.6098570235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8559.8348828216804</v>
      </c>
      <c r="L189" s="444">
        <f t="shared" ca="1" si="3"/>
        <v>2062920.2067600249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2062920.2067600249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8562.5998699175179</v>
      </c>
      <c r="L190" s="444">
        <f t="shared" ca="1" si="3"/>
        <v>2063586.5686501223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2063586.5686501223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8565.3763777929253</v>
      </c>
      <c r="L191" s="444">
        <f t="shared" ca="1" si="3"/>
        <v>2064255.7070480951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2064255.7070480951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8568.1644544511455</v>
      </c>
      <c r="L192" s="444">
        <f t="shared" ca="1" si="3"/>
        <v>2064927.6335227259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2064927.6335227259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8570.9641480954397</v>
      </c>
      <c r="L193" s="444">
        <f t="shared" ca="1" si="3"/>
        <v>2065602.359691001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2065602.359691001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8573.7755071299216</v>
      </c>
      <c r="L194" s="444">
        <f t="shared" ca="1" si="3"/>
        <v>2066279.8972183107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2066279.8972183107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8576.5985801603783</v>
      </c>
      <c r="L195" s="444">
        <f t="shared" ca="1" si="3"/>
        <v>2066960.2578186509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2066960.2578186509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8579.4334159951268</v>
      </c>
      <c r="L196" s="444">
        <f t="shared" ca="1" si="3"/>
        <v>2067643.4532548259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2067643.4532548259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8582.280063645856</v>
      </c>
      <c r="L197" s="444">
        <f t="shared" ca="1" si="3"/>
        <v>2068329.4953386516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2068329.4953386516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8585.1385723284639</v>
      </c>
      <c r="L198" s="444">
        <f t="shared" ca="1" si="3"/>
        <v>2069018.3959311598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2069018.3959311598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8588.0089914639157</v>
      </c>
      <c r="L199" s="444">
        <f t="shared" ca="1" si="3"/>
        <v>2069710.1669428034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2069710.1669428034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8590.8913706790954</v>
      </c>
      <c r="L200" s="444">
        <f t="shared" ca="1" si="3"/>
        <v>2070404.8203336622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2070404.8203336622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8593.7857598076753</v>
      </c>
      <c r="L201" s="444">
        <f t="shared" ca="1" si="3"/>
        <v>2071102.3681136495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2071102.3681136495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8596.692208890956</v>
      </c>
      <c r="L202" s="444">
        <f t="shared" ca="1" si="3"/>
        <v>2071802.8223427203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2071802.8223427203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8599.6107681787489</v>
      </c>
      <c r="L203" s="444">
        <f t="shared" ca="1" si="3"/>
        <v>2072506.1951310788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2072506.1951310788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8602.5414881302459</v>
      </c>
      <c r="L204" s="444">
        <f t="shared" ca="1" si="3"/>
        <v>2073212.4986393889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2073212.4986393889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8605.48441941487</v>
      </c>
      <c r="L205" s="444">
        <f t="shared" ca="1" si="3"/>
        <v>2073921.7450789835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2073921.7450789835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8608.4396129131801</v>
      </c>
      <c r="L206" s="444">
        <f t="shared" ca="1" si="3"/>
        <v>2074633.9467120764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2074633.9467120764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8611.4071197177345</v>
      </c>
      <c r="L207" s="444">
        <f t="shared" ca="1" si="3"/>
        <v>2075349.1158519739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2075349.1158519739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8614.3869911339752</v>
      </c>
      <c r="L208" s="444">
        <f t="shared" ca="1" si="3"/>
        <v>2076067.2648632876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2076067.2648632876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8617.3792786811136</v>
      </c>
      <c r="L209" s="444">
        <f t="shared" ca="1" si="3"/>
        <v>2076788.4061621483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2076788.4061621483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8620.3840340930328</v>
      </c>
      <c r="L210" s="444">
        <f t="shared" ca="1" si="3"/>
        <v>2077512.5522164211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2077512.5522164211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8623.4013093191697</v>
      </c>
      <c r="L211" s="444">
        <f t="shared" ca="1" si="3"/>
        <v>2078239.71554592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2078239.71554592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8626.4311565254138</v>
      </c>
      <c r="L212" s="444">
        <f t="shared" ca="1" si="3"/>
        <v>2078969.9087226251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2078969.9087226251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8629.4736280950201</v>
      </c>
      <c r="L213" s="444">
        <f t="shared" ca="1" si="3"/>
        <v>2079703.1443709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2079703.1443709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8632.5287766294987</v>
      </c>
      <c r="L214" s="444">
        <f t="shared" ca="1" si="3"/>
        <v>2080439.4351677094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2080439.4351677094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8635.5966549495388</v>
      </c>
      <c r="L215" s="444">
        <f t="shared" ca="1" si="3"/>
        <v>2081178.7938428386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2081178.7938428386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8638.6773160959092</v>
      </c>
      <c r="L216" s="444">
        <f t="shared" ca="1" si="3"/>
        <v>2081921.2331791143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2081921.2331791143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8641.7708133303931</v>
      </c>
      <c r="L217" s="444">
        <f t="shared" ca="1" si="3"/>
        <v>2082666.7660126244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2082666.7660126244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8644.8772001366851</v>
      </c>
      <c r="L218" s="444">
        <f t="shared" ca="1" si="3"/>
        <v>2083415.4052329408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2083415.4052329408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8647.9965302213368</v>
      </c>
      <c r="L219" s="444">
        <f t="shared" ca="1" si="3"/>
        <v>2084167.1637833419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2084167.1637833419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8651.1288575146718</v>
      </c>
      <c r="L220" s="444">
        <f t="shared" ca="1" si="3"/>
        <v>2084922.0546610362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2084922.0546610362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8654.2742361717337</v>
      </c>
      <c r="L221" s="444">
        <f t="shared" ca="1" si="3"/>
        <v>2085680.0909173877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2085680.0909173877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8657.432720573197</v>
      </c>
      <c r="L222" s="444">
        <f t="shared" ca="1" si="3"/>
        <v>2086441.2856581407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2086441.2856581407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8660.6043653263368</v>
      </c>
      <c r="L223" s="444">
        <f t="shared" ca="1" si="3"/>
        <v>2087205.6520436467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2087205.6520436467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8663.7892252659422</v>
      </c>
      <c r="L224" s="444">
        <f t="shared" ca="1" si="3"/>
        <v>2087973.2032890923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2087973.2032890923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8666.9873554552996</v>
      </c>
      <c r="L225" s="444">
        <f t="shared" ca="1" si="3"/>
        <v>2088743.9526647273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2088743.9526647273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8670.1988111871124</v>
      </c>
      <c r="L226" s="444">
        <f t="shared" ca="1" si="3"/>
        <v>2089517.9134960943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2089517.9134960943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8673.4236479844767</v>
      </c>
      <c r="L227" s="444">
        <f t="shared" ca="1" si="3"/>
        <v>2090295.0991642585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2090295.0991642585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8676.6619216018262</v>
      </c>
      <c r="L228" s="444">
        <f t="shared" ca="1" si="3"/>
        <v>2091075.52310604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2091075.52310604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8679.9136880259157</v>
      </c>
      <c r="L229" s="444">
        <f t="shared" ca="1" si="3"/>
        <v>2091859.1988142456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2091859.1988142456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8683.179003476771</v>
      </c>
      <c r="L230" s="444">
        <f t="shared" ca="1" si="3"/>
        <v>2092646.1398379023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2092646.1398379023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8686.4579244086744</v>
      </c>
      <c r="L231" s="444">
        <f t="shared" ca="1" si="3"/>
        <v>2093436.3597824906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2093436.3597824906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8689.7505075111258</v>
      </c>
      <c r="L232" s="444">
        <f t="shared" ca="1" si="3"/>
        <v>2094229.8723101816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2094229.8723101816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8693.0568097098385</v>
      </c>
      <c r="L233" s="444">
        <f t="shared" ca="1" si="3"/>
        <v>2095026.6911400713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2095026.6911400713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8696.3768881677133</v>
      </c>
      <c r="L234" s="444">
        <f t="shared" ca="1" si="3"/>
        <v>2095826.8300484188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2095826.8300484188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8699.7108002858276</v>
      </c>
      <c r="L235" s="444">
        <f t="shared" ca="1" si="3"/>
        <v>2096630.3028688845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2096630.3028688845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8703.0586037044341</v>
      </c>
      <c r="L236" s="444">
        <f t="shared" ca="1" si="3"/>
        <v>2097437.1234927685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2097437.1234927685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8706.42035630395</v>
      </c>
      <c r="L237" s="444">
        <f t="shared" ca="1" si="3"/>
        <v>2098247.3058692524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2098247.3058692524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8709.7961162059673</v>
      </c>
      <c r="L238" s="444">
        <f t="shared" ca="1" si="3"/>
        <v>2099060.8640056383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2099060.8640056383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8713.1859417742417</v>
      </c>
      <c r="L239" s="444">
        <f t="shared" ca="1" si="3"/>
        <v>2099877.8119675922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2099877.8119675922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8716.5898916157166</v>
      </c>
      <c r="L240" s="444">
        <f t="shared" ca="1" si="3"/>
        <v>2100698.1638793875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2100698.1638793875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8720.0080245815298</v>
      </c>
      <c r="L241" s="444">
        <f t="shared" ca="1" si="3"/>
        <v>2101521.9339241488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2101521.9339241488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8723.4403997680347</v>
      </c>
      <c r="L242" s="444">
        <f t="shared" ca="1" si="3"/>
        <v>2102349.1363440966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2102349.1363440966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8726.8870765178199</v>
      </c>
      <c r="L243" s="444">
        <f t="shared" ca="1" si="3"/>
        <v>2103179.7854407942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2103179.7854407942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8730.3481144207235</v>
      </c>
      <c r="L244" s="444">
        <f t="shared" ca="1" si="3"/>
        <v>2104013.8955753949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2104013.8955753949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8733.823573314894</v>
      </c>
      <c r="L245" s="444">
        <f t="shared" ca="1" si="3"/>
        <v>2104851.4811688894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2104851.4811688894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8737.3135132877887</v>
      </c>
      <c r="L246" s="444">
        <f t="shared" ca="1" si="3"/>
        <v>2105692.5567023568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2105692.5567023568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8740.8179946772361</v>
      </c>
      <c r="L247" s="444">
        <f t="shared" ca="1" si="3"/>
        <v>2106537.1367172142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2106537.1367172142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8744.3370780724763</v>
      </c>
      <c r="L248" s="444">
        <f t="shared" ca="1" si="3"/>
        <v>2107385.2358154668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2107385.2358154668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8747.8708243151959</v>
      </c>
      <c r="L249" s="444">
        <f t="shared" ca="1" si="3"/>
        <v>2108236.868659962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2108236.868659962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8751.4192945005907</v>
      </c>
      <c r="L250" s="444">
        <f t="shared" ca="1" si="3"/>
        <v>2109092.0499746427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2109092.0499746427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8754.9825499784274</v>
      </c>
      <c r="L251" s="444">
        <f t="shared" ca="1" si="3"/>
        <v>2109950.7945448011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2109950.7945448011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8758.5606523540882</v>
      </c>
      <c r="L252" s="444">
        <f t="shared" ca="1" si="3"/>
        <v>2110813.1172173354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2110813.1172173354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8762.1536634896474</v>
      </c>
      <c r="L253" s="444">
        <f t="shared" ca="1" si="3"/>
        <v>2111679.0329010049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2111679.0329010049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8765.7616455049374</v>
      </c>
      <c r="L254" s="444">
        <f t="shared" ca="1" si="3"/>
        <v>2112548.5565666896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2112548.5565666896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8769.3846607786236</v>
      </c>
      <c r="L255" s="444">
        <f t="shared" ca="1" si="3"/>
        <v>2113421.7032476482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2113421.7032476482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8773.0227719492832</v>
      </c>
      <c r="L256" s="444">
        <f t="shared" ca="1" si="3"/>
        <v>2114298.4880397776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2114298.4880397776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8776.6760419164893</v>
      </c>
      <c r="L257" s="444">
        <f t="shared" ca="1" si="3"/>
        <v>2115178.9261018741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2115178.9261018741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8780.3445338418915</v>
      </c>
      <c r="L258" s="444">
        <f t="shared" ca="1" si="3"/>
        <v>2116063.0326558962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2116063.0326558962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8784.0283111503177</v>
      </c>
      <c r="L259" s="444">
        <f t="shared" ca="1" si="3"/>
        <v>2116950.8229872263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2116950.8229872263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8787.7274375308589</v>
      </c>
      <c r="L260" s="444">
        <f t="shared" ca="1" si="3"/>
        <v>2117842.3124449369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2117842.3124449369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8791.4419769379874</v>
      </c>
      <c r="L261" s="444">
        <f t="shared" ca="1" si="3"/>
        <v>2118737.5164420549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2118737.5164420549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8795.1719935926449</v>
      </c>
      <c r="L262" s="444">
        <f t="shared" ca="1" si="3"/>
        <v>2119636.4504558276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2119636.4504558276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8798.9175519833643</v>
      </c>
      <c r="L263" s="444">
        <f t="shared" ref="L263:L517" ca="1" si="28">I263-J263+K263</f>
        <v>2120539.1300279908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2120539.1300279908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8802.6787168673782</v>
      </c>
      <c r="L264" s="444">
        <f t="shared" ca="1" si="28"/>
        <v>2121445.570765038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2121445.570765038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8806.4555532717422</v>
      </c>
      <c r="L265" s="444">
        <f t="shared" ca="1" si="28"/>
        <v>2122355.7883384898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2122355.7883384898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8810.2481264944581</v>
      </c>
      <c r="L266" s="444">
        <f t="shared" ca="1" si="28"/>
        <v>2123269.7984851641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2123269.7984851641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8814.0565021056009</v>
      </c>
      <c r="L267" s="444">
        <f t="shared" ca="1" si="28"/>
        <v>2124187.6170074497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2124187.6170074497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8817.8807459484578</v>
      </c>
      <c r="L268" s="444">
        <f t="shared" ca="1" si="28"/>
        <v>2125109.259773578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2125109.259773578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8821.7209241406581</v>
      </c>
      <c r="L269" s="444">
        <f t="shared" ca="1" si="28"/>
        <v>2126034.7427178989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2126034.7427178989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8825.5771030753294</v>
      </c>
      <c r="L270" s="444">
        <f t="shared" ca="1" si="28"/>
        <v>2126964.081841154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2126964.081841154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8829.4493494222243</v>
      </c>
      <c r="L271" s="444">
        <f t="shared" ca="1" si="28"/>
        <v>2127897.293210756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2127897.293210756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8833.3377301289001</v>
      </c>
      <c r="L272" s="444">
        <f t="shared" ca="1" si="28"/>
        <v>2128834.3929610648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2128834.3929610648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8837.2423124218531</v>
      </c>
      <c r="L273" s="444">
        <f t="shared" ca="1" si="28"/>
        <v>2129775.3972936668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2129775.3972936668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8841.1631638076942</v>
      </c>
      <c r="L274" s="444">
        <f t="shared" ca="1" si="28"/>
        <v>2130720.3224776546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2130720.3224776546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8845.1003520743106</v>
      </c>
      <c r="L275" s="444">
        <f t="shared" ca="1" si="28"/>
        <v>2131669.184849909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2131669.184849909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8849.0539452920384</v>
      </c>
      <c r="L276" s="444">
        <f t="shared" ca="1" si="28"/>
        <v>2132622.0008153813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2132622.0008153813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8853.0240118148395</v>
      </c>
      <c r="L277" s="444">
        <f t="shared" ca="1" si="28"/>
        <v>2133578.7868473763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2133578.7868473763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8857.0106202814841</v>
      </c>
      <c r="L278" s="444">
        <f t="shared" ca="1" si="28"/>
        <v>2134539.5594878378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2134539.5594878378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8861.0138396167404</v>
      </c>
      <c r="L279" s="444">
        <f t="shared" ca="1" si="28"/>
        <v>2135504.3353476347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2135504.3353476347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8865.0337390325622</v>
      </c>
      <c r="L280" s="444">
        <f t="shared" ca="1" si="28"/>
        <v>2136473.1311068474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2136473.1311068474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8869.0703880292804</v>
      </c>
      <c r="L281" s="444">
        <f t="shared" ca="1" si="28"/>
        <v>2137445.9635150568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2137445.9635150568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8873.12385639682</v>
      </c>
      <c r="L282" s="444">
        <f t="shared" ca="1" si="28"/>
        <v>2138422.8493916336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2138422.8493916336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8877.1942142158896</v>
      </c>
      <c r="L283" s="444">
        <f t="shared" ca="1" si="28"/>
        <v>2139403.8056260296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2139403.8056260296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8881.2815318592075</v>
      </c>
      <c r="L284" s="444">
        <f t="shared" ca="1" si="28"/>
        <v>2140388.8491780688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2140388.8491780688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8885.3858799927038</v>
      </c>
      <c r="L285" s="444">
        <f t="shared" ca="1" si="28"/>
        <v>2141377.9970782413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2141377.9970782413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8889.5073295767561</v>
      </c>
      <c r="L286" s="444">
        <f t="shared" ca="1" si="28"/>
        <v>2142371.266427998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2142371.266427998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8893.6459518674073</v>
      </c>
      <c r="L287" s="444">
        <f t="shared" ca="1" si="28"/>
        <v>2143368.6744000455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2143368.6744000455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8897.8018184176071</v>
      </c>
      <c r="L288" s="444">
        <f t="shared" ca="1" si="28"/>
        <v>2144370.2382386429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2144370.2382386429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8901.9750010784282</v>
      </c>
      <c r="L289" s="444">
        <f t="shared" ca="1" si="28"/>
        <v>2145375.9752599015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2145375.9752599015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8906.16557200034</v>
      </c>
      <c r="L290" s="444">
        <f t="shared" ca="1" si="28"/>
        <v>2146385.9028520817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2146385.9028520817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8910.3736036344235</v>
      </c>
      <c r="L291" s="444">
        <f t="shared" ca="1" si="28"/>
        <v>2147400.0384758962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2147400.0384758962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8914.59916873365</v>
      </c>
      <c r="L292" s="444">
        <f t="shared" ca="1" si="28"/>
        <v>2148418.3996648099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2148418.3996648099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8918.8423403541237</v>
      </c>
      <c r="L293" s="444">
        <f t="shared" ca="1" si="28"/>
        <v>2149441.0040253443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2149441.0040253443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8923.1031918563513</v>
      </c>
      <c r="L294" s="444">
        <f t="shared" ca="1" si="28"/>
        <v>2150467.8692373806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2150467.8692373806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8927.3817969065021</v>
      </c>
      <c r="L295" s="444">
        <f t="shared" ca="1" si="28"/>
        <v>2151499.0130544673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2151499.0130544673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8931.6782294776967</v>
      </c>
      <c r="L296" s="444">
        <f t="shared" ca="1" si="28"/>
        <v>2152534.453304125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2152534.453304125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8935.9925638512705</v>
      </c>
      <c r="L297" s="444">
        <f t="shared" ca="1" si="28"/>
        <v>2153574.2078881562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2153574.2078881562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8940.324874618067</v>
      </c>
      <c r="L298" s="444">
        <f t="shared" ca="1" si="28"/>
        <v>2154618.2947829543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2154618.2947829543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8944.6752366797264</v>
      </c>
      <c r="L299" s="444">
        <f t="shared" ca="1" si="28"/>
        <v>2155666.7320398139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2155666.7320398139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8949.0437252499742</v>
      </c>
      <c r="L300" s="444">
        <f t="shared" ca="1" si="28"/>
        <v>2156719.5377852437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2156719.5377852437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8953.4304158559316</v>
      </c>
      <c r="L301" s="444">
        <f t="shared" ca="1" si="28"/>
        <v>2157776.7302212794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2157776.7302212794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8957.8353843394143</v>
      </c>
      <c r="L302" s="444">
        <f t="shared" ca="1" si="28"/>
        <v>2158838.327625799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2158838.327625799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8962.2587068582452</v>
      </c>
      <c r="L303" s="444">
        <f t="shared" ca="1" si="28"/>
        <v>2159904.3483528374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2159904.3483528374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8966.7004598875719</v>
      </c>
      <c r="L304" s="444">
        <f t="shared" ca="1" si="28"/>
        <v>2160974.8108329051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2160974.8108329051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8971.1607202211871</v>
      </c>
      <c r="L305" s="444">
        <f t="shared" ca="1" si="28"/>
        <v>2162049.7335733064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2162049.7335733064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8975.6395649728602</v>
      </c>
      <c r="L306" s="444">
        <f t="shared" ca="1" si="28"/>
        <v>2163129.1351584592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2163129.1351584592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8980.1370715776629</v>
      </c>
      <c r="L307" s="444">
        <f t="shared" ca="1" si="28"/>
        <v>2164213.034250217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2164213.034250217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8984.6533177933215</v>
      </c>
      <c r="L308" s="444">
        <f t="shared" ca="1" si="28"/>
        <v>2165301.4495881903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2165301.4495881903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8989.1883817015423</v>
      </c>
      <c r="L309" s="444">
        <f t="shared" ca="1" si="28"/>
        <v>2166394.399990072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2166394.399990072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8993.7423417093833</v>
      </c>
      <c r="L310" s="444">
        <f t="shared" ca="1" si="28"/>
        <v>2167491.9043519613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2167491.9043519613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8998.3152765505893</v>
      </c>
      <c r="L311" s="444">
        <f t="shared" ca="1" si="28"/>
        <v>2168593.9816486919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2168593.9816486919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9002.9072652869654</v>
      </c>
      <c r="L312" s="444">
        <f t="shared" ca="1" si="28"/>
        <v>2169700.6509341588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2169700.6509341588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9007.5183873097449</v>
      </c>
      <c r="L313" s="444">
        <f t="shared" ca="1" si="28"/>
        <v>2170811.9313416486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2170811.9313416486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9012.1487223409531</v>
      </c>
      <c r="L314" s="444">
        <f t="shared" ca="1" si="28"/>
        <v>2171927.8420841694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2171927.8420841694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9016.7983504347885</v>
      </c>
      <c r="L315" s="444">
        <f t="shared" ca="1" si="28"/>
        <v>2173048.4024547841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2173048.4024547841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9021.4673519790176</v>
      </c>
      <c r="L316" s="444">
        <f t="shared" ca="1" si="28"/>
        <v>2174173.6318269433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2174173.6318269433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9026.1558076963465</v>
      </c>
      <c r="L317" s="444">
        <f t="shared" ca="1" si="28"/>
        <v>2175303.5496548195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2175303.5496548195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9030.8637986458307</v>
      </c>
      <c r="L318" s="444">
        <f t="shared" ca="1" si="28"/>
        <v>2176438.1754736453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2176438.1754736453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9035.5914062242719</v>
      </c>
      <c r="L319" s="444">
        <f t="shared" ca="1" si="28"/>
        <v>2177577.5289000496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2177577.5289000496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9040.3387121676242</v>
      </c>
      <c r="L320" s="444">
        <f t="shared" ca="1" si="28"/>
        <v>2178721.6296323971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2178721.6296323971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9045.1057985524039</v>
      </c>
      <c r="L321" s="444">
        <f t="shared" ca="1" si="28"/>
        <v>2179870.4974511294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2179870.4974511294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9049.8927477971229</v>
      </c>
      <c r="L322" s="444">
        <f t="shared" ca="1" si="28"/>
        <v>2181024.1522191064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2181024.1522191064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9054.6996426636942</v>
      </c>
      <c r="L323" s="444">
        <f t="shared" ca="1" si="28"/>
        <v>2182182.6138819503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2182182.6138819503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9059.5265662588754</v>
      </c>
      <c r="L324" s="444">
        <f t="shared" ca="1" si="28"/>
        <v>2183345.9024683894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2183345.9024683894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9064.3736020357064</v>
      </c>
      <c r="L325" s="444">
        <f t="shared" ca="1" si="28"/>
        <v>2184514.0380906053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2184514.0380906053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9069.2408337949382</v>
      </c>
      <c r="L326" s="444">
        <f t="shared" ca="1" si="28"/>
        <v>2185687.0409445805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2185687.0409445805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9074.1283456865021</v>
      </c>
      <c r="L327" s="444">
        <f t="shared" ca="1" si="28"/>
        <v>2186864.9313104469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2186864.9313104469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9079.0362222109452</v>
      </c>
      <c r="L328" s="444">
        <f t="shared" ca="1" si="28"/>
        <v>2188047.729552838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2188047.729552838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9083.9645482209089</v>
      </c>
      <c r="L329" s="444">
        <f t="shared" ca="1" si="28"/>
        <v>2189235.4561212389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2189235.4561212389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9088.913408922579</v>
      </c>
      <c r="L330" s="444">
        <f t="shared" ca="1" si="28"/>
        <v>2190428.1315503414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2190428.1315503414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9093.8828898771717</v>
      </c>
      <c r="L331" s="444">
        <f t="shared" ca="1" si="28"/>
        <v>2191625.7764603985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2191625.7764603985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9098.8730770024104</v>
      </c>
      <c r="L332" s="444">
        <f t="shared" ca="1" si="28"/>
        <v>2192828.4115575808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2192828.4115575808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9103.8840565740029</v>
      </c>
      <c r="L333" s="444">
        <f t="shared" ca="1" si="28"/>
        <v>2194036.057634335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2194036.057634335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9108.9159152271459</v>
      </c>
      <c r="L334" s="444">
        <f t="shared" ca="1" si="28"/>
        <v>2195248.735569742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2195248.735569742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9113.9687399580089</v>
      </c>
      <c r="L335" s="444">
        <f t="shared" ca="1" si="28"/>
        <v>2196466.4663298801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2196466.4663298801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9119.0426181252496</v>
      </c>
      <c r="L336" s="444">
        <f t="shared" ca="1" si="28"/>
        <v>2197689.2709681853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2197689.2709681853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9124.1376374515221</v>
      </c>
      <c r="L337" s="444">
        <f t="shared" ca="1" si="28"/>
        <v>2198917.1706258166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2198917.1706258166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9129.2538860249861</v>
      </c>
      <c r="L338" s="444">
        <f t="shared" ca="1" si="28"/>
        <v>2200150.1865320215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2200150.1865320215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9134.3914523008389</v>
      </c>
      <c r="L339" s="444">
        <f t="shared" ca="1" si="28"/>
        <v>2201388.3400045023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2201388.3400045023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9139.5504251028433</v>
      </c>
      <c r="L340" s="444">
        <f t="shared" ca="1" si="28"/>
        <v>2202631.6524497853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2202631.6524497853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9144.7308936248555</v>
      </c>
      <c r="L341" s="444">
        <f t="shared" ca="1" si="28"/>
        <v>2203880.1453635902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2203880.1453635902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9149.9329474323749</v>
      </c>
      <c r="L342" s="444">
        <f t="shared" ca="1" si="28"/>
        <v>2205133.8403312024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2205133.8403312024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9155.1566764640938</v>
      </c>
      <c r="L343" s="444">
        <f t="shared" ca="1" si="28"/>
        <v>2206392.7590278466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2206392.7590278466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9160.4021710334437</v>
      </c>
      <c r="L344" s="444">
        <f t="shared" ca="1" si="28"/>
        <v>2207656.9232190601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2207656.9232190601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9165.6695218301666</v>
      </c>
      <c r="L345" s="444">
        <f t="shared" ca="1" si="28"/>
        <v>2208926.3547610701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2208926.3547610701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9170.9588199218761</v>
      </c>
      <c r="L346" s="444">
        <f t="shared" ca="1" si="28"/>
        <v>2210201.0756011722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2210201.0756011722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9176.2701567556342</v>
      </c>
      <c r="L347" s="444">
        <f t="shared" ca="1" si="28"/>
        <v>2211481.1077781077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2211481.1077781077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9181.603624159532</v>
      </c>
      <c r="L348" s="444">
        <f t="shared" ca="1" si="28"/>
        <v>2212766.4734224472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2212766.4734224472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9186.9593143442798</v>
      </c>
      <c r="L349" s="444">
        <f t="shared" ca="1" si="28"/>
        <v>2214057.1947569717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2214057.1947569717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9192.3373199047983</v>
      </c>
      <c r="L350" s="444">
        <f t="shared" ca="1" si="28"/>
        <v>2215353.2940970566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2215353.2940970566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9197.7377338218193</v>
      </c>
      <c r="L351" s="444">
        <f t="shared" ca="1" si="28"/>
        <v>2216654.7938510585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2216654.7938510585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9203.1606494634943</v>
      </c>
      <c r="L352" s="444">
        <f t="shared" ca="1" si="28"/>
        <v>2217961.716520702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2217961.716520702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9208.6061605870091</v>
      </c>
      <c r="L353" s="444">
        <f t="shared" ca="1" si="28"/>
        <v>2219274.0847014692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2219274.0847014692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9214.0743613402046</v>
      </c>
      <c r="L354" s="444">
        <f t="shared" ca="1" si="28"/>
        <v>2220591.9210829893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2220591.9210829893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9219.5653462632054</v>
      </c>
      <c r="L355" s="444">
        <f t="shared" ca="1" si="28"/>
        <v>2221915.2484494327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2221915.2484494327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9225.0792102900523</v>
      </c>
      <c r="L356" s="444">
        <f t="shared" ca="1" si="28"/>
        <v>2223244.0896799029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2223244.0896799029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9230.6160487503457</v>
      </c>
      <c r="L357" s="444">
        <f t="shared" ca="1" si="28"/>
        <v>2224578.4677488334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2224578.4677488334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9236.1759573708896</v>
      </c>
      <c r="L358" s="444">
        <f t="shared" ca="1" si="28"/>
        <v>2225918.4057263844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2225918.4057263844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9241.7590322773522</v>
      </c>
      <c r="L359" s="444">
        <f t="shared" ca="1" si="28"/>
        <v>2227263.9267788418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2227263.9267788418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9247.3653699959232</v>
      </c>
      <c r="L360" s="444">
        <f t="shared" ca="1" si="28"/>
        <v>2228615.0541690178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2228615.0541690178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9252.9950674549909</v>
      </c>
      <c r="L361" s="444">
        <f t="shared" ca="1" si="28"/>
        <v>2229971.8112566527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2229971.8112566527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9258.648221986803</v>
      </c>
      <c r="L362" s="444">
        <f t="shared" ca="1" si="28"/>
        <v>2231334.2214988195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2231334.2214988195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9264.3249313291653</v>
      </c>
      <c r="L363" s="444">
        <f t="shared" ca="1" si="28"/>
        <v>2232702.3084503287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2232702.3084503287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9270.025293627119</v>
      </c>
      <c r="L364" s="444">
        <f t="shared" ca="1" si="28"/>
        <v>2234076.0957641359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2234076.0957641359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9275.7494074346505</v>
      </c>
      <c r="L365" s="444">
        <f t="shared" ca="1" si="28"/>
        <v>2235455.6071917508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2235455.6071917508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9281.4973717163775</v>
      </c>
      <c r="L366" s="444">
        <f t="shared" ca="1" si="28"/>
        <v>2236840.8665836472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2236840.8665836472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9287.2692858492792</v>
      </c>
      <c r="L367" s="444">
        <f t="shared" ca="1" si="28"/>
        <v>2238231.8978896765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2238231.8978896765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9293.065249624402</v>
      </c>
      <c r="L368" s="444">
        <f t="shared" ca="1" si="28"/>
        <v>2239628.7251594807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2239628.7251594807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9298.8853632485861</v>
      </c>
      <c r="L369" s="444">
        <f t="shared" ca="1" si="28"/>
        <v>2241031.3725429093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2241031.3725429093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9304.7297273462063</v>
      </c>
      <c r="L370" s="444">
        <f t="shared" ca="1" si="28"/>
        <v>2242439.8642904353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2242439.8642904353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9310.598442960898</v>
      </c>
      <c r="L371" s="444">
        <f t="shared" ca="1" si="28"/>
        <v>2243854.2247535763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2243854.2247535763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9316.4916115573178</v>
      </c>
      <c r="L372" s="444">
        <f t="shared" ca="1" si="28"/>
        <v>2245274.4783853139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2245274.4783853139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9322.4093350228904</v>
      </c>
      <c r="L373" s="444">
        <f t="shared" ca="1" si="28"/>
        <v>2246700.6497405167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2246700.6497405167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9328.3517156695689</v>
      </c>
      <c r="L374" s="444">
        <f t="shared" ca="1" si="28"/>
        <v>2248132.7634763662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2248132.7634763662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9334.3188562356081</v>
      </c>
      <c r="L375" s="444">
        <f t="shared" ca="1" si="28"/>
        <v>2249570.8443527818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2249570.8443527818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9340.3108598873405</v>
      </c>
      <c r="L376" s="444">
        <f t="shared" ca="1" si="28"/>
        <v>2251014.9172328492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2251014.9172328492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9346.3278302209546</v>
      </c>
      <c r="L377" s="444">
        <f t="shared" ca="1" si="28"/>
        <v>2252465.0070832502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2252465.0070832502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9352.3698712642927</v>
      </c>
      <c r="L378" s="444">
        <f t="shared" ca="1" si="28"/>
        <v>2253921.1389746945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2253921.1389746945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9358.4370874786437</v>
      </c>
      <c r="L379" s="444">
        <f t="shared" ca="1" si="28"/>
        <v>2255383.3380823531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2255383.3380823531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9364.5295837605554</v>
      </c>
      <c r="L380" s="444">
        <f t="shared" ca="1" si="28"/>
        <v>2256851.6296862937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2256851.6296862937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9370.6474654436406</v>
      </c>
      <c r="L381" s="444">
        <f t="shared" ca="1" si="28"/>
        <v>2258326.0391719174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2258326.0391719174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9376.7908383004051</v>
      </c>
      <c r="L382" s="444">
        <f t="shared" ca="1" si="28"/>
        <v>2259806.5920303976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2259806.5920303976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9382.9598085440739</v>
      </c>
      <c r="L383" s="444">
        <f t="shared" ca="1" si="28"/>
        <v>2261293.3138591219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2261293.3138591219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9389.154482830425</v>
      </c>
      <c r="L384" s="444">
        <f t="shared" ca="1" si="28"/>
        <v>2262786.2303621322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2262786.2303621322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9395.3749682596335</v>
      </c>
      <c r="L385" s="444">
        <f t="shared" ca="1" si="28"/>
        <v>2264285.3673505718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2264285.3673505718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9401.6213723781329</v>
      </c>
      <c r="L386" s="444">
        <f t="shared" ca="1" si="28"/>
        <v>2265790.7507431298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2265790.7507431298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9407.8938031804573</v>
      </c>
      <c r="L387" s="444">
        <f t="shared" ca="1" si="28"/>
        <v>2267302.4065664904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2267302.4065664904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9414.192369111126</v>
      </c>
      <c r="L388" s="444">
        <f t="shared" ca="1" si="28"/>
        <v>2268820.3609557818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2268820.3609557818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9420.5171790665081</v>
      </c>
      <c r="L389" s="444">
        <f t="shared" ca="1" si="28"/>
        <v>2270344.6401550281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2270344.6401550281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9426.8683423966995</v>
      </c>
      <c r="L390" s="444">
        <f t="shared" ca="1" si="28"/>
        <v>2271875.2705176049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2271875.2705176049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9433.2459689074367</v>
      </c>
      <c r="L391" s="444">
        <f t="shared" ca="1" si="28"/>
        <v>2273412.2785066925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2273412.2785066925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9439.6501688619683</v>
      </c>
      <c r="L392" s="444">
        <f t="shared" ca="1" si="28"/>
        <v>2274955.6906957347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2274955.6906957347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9446.0810529829778</v>
      </c>
      <c r="L393" s="444">
        <f t="shared" ca="1" si="28"/>
        <v>2276505.5337688979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2276505.5337688979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9452.5387324544918</v>
      </c>
      <c r="L394" s="444">
        <f t="shared" ca="1" si="28"/>
        <v>2278061.8345215325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2278061.8345215325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9459.0233189238024</v>
      </c>
      <c r="L395" s="444">
        <f t="shared" ca="1" si="28"/>
        <v>2279624.6198606365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2279624.6198606365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9465.5349245034013</v>
      </c>
      <c r="L396" s="444">
        <f t="shared" ca="1" si="28"/>
        <v>2281193.91680532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2281193.91680532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9472.0736617729162</v>
      </c>
      <c r="L397" s="444">
        <f t="shared" ca="1" si="28"/>
        <v>2282769.752487273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2282769.752487273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9478.6396437810545</v>
      </c>
      <c r="L398" s="444">
        <f t="shared" ca="1" si="28"/>
        <v>2284352.1541512338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2284352.1541512338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9485.2329840475577</v>
      </c>
      <c r="L399" s="444">
        <f t="shared" ca="1" si="28"/>
        <v>2285941.1491554612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2285941.1491554612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9491.8537965651722</v>
      </c>
      <c r="L400" s="444">
        <f t="shared" ca="1" si="28"/>
        <v>2287536.7649722062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2287536.7649722062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9498.5021958016096</v>
      </c>
      <c r="L401" s="444">
        <f t="shared" ca="1" si="28"/>
        <v>2289139.0291881878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2289139.0291881878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9505.1782967015315</v>
      </c>
      <c r="L402" s="444">
        <f t="shared" ca="1" si="28"/>
        <v>2290747.9695050693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2290747.9695050693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9511.8822146885395</v>
      </c>
      <c r="L403" s="444">
        <f t="shared" ca="1" si="28"/>
        <v>2292363.613739938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2292363.613739938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9518.6140656671578</v>
      </c>
      <c r="L404" s="444">
        <f t="shared" ca="1" si="28"/>
        <v>2293985.9898257852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2293985.9898257852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9525.3739660248539</v>
      </c>
      <c r="L405" s="444">
        <f t="shared" ca="1" si="28"/>
        <v>2295615.1258119899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2295615.1258119899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9532.1620326340417</v>
      </c>
      <c r="L406" s="444">
        <f t="shared" ca="1" si="28"/>
        <v>2297251.0498648039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2297251.0498648039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9538.9783828541003</v>
      </c>
      <c r="L407" s="444">
        <f t="shared" ca="1" si="28"/>
        <v>2298893.7902678382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2298893.7902678382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9545.8231345334098</v>
      </c>
      <c r="L408" s="444">
        <f t="shared" ca="1" si="28"/>
        <v>2300543.3754225518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2300543.3754225518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9552.6964060113824</v>
      </c>
      <c r="L409" s="444">
        <f t="shared" ca="1" si="28"/>
        <v>2302199.8338487432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2302199.8338487432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9559.5983161205131</v>
      </c>
      <c r="L410" s="444">
        <f t="shared" ca="1" si="28"/>
        <v>2303863.1941850437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2303863.1941850437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9566.5289841884314</v>
      </c>
      <c r="L411" s="444">
        <f t="shared" ca="1" si="28"/>
        <v>2305533.4851894123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2305533.4851894123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9573.4885300399674</v>
      </c>
      <c r="L412" s="444">
        <f t="shared" ca="1" si="28"/>
        <v>2307210.735739632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2307210.735739632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9580.4770739992164</v>
      </c>
      <c r="L413" s="444">
        <f t="shared" ca="1" si="28"/>
        <v>2308894.9748338112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2308894.9748338112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9587.4947368916291</v>
      </c>
      <c r="L414" s="444">
        <f t="shared" ca="1" si="28"/>
        <v>2310586.2315908829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2310586.2315908829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9594.5416400460945</v>
      </c>
      <c r="L415" s="444">
        <f t="shared" ca="1" si="28"/>
        <v>2312284.5352511089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2312284.5352511089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9601.6179052970365</v>
      </c>
      <c r="L416" s="444">
        <f t="shared" ca="1" si="28"/>
        <v>2313989.9151765858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2313989.9151765858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9608.7236549865247</v>
      </c>
      <c r="L417" s="444">
        <f t="shared" ca="1" si="28"/>
        <v>2315702.4008517521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2315702.4008517521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9615.8590119663841</v>
      </c>
      <c r="L418" s="444">
        <f t="shared" ca="1" si="28"/>
        <v>2317422.0218838984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2317422.0218838984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9623.0240996003267</v>
      </c>
      <c r="L419" s="444">
        <f t="shared" ca="1" si="28"/>
        <v>2319148.8080036789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2319148.8080036789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9630.2190417660786</v>
      </c>
      <c r="L420" s="444">
        <f t="shared" ca="1" si="28"/>
        <v>2320882.7890656251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2320882.7890656251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9637.4439628575201</v>
      </c>
      <c r="L421" s="444">
        <f t="shared" ca="1" si="28"/>
        <v>2322623.9950486626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2322623.9950486626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9644.6989877868436</v>
      </c>
      <c r="L422" s="444">
        <f t="shared" ca="1" si="28"/>
        <v>2324372.4560566293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2324372.4560566293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9651.9842419867055</v>
      </c>
      <c r="L423" s="444">
        <f t="shared" ca="1" si="28"/>
        <v>2326128.202318796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2326128.202318796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9659.2998514123992</v>
      </c>
      <c r="L424" s="444">
        <f t="shared" ca="1" si="28"/>
        <v>2327891.2641903884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2327891.2641903884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9666.6459425440353</v>
      </c>
      <c r="L425" s="444">
        <f t="shared" ca="1" si="28"/>
        <v>2329661.6721531125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2329661.6721531125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9674.0226423887179</v>
      </c>
      <c r="L426" s="444">
        <f t="shared" ca="1" si="28"/>
        <v>2331439.4568156814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2331439.4568156814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9681.4300784827556</v>
      </c>
      <c r="L427" s="444">
        <f t="shared" ca="1" si="28"/>
        <v>2333224.6489143441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2333224.6489143441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9688.8683788938506</v>
      </c>
      <c r="L428" s="444">
        <f t="shared" ca="1" si="28"/>
        <v>2335017.2793134181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2335017.2793134181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9696.3376722233261</v>
      </c>
      <c r="L429" s="444">
        <f t="shared" ca="1" si="28"/>
        <v>2336817.3790058214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2336817.3790058214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9703.8380876083393</v>
      </c>
      <c r="L430" s="444">
        <f t="shared" ca="1" si="28"/>
        <v>2338624.9791136095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2338624.9791136095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9711.3697547241227</v>
      </c>
      <c r="L431" s="444">
        <f t="shared" ca="1" si="28"/>
        <v>2340440.1108885137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2340440.1108885137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9718.9328037862233</v>
      </c>
      <c r="L432" s="444">
        <f t="shared" ca="1" si="28"/>
        <v>2342262.8057124801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2342262.8057124801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9726.5273655527508</v>
      </c>
      <c r="L433" s="444">
        <f t="shared" ca="1" si="28"/>
        <v>2344093.0950982128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2344093.0950982128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9734.1535713266367</v>
      </c>
      <c r="L434" s="444">
        <f t="shared" ca="1" si="28"/>
        <v>2345931.0106897196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2345931.0106897196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9741.8115529579154</v>
      </c>
      <c r="L435" s="444">
        <f t="shared" ca="1" si="28"/>
        <v>2347776.5842628577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2347776.5842628577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9749.5014428459908</v>
      </c>
      <c r="L436" s="444">
        <f t="shared" ca="1" si="28"/>
        <v>2349629.8477258836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2349629.8477258836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9757.2233739419316</v>
      </c>
      <c r="L437" s="444">
        <f t="shared" ca="1" si="28"/>
        <v>2351490.8331200057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2351490.8331200057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9764.9774797507744</v>
      </c>
      <c r="L438" s="444">
        <f t="shared" ca="1" si="28"/>
        <v>2353359.5726199364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2353359.5726199364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9772.7638943338188</v>
      </c>
      <c r="L439" s="444">
        <f t="shared" ca="1" si="28"/>
        <v>2355236.0985344504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2355236.0985344504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9780.5827523109601</v>
      </c>
      <c r="L440" s="444">
        <f t="shared" ca="1" si="28"/>
        <v>2357120.4433069415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2357120.4433069415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9788.4341888630061</v>
      </c>
      <c r="L441" s="444">
        <f t="shared" ca="1" si="28"/>
        <v>2359012.6395159843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2359012.6395159843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9796.3183397340181</v>
      </c>
      <c r="L442" s="444">
        <f t="shared" ca="1" si="28"/>
        <v>2360912.7198758982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2360912.7198758982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9804.2353412336597</v>
      </c>
      <c r="L443" s="444">
        <f t="shared" ca="1" si="28"/>
        <v>2362820.7172373119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2362820.7172373119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9812.1853302395502</v>
      </c>
      <c r="L444" s="444">
        <f t="shared" ca="1" si="28"/>
        <v>2364736.6645877315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2364736.6645877315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9820.1684441996313</v>
      </c>
      <c r="L445" s="444">
        <f t="shared" ca="1" si="28"/>
        <v>2366660.595052111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2366660.595052111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9828.1848211345459</v>
      </c>
      <c r="L446" s="444">
        <f t="shared" ca="1" si="28"/>
        <v>2368592.5418934254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2368592.5418934254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9836.2345996400218</v>
      </c>
      <c r="L447" s="444">
        <f t="shared" ca="1" si="28"/>
        <v>2370532.5385132455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2370532.5385132455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9844.3179188892736</v>
      </c>
      <c r="L448" s="444">
        <f t="shared" ca="1" si="28"/>
        <v>2372480.6184523148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2372480.6184523148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9852.4349186353938</v>
      </c>
      <c r="L449" s="444">
        <f t="shared" ca="1" si="28"/>
        <v>2374436.8153911303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2374436.8153911303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9860.5857392137932</v>
      </c>
      <c r="L450" s="444">
        <f t="shared" ca="1" si="28"/>
        <v>2376401.1631505243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2376401.1631505243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9868.7705215446003</v>
      </c>
      <c r="L451" s="444">
        <f t="shared" ca="1" si="28"/>
        <v>2378373.6956922486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2378373.6956922486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9876.9894071351191</v>
      </c>
      <c r="L452" s="444">
        <f t="shared" ca="1" si="28"/>
        <v>2380354.4471195638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2380354.4471195638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9885.242538082266</v>
      </c>
      <c r="L453" s="444">
        <f t="shared" ca="1" si="28"/>
        <v>2382343.4516778262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2382343.4516778262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9893.530057075026</v>
      </c>
      <c r="L454" s="444">
        <f t="shared" ca="1" si="28"/>
        <v>2384340.7437550812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2384340.7437550812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9901.8521073969223</v>
      </c>
      <c r="L455" s="444">
        <f t="shared" ca="1" si="28"/>
        <v>2386346.357882658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2386346.357882658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9910.2088329284925</v>
      </c>
      <c r="L456" s="444">
        <f t="shared" ca="1" si="28"/>
        <v>2388360.3287357665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2388360.3287357665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9918.6003781497766</v>
      </c>
      <c r="L457" s="444">
        <f t="shared" ca="1" si="28"/>
        <v>2390382.6911340961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2390382.6911340961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9927.0268881428165</v>
      </c>
      <c r="L458" s="444">
        <f t="shared" ca="1" si="28"/>
        <v>2392413.4800424189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2392413.4800424189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9935.4885085941623</v>
      </c>
      <c r="L459" s="444">
        <f t="shared" ca="1" si="28"/>
        <v>2394452.7305711932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2394452.7305711932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9943.9853857973885</v>
      </c>
      <c r="L460" s="444">
        <f t="shared" ca="1" si="28"/>
        <v>2396500.4779771706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2396500.4779771706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9952.5176666556272</v>
      </c>
      <c r="L461" s="444">
        <f t="shared" ca="1" si="28"/>
        <v>2398556.7576640062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2398556.7576640062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9961.0854986841096</v>
      </c>
      <c r="L462" s="444">
        <f t="shared" ca="1" si="28"/>
        <v>2400621.6051828703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2400621.6051828703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9969.6890300127088</v>
      </c>
      <c r="L463" s="444">
        <f t="shared" ca="1" si="28"/>
        <v>2402695.0562330629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2402695.0562330629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9978.3284093885122</v>
      </c>
      <c r="L464" s="444">
        <f t="shared" ca="1" si="28"/>
        <v>2404777.1466626315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2404777.1466626315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9987.0037861783821</v>
      </c>
      <c r="L465" s="444">
        <f t="shared" ca="1" si="28"/>
        <v>2406867.9124689898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2406867.9124689898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9995.7153103715409</v>
      </c>
      <c r="L466" s="444">
        <f t="shared" ca="1" si="28"/>
        <v>2408967.3897995413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2408967.3897995413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10004.463132582172</v>
      </c>
      <c r="L467" s="444">
        <f t="shared" ca="1" si="28"/>
        <v>2411075.6149523035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2411075.6149523035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10013.247404052014</v>
      </c>
      <c r="L468" s="444">
        <f t="shared" ca="1" si="28"/>
        <v>2413192.6243765354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2413192.6243765354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10022.068276652981</v>
      </c>
      <c r="L469" s="444">
        <f t="shared" ca="1" si="28"/>
        <v>2415318.4546733685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2415318.4546733685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10030.925902889785</v>
      </c>
      <c r="L470" s="444">
        <f t="shared" ca="1" si="28"/>
        <v>2417453.1425964381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2417453.1425964381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10039.820435902575</v>
      </c>
      <c r="L471" s="444">
        <f t="shared" ca="1" si="28"/>
        <v>2419596.7250525206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2419596.7250525206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10048.752029469586</v>
      </c>
      <c r="L472" s="444">
        <f t="shared" ca="1" si="28"/>
        <v>2421749.2391021703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2421749.2391021703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10057.720838009793</v>
      </c>
      <c r="L473" s="444">
        <f t="shared" ca="1" si="28"/>
        <v>2423910.7219603602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2423910.7219603602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10066.727016585584</v>
      </c>
      <c r="L474" s="444">
        <f t="shared" ca="1" si="28"/>
        <v>2426081.2109971256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2426081.2109971256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10075.770720905441</v>
      </c>
      <c r="L475" s="444">
        <f t="shared" ca="1" si="28"/>
        <v>2428260.7437382112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2428260.7437382112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10084.852107326629</v>
      </c>
      <c r="L476" s="444">
        <f t="shared" ca="1" si="28"/>
        <v>2430449.3578657177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2430449.3578657177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10093.971332857907</v>
      </c>
      <c r="L477" s="444">
        <f t="shared" ca="1" si="28"/>
        <v>2432647.0912187556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2432647.0912187556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10103.128555162231</v>
      </c>
      <c r="L478" s="444">
        <f t="shared" ca="1" si="28"/>
        <v>2434853.9817940979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2434853.9817940979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10112.323932559491</v>
      </c>
      <c r="L479" s="444">
        <f t="shared" ca="1" si="28"/>
        <v>2437070.0677468376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2437070.0677468376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10121.557624029239</v>
      </c>
      <c r="L480" s="444">
        <f t="shared" ca="1" si="28"/>
        <v>2439295.3873910471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2439295.3873910471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10130.829789213447</v>
      </c>
      <c r="L481" s="444">
        <f t="shared" ca="1" si="28"/>
        <v>2441529.9792004405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2441529.9792004405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10140.140588419252</v>
      </c>
      <c r="L482" s="444">
        <f t="shared" ca="1" si="28"/>
        <v>2443773.8818090395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2443773.8818090395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10149.490182621748</v>
      </c>
      <c r="L483" s="444">
        <f t="shared" ca="1" si="28"/>
        <v>2446027.1340118414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2446027.1340118414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10158.878733466756</v>
      </c>
      <c r="L484" s="444">
        <f t="shared" ca="1" si="28"/>
        <v>2448289.7747654882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2448289.7747654882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10168.306403273618</v>
      </c>
      <c r="L485" s="444">
        <f t="shared" ca="1" si="28"/>
        <v>2450561.8431889419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2450561.8431889419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10177.773355038007</v>
      </c>
      <c r="L486" s="444">
        <f t="shared" ca="1" si="28"/>
        <v>2452843.3785641599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2452843.3785641599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10187.27975243475</v>
      </c>
      <c r="L487" s="444">
        <f t="shared" ca="1" si="28"/>
        <v>2455134.4203367746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2455134.4203367746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10196.825759820644</v>
      </c>
      <c r="L488" s="444">
        <f t="shared" ca="1" si="28"/>
        <v>2457435.0081167752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2457435.0081167752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10206.411542237312</v>
      </c>
      <c r="L489" s="444">
        <f t="shared" ca="1" si="28"/>
        <v>2459745.1816791925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2459745.1816791925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10216.037265414052</v>
      </c>
      <c r="L490" s="444">
        <f t="shared" ca="1" si="28"/>
        <v>2462064.9809647864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2462064.9809647864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10225.703095770694</v>
      </c>
      <c r="L491" s="444">
        <f t="shared" ca="1" si="28"/>
        <v>2464394.4460807373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2464394.4460807373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10235.409200420489</v>
      </c>
      <c r="L492" s="444">
        <f t="shared" ca="1" si="28"/>
        <v>2466733.6173013379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2466733.6173013379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10245.15574717299</v>
      </c>
      <c r="L493" s="444">
        <f t="shared" ca="1" si="28"/>
        <v>2469082.5350686908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2469082.5350686908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10254.942904536962</v>
      </c>
      <c r="L494" s="444">
        <f t="shared" ca="1" si="28"/>
        <v>2471441.2399934079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2471441.2399934079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10264.770841723283</v>
      </c>
      <c r="L495" s="444">
        <f t="shared" ca="1" si="28"/>
        <v>2473809.7728553112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2473809.7728553112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10274.63972864788</v>
      </c>
      <c r="L496" s="444">
        <f t="shared" ca="1" si="28"/>
        <v>2476188.1746041388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2476188.1746041388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10284.549735934661</v>
      </c>
      <c r="L497" s="444">
        <f t="shared" ca="1" si="28"/>
        <v>2478576.4863602533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2478576.4863602533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10294.501034918472</v>
      </c>
      <c r="L498" s="444">
        <f t="shared" ca="1" si="28"/>
        <v>2480974.7494153515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2480974.7494153515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10304.493797648049</v>
      </c>
      <c r="L499" s="444">
        <f t="shared" ca="1" si="28"/>
        <v>2483383.0052331798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2483383.0052331798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10314.528196888999</v>
      </c>
      <c r="L500" s="444">
        <f t="shared" ca="1" si="28"/>
        <v>2485801.2954502488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2485801.2954502488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10324.604406126786</v>
      </c>
      <c r="L501" s="444">
        <f t="shared" ca="1" si="28"/>
        <v>2488229.6618765555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2488229.6618765555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10334.722599569732</v>
      </c>
      <c r="L502" s="444">
        <f t="shared" ca="1" si="28"/>
        <v>2490668.1464963052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2490668.1464963052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10344.882952152022</v>
      </c>
      <c r="L503" s="444">
        <f t="shared" ca="1" si="28"/>
        <v>2493116.7914686371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2493116.7914686371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10355.085639536737</v>
      </c>
      <c r="L504" s="444">
        <f t="shared" ca="1" si="28"/>
        <v>2495575.6391283539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2495575.6391283539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10365.330838118891</v>
      </c>
      <c r="L505" s="444">
        <f t="shared" ca="1" si="28"/>
        <v>2498044.7319866526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2498044.7319866526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10375.618725028469</v>
      </c>
      <c r="L506" s="444">
        <f t="shared" ca="1" si="28"/>
        <v>2500524.112731861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2500524.112731861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10385.949478133503</v>
      </c>
      <c r="L507" s="444">
        <f t="shared" ca="1" si="28"/>
        <v>2503013.8242301745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2503013.8242301745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10396.323276043144</v>
      </c>
      <c r="L508" s="444">
        <f t="shared" ca="1" si="28"/>
        <v>2505513.9095263975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2505513.9095263975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10406.740298110739</v>
      </c>
      <c r="L509" s="444">
        <f t="shared" ca="1" si="28"/>
        <v>2508024.411844688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2508024.411844688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10417.200724436951</v>
      </c>
      <c r="L510" s="444">
        <f t="shared" ca="1" si="28"/>
        <v>2510545.3745893049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2510545.3745893049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10427.704735872854</v>
      </c>
      <c r="L511" s="444">
        <f t="shared" ca="1" si="28"/>
        <v>2513076.8413453577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2513076.8413453577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10438.252514023074</v>
      </c>
      <c r="L512" s="444">
        <f t="shared" ca="1" si="28"/>
        <v>2515618.8558795606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2515618.8558795606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10448.844241248918</v>
      </c>
      <c r="L513" s="444">
        <f t="shared" ca="1" si="28"/>
        <v>2518171.4621409895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2518171.4621409895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10459.480100671539</v>
      </c>
      <c r="L514" s="444">
        <f t="shared" ca="1" si="28"/>
        <v>2520734.7042618413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2520734.7042618413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10470.160276175089</v>
      </c>
      <c r="L515" s="444">
        <f t="shared" ca="1" si="28"/>
        <v>2523308.6265581963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2523308.6265581963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10480.884952409901</v>
      </c>
      <c r="L516" s="444">
        <f t="shared" ca="1" si="28"/>
        <v>2525893.2735307864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2525893.2735307864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10491.654314795693</v>
      </c>
      <c r="L517" s="444">
        <f t="shared" ca="1" si="28"/>
        <v>2528488.6898657619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2528488.6898657619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10502.468549524758</v>
      </c>
      <c r="L518" s="444">
        <f t="shared" ref="L518:L772" ca="1" si="54">I518-J518+K518</f>
        <v>2531094.9204354668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2531094.9204354668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10513.327843565196</v>
      </c>
      <c r="L519" s="444">
        <f t="shared" ca="1" si="54"/>
        <v>2533712.0102992118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2533712.0102992118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10524.232384664132</v>
      </c>
      <c r="L520" s="444">
        <f t="shared" ca="1" si="54"/>
        <v>2536340.0047040558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2536340.0047040558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10535.182361350982</v>
      </c>
      <c r="L521" s="444">
        <f t="shared" ca="1" si="54"/>
        <v>2538978.9490855867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2538978.9490855867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10546.177962940694</v>
      </c>
      <c r="L522" s="444">
        <f t="shared" ca="1" si="54"/>
        <v>2541628.8890687074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2541628.8890687074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10557.219379537031</v>
      </c>
      <c r="L523" s="444">
        <f t="shared" ca="1" si="54"/>
        <v>2544289.8704684242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2544289.8704684242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10568.306802035851</v>
      </c>
      <c r="L524" s="444">
        <f t="shared" ca="1" si="54"/>
        <v>2546961.9392906399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2546961.9392906399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10579.440422128417</v>
      </c>
      <c r="L525" s="444">
        <f t="shared" ca="1" si="54"/>
        <v>2549645.1417329484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2549645.1417329484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10590.620432304702</v>
      </c>
      <c r="L526" s="444">
        <f t="shared" ca="1" si="54"/>
        <v>2552339.5241854331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2552339.5241854331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10601.847025856721</v>
      </c>
      <c r="L527" s="444">
        <f t="shared" ca="1" si="54"/>
        <v>2555045.1332314699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2555045.1332314699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10613.120396881874</v>
      </c>
      <c r="L528" s="444">
        <f t="shared" ca="1" si="54"/>
        <v>2557762.0156485317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2557762.0156485317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10624.440740286298</v>
      </c>
      <c r="L529" s="444">
        <f t="shared" ca="1" si="54"/>
        <v>2560490.2184089981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2560490.2184089981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10635.808251788241</v>
      </c>
      <c r="L530" s="444">
        <f t="shared" ca="1" si="54"/>
        <v>2563229.7886809665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2563229.7886809665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10647.223127921443</v>
      </c>
      <c r="L531" s="444">
        <f t="shared" ca="1" si="54"/>
        <v>2565980.7738290681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2565980.7738290681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10658.685566038534</v>
      </c>
      <c r="L532" s="444">
        <f t="shared" ca="1" si="54"/>
        <v>2568743.2214152864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2568743.2214152864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10670.195764314443</v>
      </c>
      <c r="L533" s="444">
        <f t="shared" ca="1" si="54"/>
        <v>2571517.1791997808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2571517.1791997808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10681.753921749836</v>
      </c>
      <c r="L534" s="444">
        <f t="shared" ca="1" si="54"/>
        <v>2574302.6951417108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2574302.6951417108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10693.360238174544</v>
      </c>
      <c r="L535" s="444">
        <f t="shared" ca="1" si="54"/>
        <v>2577099.8174000653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2577099.8174000653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10705.014914251022</v>
      </c>
      <c r="L536" s="444">
        <f t="shared" ca="1" si="54"/>
        <v>2579908.5943344962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2579908.5943344962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10716.718151477817</v>
      </c>
      <c r="L537" s="444">
        <f t="shared" ca="1" si="54"/>
        <v>2582729.0745061538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2582729.0745061538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10728.470152193058</v>
      </c>
      <c r="L538" s="444">
        <f t="shared" ca="1" si="54"/>
        <v>2585561.306678527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2585561.306678527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10740.271119577947</v>
      </c>
      <c r="L539" s="444">
        <f t="shared" ca="1" si="54"/>
        <v>2588405.3398182848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2588405.3398182848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10752.12125766027</v>
      </c>
      <c r="L540" s="444">
        <f t="shared" ca="1" si="54"/>
        <v>2591261.2230961253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2591261.2230961253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10764.020771317939</v>
      </c>
      <c r="L541" s="444">
        <f t="shared" ca="1" si="54"/>
        <v>2594129.0058876234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2594129.0058876234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10775.969866282514</v>
      </c>
      <c r="L542" s="444">
        <f t="shared" ca="1" si="54"/>
        <v>2597008.7377740857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2597008.7377740857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10787.968749142774</v>
      </c>
      <c r="L543" s="444">
        <f t="shared" ca="1" si="54"/>
        <v>2599900.4685434084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2599900.4685434084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10800.017627348285</v>
      </c>
      <c r="L544" s="444">
        <f t="shared" ca="1" si="54"/>
        <v>2602804.2481909366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2602804.2481909366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10812.116709212985</v>
      </c>
      <c r="L545" s="444">
        <f t="shared" ca="1" si="54"/>
        <v>2605720.1269203294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2605720.1269203294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10824.266203918789</v>
      </c>
      <c r="L546" s="444">
        <f t="shared" ca="1" si="54"/>
        <v>2608648.1551444284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2608648.1551444284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10836.466321519201</v>
      </c>
      <c r="L547" s="444">
        <f t="shared" ca="1" si="54"/>
        <v>2611588.3834861275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2611588.3834861275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10848.717272942948</v>
      </c>
      <c r="L548" s="444">
        <f t="shared" ca="1" si="54"/>
        <v>2614540.8627792504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2614540.8627792504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10861.019269997627</v>
      </c>
      <c r="L549" s="444">
        <f t="shared" ca="1" si="54"/>
        <v>2617505.6440694281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2617505.6440694281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10873.372525373366</v>
      </c>
      <c r="L550" s="444">
        <f t="shared" ca="1" si="54"/>
        <v>2620482.7786149816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2620482.7786149816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10885.777252646507</v>
      </c>
      <c r="L551" s="444">
        <f t="shared" ca="1" si="54"/>
        <v>2623472.3178878082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2623472.3178878082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10898.233666283284</v>
      </c>
      <c r="L552" s="444">
        <f t="shared" ca="1" si="54"/>
        <v>2626474.3135742713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2626474.3135742713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10910.741981643547</v>
      </c>
      <c r="L553" s="444">
        <f t="shared" ca="1" si="54"/>
        <v>2629488.817576095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2629488.817576095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10923.302414984479</v>
      </c>
      <c r="L554" s="444">
        <f t="shared" ca="1" si="54"/>
        <v>2632515.8820112594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2632515.8820112594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10935.915183464331</v>
      </c>
      <c r="L555" s="444">
        <f t="shared" ca="1" si="54"/>
        <v>2635555.559214904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2635555.559214904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10948.580505146183</v>
      </c>
      <c r="L556" s="444">
        <f t="shared" ca="1" si="54"/>
        <v>2638607.9017402302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2638607.9017402302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10961.29859900171</v>
      </c>
      <c r="L557" s="444">
        <f t="shared" ca="1" si="54"/>
        <v>2641672.9623594116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2641672.9623594116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10974.069684914964</v>
      </c>
      <c r="L558" s="444">
        <f t="shared" ca="1" si="54"/>
        <v>2644750.7940645064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2644750.7940645064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10986.893983686194</v>
      </c>
      <c r="L559" s="444">
        <f t="shared" ca="1" si="54"/>
        <v>2647841.4500683728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2647841.4500683728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10999.771717035637</v>
      </c>
      <c r="L560" s="444">
        <f t="shared" ca="1" si="54"/>
        <v>2650944.9838055884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2650944.9838055884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11012.703107607369</v>
      </c>
      <c r="L561" s="444">
        <f t="shared" ca="1" si="54"/>
        <v>2654061.448933376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2654061.448933376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11025.688378973149</v>
      </c>
      <c r="L562" s="444">
        <f t="shared" ca="1" si="54"/>
        <v>2657190.8993325289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2657190.8993325289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11038.727755636288</v>
      </c>
      <c r="L563" s="444">
        <f t="shared" ca="1" si="54"/>
        <v>2660333.3891083454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2660333.3891083454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11051.821463035521</v>
      </c>
      <c r="L564" s="444">
        <f t="shared" ca="1" si="54"/>
        <v>2663488.9725915608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2663488.9725915608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11064.96972754892</v>
      </c>
      <c r="L565" s="444">
        <f t="shared" ca="1" si="54"/>
        <v>2666657.7043392896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2666657.7043392896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11078.17277649779</v>
      </c>
      <c r="L566" s="444">
        <f t="shared" ca="1" si="54"/>
        <v>2669839.6391359675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2669839.6391359675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11091.430838150614</v>
      </c>
      <c r="L567" s="444">
        <f t="shared" ca="1" si="54"/>
        <v>2673034.8319942979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2673034.8319942979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11104.744141726991</v>
      </c>
      <c r="L568" s="444">
        <f t="shared" ca="1" si="54"/>
        <v>2676243.3381562051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2676243.3381562051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11118.112917401604</v>
      </c>
      <c r="L569" s="444">
        <f t="shared" ca="1" si="54"/>
        <v>2679465.213093787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2679465.213093787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11131.537396308195</v>
      </c>
      <c r="L570" s="444">
        <f t="shared" ca="1" si="54"/>
        <v>2682700.512510275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2682700.512510275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11145.017810543563</v>
      </c>
      <c r="L571" s="444">
        <f t="shared" ca="1" si="54"/>
        <v>2685949.2923409985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2685949.2923409985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11158.554393171577</v>
      </c>
      <c r="L572" s="444">
        <f t="shared" ca="1" si="54"/>
        <v>2689211.6087543503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2689211.6087543503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11172.14737822721</v>
      </c>
      <c r="L573" s="444">
        <f t="shared" ca="1" si="54"/>
        <v>2692487.5181527575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2692487.5181527575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11185.797000720573</v>
      </c>
      <c r="L574" s="444">
        <f t="shared" ca="1" si="54"/>
        <v>2695777.0771736582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2695777.0771736582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11199.503496640993</v>
      </c>
      <c r="L575" s="444">
        <f t="shared" ca="1" si="54"/>
        <v>2699080.342690479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2699080.342690479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11213.267102961079</v>
      </c>
      <c r="L576" s="444">
        <f t="shared" ca="1" si="54"/>
        <v>2702397.37181362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2702397.37181362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11227.088057640833</v>
      </c>
      <c r="L577" s="444">
        <f t="shared" ca="1" si="54"/>
        <v>2705728.2218914409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2705728.2218914409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11240.966599631754</v>
      </c>
      <c r="L578" s="444">
        <f t="shared" ca="1" si="54"/>
        <v>2709072.9505112525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2709072.9505112525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11254.902968880968</v>
      </c>
      <c r="L579" s="444">
        <f t="shared" ca="1" si="54"/>
        <v>2712431.6155003137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2712431.6155003137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11268.897406335391</v>
      </c>
      <c r="L580" s="444">
        <f t="shared" ca="1" si="54"/>
        <v>2715804.2749268292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2715804.2749268292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11282.950153945871</v>
      </c>
      <c r="L581" s="444">
        <f t="shared" ca="1" si="54"/>
        <v>2719190.9871009551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2719190.9871009551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11297.061454671397</v>
      </c>
      <c r="L582" s="444">
        <f t="shared" ca="1" si="54"/>
        <v>2722591.8105758065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2722591.8105758065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11311.231552483277</v>
      </c>
      <c r="L583" s="444">
        <f t="shared" ca="1" si="54"/>
        <v>2726006.8041484696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2726006.8041484696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11325.460692369374</v>
      </c>
      <c r="L584" s="444">
        <f t="shared" ca="1" si="54"/>
        <v>2729436.026861019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2729436.026861019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11339.749120338329</v>
      </c>
      <c r="L585" s="444">
        <f t="shared" ca="1" si="54"/>
        <v>2732879.5380015373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2732879.5380015373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11354.097083423821</v>
      </c>
      <c r="L586" s="444">
        <f t="shared" ca="1" si="54"/>
        <v>2736337.3971051411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2736337.3971051411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11368.504829688838</v>
      </c>
      <c r="L587" s="444">
        <f t="shared" ca="1" si="54"/>
        <v>2739809.66395501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2739809.66395501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11382.972608229958</v>
      </c>
      <c r="L588" s="444">
        <f t="shared" ca="1" si="54"/>
        <v>2743296.3985834201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2743296.3985834201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11397.500669181667</v>
      </c>
      <c r="L589" s="444">
        <f t="shared" ca="1" si="54"/>
        <v>2746797.6612727819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2746797.6612727819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11412.089263720674</v>
      </c>
      <c r="L590" s="444">
        <f t="shared" ca="1" si="54"/>
        <v>2750313.5125566828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2750313.5125566828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11426.738644070261</v>
      </c>
      <c r="L591" s="444">
        <f t="shared" ca="1" si="54"/>
        <v>2753844.0132209333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2753844.0132209333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11441.449063504639</v>
      </c>
      <c r="L592" s="444">
        <f t="shared" ca="1" si="54"/>
        <v>2757389.2243046178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2757389.2243046178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11456.220776353324</v>
      </c>
      <c r="L593" s="444">
        <f t="shared" ca="1" si="54"/>
        <v>2760949.2071011513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2760949.2071011513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11471.054038005546</v>
      </c>
      <c r="L594" s="444">
        <f t="shared" ca="1" si="54"/>
        <v>2764524.0231593368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2764524.0231593368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11485.949104914653</v>
      </c>
      <c r="L595" s="444">
        <f t="shared" ca="1" si="54"/>
        <v>2768113.7342844312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2768113.7342844312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11500.906234602546</v>
      </c>
      <c r="L596" s="444">
        <f t="shared" ca="1" si="54"/>
        <v>2771718.4025392137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2771718.4025392137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11515.92568566414</v>
      </c>
      <c r="L597" s="444">
        <f t="shared" ca="1" si="54"/>
        <v>2775338.0902450578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2775338.0902450578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11531.007717771825</v>
      </c>
      <c r="L598" s="444">
        <f t="shared" ca="1" si="54"/>
        <v>2778972.8599830098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2778972.8599830098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11546.152591679956</v>
      </c>
      <c r="L599" s="444">
        <f t="shared" ca="1" si="54"/>
        <v>2782622.7745948699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2782622.7745948699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11561.360569229375</v>
      </c>
      <c r="L600" s="444">
        <f t="shared" ca="1" si="54"/>
        <v>2786287.8971842793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2786287.8971842793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11576.631913351914</v>
      </c>
      <c r="L601" s="444">
        <f t="shared" ca="1" si="54"/>
        <v>2789968.2911178111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2789968.2911178111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11591.966888074963</v>
      </c>
      <c r="L602" s="444">
        <f t="shared" ca="1" si="54"/>
        <v>2793664.0200260659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2793664.0200260659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11607.365758526024</v>
      </c>
      <c r="L603" s="444">
        <f t="shared" ca="1" si="54"/>
        <v>2797375.147804772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2797375.147804772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11622.828790937299</v>
      </c>
      <c r="L604" s="444">
        <f t="shared" ca="1" si="54"/>
        <v>2801101.7386158891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2801101.7386158891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11638.356252650288</v>
      </c>
      <c r="L605" s="444">
        <f t="shared" ca="1" si="54"/>
        <v>2804843.8568887194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2804843.8568887194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11653.948412120413</v>
      </c>
      <c r="L606" s="444">
        <f t="shared" ca="1" si="54"/>
        <v>2808601.5673210197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2808601.5673210197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11669.605538921665</v>
      </c>
      <c r="L607" s="444">
        <f t="shared" ca="1" si="54"/>
        <v>2812374.9348801216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2812374.9348801216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11685.327903751257</v>
      </c>
      <c r="L608" s="444">
        <f t="shared" ca="1" si="54"/>
        <v>2816164.0248040529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2816164.0248040529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11701.115778434303</v>
      </c>
      <c r="L609" s="444">
        <f t="shared" ca="1" si="54"/>
        <v>2819968.902602667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2819968.902602667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11716.969435928529</v>
      </c>
      <c r="L610" s="444">
        <f t="shared" ca="1" si="54"/>
        <v>2823789.6340587754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2823789.6340587754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11732.889150328981</v>
      </c>
      <c r="L611" s="444">
        <f t="shared" ca="1" si="54"/>
        <v>2827626.2852292843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2827626.2852292843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11748.875196872768</v>
      </c>
      <c r="L612" s="444">
        <f t="shared" ca="1" si="54"/>
        <v>2831478.9224463371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2831478.9224463371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11764.927851943821</v>
      </c>
      <c r="L613" s="444">
        <f t="shared" ca="1" si="54"/>
        <v>2835347.6123184608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2835347.6123184608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11781.04739307767</v>
      </c>
      <c r="L614" s="444">
        <f t="shared" ca="1" si="54"/>
        <v>2839232.4217317184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2839232.4217317184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11797.234098966243</v>
      </c>
      <c r="L615" s="444">
        <f t="shared" ca="1" si="54"/>
        <v>2843133.4178508646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2843133.4178508646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11813.488249462685</v>
      </c>
      <c r="L616" s="444">
        <f t="shared" ca="1" si="54"/>
        <v>2847050.6681205072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2847050.6681205072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11829.810125586197</v>
      </c>
      <c r="L617" s="444">
        <f t="shared" ca="1" si="54"/>
        <v>2850984.2402662733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2850984.2402662733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11846.200009526889</v>
      </c>
      <c r="L618" s="444">
        <f t="shared" ca="1" si="54"/>
        <v>2854934.20229598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2854934.20229598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11862.658184650667</v>
      </c>
      <c r="L619" s="444">
        <f t="shared" ca="1" si="54"/>
        <v>2858900.6225008108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2858900.6225008108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11879.184935504129</v>
      </c>
      <c r="L620" s="444">
        <f t="shared" ca="1" si="54"/>
        <v>2862883.5694564949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2862883.5694564949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11895.780547819479</v>
      </c>
      <c r="L621" s="444">
        <f t="shared" ca="1" si="54"/>
        <v>2866883.1120244944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2866883.1120244944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11912.445308519476</v>
      </c>
      <c r="L622" s="444">
        <f t="shared" ca="1" si="54"/>
        <v>2870899.319353194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2870899.319353194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11929.179505722392</v>
      </c>
      <c r="L623" s="444">
        <f t="shared" ca="1" si="54"/>
        <v>2874932.2608790966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2874932.2608790966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11945.983428746986</v>
      </c>
      <c r="L624" s="444">
        <f t="shared" ca="1" si="54"/>
        <v>2878982.0063280235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2878982.0063280235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11962.857368117515</v>
      </c>
      <c r="L625" s="444">
        <f t="shared" ca="1" si="54"/>
        <v>2883048.6257163212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2883048.6257163212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11979.801615568755</v>
      </c>
      <c r="L626" s="444">
        <f t="shared" ca="1" si="54"/>
        <v>2887132.18935207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2887132.18935207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11996.816464051042</v>
      </c>
      <c r="L627" s="444">
        <f t="shared" ca="1" si="54"/>
        <v>2891232.7678363011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2891232.7678363011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12013.902207735338</v>
      </c>
      <c r="L628" s="444">
        <f t="shared" ca="1" si="54"/>
        <v>2895350.4320642166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2895350.4320642166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12031.059142018319</v>
      </c>
      <c r="L629" s="444">
        <f t="shared" ca="1" si="54"/>
        <v>2899485.2532264148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2899485.2532264148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12048.287563527478</v>
      </c>
      <c r="L630" s="444">
        <f t="shared" ca="1" si="54"/>
        <v>2903637.3028101223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2903637.3028101223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12065.58777012626</v>
      </c>
      <c r="L631" s="444">
        <f t="shared" ca="1" si="54"/>
        <v>2907806.6526004286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2907806.6526004286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12082.960060919202</v>
      </c>
      <c r="L632" s="444">
        <f t="shared" ca="1" si="54"/>
        <v>2911993.3746815277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2911993.3746815277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12100.404736257115</v>
      </c>
      <c r="L633" s="444">
        <f t="shared" ca="1" si="54"/>
        <v>2916197.5414379649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2916197.5414379649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12117.92209774227</v>
      </c>
      <c r="L634" s="444">
        <f t="shared" ca="1" si="54"/>
        <v>2920419.225555887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2920419.225555887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12135.512448233612</v>
      </c>
      <c r="L635" s="444">
        <f t="shared" ca="1" si="54"/>
        <v>2924658.5000243005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2924658.5000243005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12153.176091852001</v>
      </c>
      <c r="L636" s="444">
        <f t="shared" ca="1" si="54"/>
        <v>2928915.4381363327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2928915.4381363327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12170.913333985469</v>
      </c>
      <c r="L637" s="444">
        <f t="shared" ca="1" si="54"/>
        <v>2933190.1134904982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2933190.1134904982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12188.724481294492</v>
      </c>
      <c r="L638" s="444">
        <f t="shared" ca="1" si="54"/>
        <v>2937482.5999919726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2937482.5999919726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12206.609841717302</v>
      </c>
      <c r="L639" s="444">
        <f t="shared" ca="1" si="54"/>
        <v>2941792.97185387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2941792.97185387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12224.569724475208</v>
      </c>
      <c r="L640" s="444">
        <f t="shared" ca="1" si="54"/>
        <v>2946121.303598525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2946121.303598525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12242.604440077937</v>
      </c>
      <c r="L641" s="444">
        <f t="shared" ca="1" si="54"/>
        <v>2950467.6700587831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2950467.6700587831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12260.714300329013</v>
      </c>
      <c r="L642" s="444">
        <f t="shared" ca="1" si="54"/>
        <v>2954832.146379292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2954832.146379292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12278.899618331134</v>
      </c>
      <c r="L643" s="444">
        <f t="shared" ca="1" si="54"/>
        <v>2959214.8080178034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2959214.8080178034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12297.160708491598</v>
      </c>
      <c r="L644" s="444">
        <f t="shared" ca="1" si="54"/>
        <v>2963615.730746475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2963615.730746475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12315.49788652773</v>
      </c>
      <c r="L645" s="444">
        <f t="shared" ca="1" si="54"/>
        <v>2968034.9906531828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2968034.9906531828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12333.911469472345</v>
      </c>
      <c r="L646" s="444">
        <f t="shared" ca="1" si="54"/>
        <v>2972472.6641428354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2972472.6641428354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12352.401775679231</v>
      </c>
      <c r="L647" s="444">
        <f t="shared" ca="1" si="54"/>
        <v>2976928.8279386945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2976928.8279386945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12370.969124828644</v>
      </c>
      <c r="L648" s="444">
        <f t="shared" ca="1" si="54"/>
        <v>2981403.559083703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2981403.559083703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12389.613837932846</v>
      </c>
      <c r="L649" s="444">
        <f t="shared" ca="1" si="54"/>
        <v>2985896.9349418157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2985896.9349418157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12408.336237341649</v>
      </c>
      <c r="L650" s="444">
        <f t="shared" ca="1" si="54"/>
        <v>2990409.0331993373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2990409.0331993373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12427.136646747989</v>
      </c>
      <c r="L651" s="444">
        <f t="shared" ca="1" si="54"/>
        <v>2994939.9318662654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2994939.9318662654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12446.015391193523</v>
      </c>
      <c r="L652" s="444">
        <f t="shared" ca="1" si="54"/>
        <v>2999489.7092776387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2999489.7092776387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12464.972797074244</v>
      </c>
      <c r="L653" s="444">
        <f t="shared" ca="1" si="54"/>
        <v>3004058.4440948931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3004058.4440948931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12484.009192146137</v>
      </c>
      <c r="L654" s="444">
        <f t="shared" ca="1" si="54"/>
        <v>3008646.2153072194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3008646.2153072194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12503.124905530831</v>
      </c>
      <c r="L655" s="444">
        <f t="shared" ca="1" si="54"/>
        <v>3013253.1022329303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3013253.1022329303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12522.320267721292</v>
      </c>
      <c r="L656" s="444">
        <f t="shared" ca="1" si="54"/>
        <v>3017879.1845208313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3017879.1845208313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12541.595610587547</v>
      </c>
      <c r="L657" s="444">
        <f t="shared" ca="1" si="54"/>
        <v>3022524.5421515987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3022524.5421515987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12560.951267382412</v>
      </c>
      <c r="L658" s="444">
        <f t="shared" ca="1" si="54"/>
        <v>3027189.2554391613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3027189.2554391613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12580.387572747255</v>
      </c>
      <c r="L659" s="444">
        <f t="shared" ca="1" si="54"/>
        <v>3031873.4050320885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3031873.4050320885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12599.904862717785</v>
      </c>
      <c r="L660" s="444">
        <f t="shared" ca="1" si="54"/>
        <v>3036577.0719149862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3036577.0719149862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12619.50347472986</v>
      </c>
      <c r="L661" s="444">
        <f t="shared" ca="1" si="54"/>
        <v>3041300.3374098963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3041300.3374098963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12639.183747625319</v>
      </c>
      <c r="L662" s="444">
        <f t="shared" ca="1" si="54"/>
        <v>3046043.2831777018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3046043.2831777018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12658.946021657841</v>
      </c>
      <c r="L663" s="444">
        <f t="shared" ca="1" si="54"/>
        <v>3050805.9912195397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3050805.9912195397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12678.790638498831</v>
      </c>
      <c r="L664" s="444">
        <f t="shared" ca="1" si="54"/>
        <v>3055588.5438782186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3055588.5438782186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12698.717941243327</v>
      </c>
      <c r="L665" s="444">
        <f t="shared" ca="1" si="54"/>
        <v>3060391.0238396418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3060391.0238396418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12718.728274415924</v>
      </c>
      <c r="L666" s="444">
        <f t="shared" ca="1" si="54"/>
        <v>3065213.5141342375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3065213.5141342375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12738.821983976739</v>
      </c>
      <c r="L667" s="444">
        <f t="shared" ca="1" si="54"/>
        <v>3070056.0981383943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3070056.0981383943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12758.999417327394</v>
      </c>
      <c r="L668" s="444">
        <f t="shared" ca="1" si="54"/>
        <v>3074918.8595759016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3074918.8595759016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12779.260923317006</v>
      </c>
      <c r="L669" s="444">
        <f t="shared" ca="1" si="54"/>
        <v>3079801.8825193988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3079801.8825193988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12799.606852248246</v>
      </c>
      <c r="L670" s="444">
        <f t="shared" ca="1" si="54"/>
        <v>3084705.2513918271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3084705.2513918271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12820.037555883362</v>
      </c>
      <c r="L671" s="444">
        <f t="shared" ca="1" si="54"/>
        <v>3089629.0509678903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3089629.0509678903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12840.553387450293</v>
      </c>
      <c r="L672" s="444">
        <f t="shared" ca="1" si="54"/>
        <v>3094573.3663755208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3094573.3663755208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12861.154701648753</v>
      </c>
      <c r="L673" s="444">
        <f t="shared" ca="1" si="54"/>
        <v>3099538.2830973496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3099538.2830973496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12881.841854656373</v>
      </c>
      <c r="L674" s="444">
        <f t="shared" ca="1" si="54"/>
        <v>3104523.8869721862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3104523.8869721862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12902.61520413486</v>
      </c>
      <c r="L675" s="444">
        <f t="shared" ca="1" si="54"/>
        <v>3109530.2641965011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3109530.2641965011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12923.475109236171</v>
      </c>
      <c r="L676" s="444">
        <f t="shared" ca="1" si="54"/>
        <v>3114557.5013259174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3114557.5013259174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12944.42193060874</v>
      </c>
      <c r="L677" s="444">
        <f t="shared" ca="1" si="54"/>
        <v>3119605.6852767062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3119605.6852767062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12965.456030403693</v>
      </c>
      <c r="L678" s="444">
        <f t="shared" ca="1" si="54"/>
        <v>3124674.90332729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3124674.90332729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12986.577772281125</v>
      </c>
      <c r="L679" s="444">
        <f t="shared" ca="1" si="54"/>
        <v>3129765.2431197511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3129765.2431197511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13007.78752141638</v>
      </c>
      <c r="L680" s="444">
        <f t="shared" ca="1" si="54"/>
        <v>3134876.7926613474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3134876.7926613474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13029.085644506364</v>
      </c>
      <c r="L681" s="444">
        <f t="shared" ca="1" si="54"/>
        <v>3140009.6403260338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3140009.6403260338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13050.472509775891</v>
      </c>
      <c r="L682" s="444">
        <f t="shared" ca="1" si="54"/>
        <v>3145163.8748559896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3145163.8748559896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13071.94848698404</v>
      </c>
      <c r="L683" s="444">
        <f t="shared" ca="1" si="54"/>
        <v>3150339.5853631538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3150339.5853631538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13093.513947430558</v>
      </c>
      <c r="L684" s="444">
        <f t="shared" ca="1" si="54"/>
        <v>3155536.8613307644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3155536.8613307644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13115.169263962269</v>
      </c>
      <c r="L685" s="444">
        <f t="shared" ca="1" si="54"/>
        <v>3160755.7926149066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3160755.7926149066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13136.914810979528</v>
      </c>
      <c r="L686" s="444">
        <f t="shared" ca="1" si="54"/>
        <v>3165996.4694460663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3165996.4694460663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13158.750964442692</v>
      </c>
      <c r="L687" s="444">
        <f t="shared" ca="1" si="54"/>
        <v>3171258.982430689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3171258.982430689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13180.678101878621</v>
      </c>
      <c r="L688" s="444">
        <f t="shared" ca="1" si="54"/>
        <v>3176543.4225527477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3176543.4225527477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13202.696602387199</v>
      </c>
      <c r="L689" s="444">
        <f t="shared" ca="1" si="54"/>
        <v>3181849.881175315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3181849.881175315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13224.806846647896</v>
      </c>
      <c r="L690" s="444">
        <f t="shared" ca="1" si="54"/>
        <v>3187178.450042143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3187178.450042143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13247.009216926346</v>
      </c>
      <c r="L691" s="444">
        <f t="shared" ca="1" si="54"/>
        <v>3192529.2212792495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3192529.2212792495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13269.304097080956</v>
      </c>
      <c r="L692" s="444">
        <f t="shared" ca="1" si="54"/>
        <v>3197902.2873965106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3197902.2873965106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13291.691872569543</v>
      </c>
      <c r="L693" s="444">
        <f t="shared" ca="1" si="54"/>
        <v>3203297.7412892603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3203297.7412892603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13314.172930456001</v>
      </c>
      <c r="L694" s="444">
        <f t="shared" ca="1" si="54"/>
        <v>3208715.6762398966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3208715.6762398966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13336.747659416986</v>
      </c>
      <c r="L695" s="444">
        <f t="shared" ca="1" si="54"/>
        <v>3214156.1859194934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3214156.1859194934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13359.41644974864</v>
      </c>
      <c r="L696" s="444">
        <f t="shared" ca="1" si="54"/>
        <v>3219619.3643894219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3219619.3643894219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13382.17969337334</v>
      </c>
      <c r="L697" s="444">
        <f t="shared" ca="1" si="54"/>
        <v>3225105.3061029753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3225105.3061029753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13405.037783846479</v>
      </c>
      <c r="L698" s="444">
        <f t="shared" ca="1" si="54"/>
        <v>3230614.1059070015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3230614.1059070015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13427.991116363257</v>
      </c>
      <c r="L699" s="444">
        <f t="shared" ca="1" si="54"/>
        <v>3236145.8590435446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3236145.8590435446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13451.040087765519</v>
      </c>
      <c r="L700" s="444">
        <f t="shared" ca="1" si="54"/>
        <v>3241700.6611514902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3241700.6611514902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13474.185096548625</v>
      </c>
      <c r="L701" s="444">
        <f t="shared" ca="1" si="54"/>
        <v>3247278.6082682186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3247278.6082682186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13497.426542868327</v>
      </c>
      <c r="L702" s="444">
        <f t="shared" ca="1" si="54"/>
        <v>3252879.796831267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3252879.796831267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13520.764828547695</v>
      </c>
      <c r="L703" s="444">
        <f t="shared" ca="1" si="54"/>
        <v>3258504.3236799948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3258504.3236799948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13544.200357084061</v>
      </c>
      <c r="L704" s="444">
        <f t="shared" ca="1" si="54"/>
        <v>3264152.286057259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3264152.286057259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13567.733533655995</v>
      </c>
      <c r="L705" s="444">
        <f t="shared" ca="1" si="54"/>
        <v>3269823.7816110952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3269823.7816110952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13591.364765130313</v>
      </c>
      <c r="L706" s="444">
        <f t="shared" ca="1" si="54"/>
        <v>3275518.9083964056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3275518.9083964056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13615.094460069109</v>
      </c>
      <c r="L707" s="444">
        <f t="shared" ca="1" si="54"/>
        <v>3281237.7648766548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3281237.7648766548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13638.923028736812</v>
      </c>
      <c r="L708" s="444">
        <f t="shared" ca="1" si="54"/>
        <v>3286980.4499255717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3286980.4499255717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13662.8508831073</v>
      </c>
      <c r="L709" s="444">
        <f t="shared" ca="1" si="54"/>
        <v>3292747.0628288588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3292747.0628288588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13686.878436870995</v>
      </c>
      <c r="L710" s="444">
        <f t="shared" ca="1" si="54"/>
        <v>3298537.7032859097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3298537.7032859097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13711.00610544204</v>
      </c>
      <c r="L711" s="444">
        <f t="shared" ca="1" si="54"/>
        <v>3304352.4714115318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3304352.4714115318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13735.234305965465</v>
      </c>
      <c r="L712" s="444">
        <f t="shared" ca="1" si="54"/>
        <v>3310191.467737677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3310191.467737677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13759.563457324404</v>
      </c>
      <c r="L713" s="444">
        <f t="shared" ca="1" si="54"/>
        <v>3316054.7932151817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3316054.7932151817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13783.993980147337</v>
      </c>
      <c r="L714" s="444">
        <f t="shared" ca="1" si="54"/>
        <v>3321942.5492155091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3321942.5492155091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13808.526296815371</v>
      </c>
      <c r="L715" s="444">
        <f t="shared" ca="1" si="54"/>
        <v>3327854.8375325045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3327854.8375325045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13833.160831469519</v>
      </c>
      <c r="L716" s="444">
        <f t="shared" ca="1" si="54"/>
        <v>3333791.760384154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3333791.760384154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13857.898010018058</v>
      </c>
      <c r="L717" s="444">
        <f t="shared" ca="1" si="54"/>
        <v>3339753.4204143523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3339753.4204143523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13882.738260143886</v>
      </c>
      <c r="L718" s="444">
        <f t="shared" ca="1" si="54"/>
        <v>3345739.9206946762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3345739.9206946762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13907.682011311899</v>
      </c>
      <c r="L719" s="444">
        <f t="shared" ca="1" si="54"/>
        <v>3351751.3647261681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3351751.3647261681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13932.729694776448</v>
      </c>
      <c r="L720" s="444">
        <f t="shared" ca="1" si="54"/>
        <v>3357787.8564411243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3357787.8564411243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13957.881743588769</v>
      </c>
      <c r="L721" s="444">
        <f t="shared" ca="1" si="54"/>
        <v>3363849.5002048933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3363849.5002048933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13983.138592604471</v>
      </c>
      <c r="L722" s="444">
        <f t="shared" ca="1" si="54"/>
        <v>3369936.4008176778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3369936.4008176778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14008.500678491073</v>
      </c>
      <c r="L723" s="444">
        <f t="shared" ca="1" si="54"/>
        <v>3376048.6635163487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3376048.6635163487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14033.968439735534</v>
      </c>
      <c r="L724" s="444">
        <f t="shared" ca="1" si="54"/>
        <v>3382186.3939762642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3382186.3939762642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14059.54231665185</v>
      </c>
      <c r="L725" s="444">
        <f t="shared" ca="1" si="54"/>
        <v>3388349.6983130961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3388349.6983130961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14085.22275138865</v>
      </c>
      <c r="L726" s="444">
        <f t="shared" ca="1" si="54"/>
        <v>3394538.6830846649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3394538.6830846649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14111.010187936854</v>
      </c>
      <c r="L727" s="444">
        <f t="shared" ca="1" si="54"/>
        <v>3400753.4552927818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3400753.4552927818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14136.905072137342</v>
      </c>
      <c r="L728" s="444">
        <f t="shared" ca="1" si="54"/>
        <v>3406994.1223850991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3406994.1223850991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14162.907851688662</v>
      </c>
      <c r="L729" s="444">
        <f t="shared" ca="1" si="54"/>
        <v>3413260.7922569676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3413260.7922569676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14189.018976154781</v>
      </c>
      <c r="L730" s="444">
        <f t="shared" ca="1" si="54"/>
        <v>3419553.5732533024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3419553.5732533024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14215.238896972845</v>
      </c>
      <c r="L731" s="444">
        <f t="shared" ca="1" si="54"/>
        <v>3425872.5741704553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3425872.5741704553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14241.568067460981</v>
      </c>
      <c r="L732" s="444">
        <f t="shared" ca="1" si="54"/>
        <v>3432217.9042580961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3432217.9042580961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14268.00694282615</v>
      </c>
      <c r="L733" s="444">
        <f t="shared" ca="1" si="54"/>
        <v>3438589.6732211025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3438589.6732211025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14294.55598017201</v>
      </c>
      <c r="L734" s="444">
        <f t="shared" ca="1" si="54"/>
        <v>3444987.9912214545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3444987.9912214545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14321.215638506812</v>
      </c>
      <c r="L735" s="444">
        <f t="shared" ca="1" si="54"/>
        <v>3451412.9688801412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3451412.9688801412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14347.98637875134</v>
      </c>
      <c r="L736" s="444">
        <f t="shared" ca="1" si="54"/>
        <v>3457864.7172790724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3457864.7172790724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14374.868663746885</v>
      </c>
      <c r="L737" s="444">
        <f t="shared" ca="1" si="54"/>
        <v>3464343.3479629993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3464343.3479629993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14401.862958263247</v>
      </c>
      <c r="L738" s="444">
        <f t="shared" ca="1" si="54"/>
        <v>3470848.9729414424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3470848.9729414424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14428.96972900676</v>
      </c>
      <c r="L739" s="444">
        <f t="shared" ca="1" si="54"/>
        <v>3477381.7046906292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3477381.7046906292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14456.189444628371</v>
      </c>
      <c r="L740" s="444">
        <f t="shared" ca="1" si="54"/>
        <v>3483941.6561554377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3483941.6561554377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14483.52257573174</v>
      </c>
      <c r="L741" s="444">
        <f t="shared" ca="1" si="54"/>
        <v>3490528.9407513496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3490528.9407513496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14510.969594881373</v>
      </c>
      <c r="L742" s="444">
        <f t="shared" ca="1" si="54"/>
        <v>3497143.672366411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3497143.672366411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14538.530976610793</v>
      </c>
      <c r="L743" s="444">
        <f t="shared" ca="1" si="54"/>
        <v>3503785.9653632017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3503785.9653632017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14566.207197430756</v>
      </c>
      <c r="L744" s="444">
        <f t="shared" ca="1" si="54"/>
        <v>3510455.9345808122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3510455.9345808122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14593.998735837466</v>
      </c>
      <c r="L745" s="444">
        <f t="shared" ca="1" si="54"/>
        <v>3517153.6953368299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3517153.6953368299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14621.906072320875</v>
      </c>
      <c r="L746" s="444">
        <f t="shared" ca="1" si="54"/>
        <v>3523879.3634293308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3523879.3634293308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14649.929689372962</v>
      </c>
      <c r="L747" s="444">
        <f t="shared" ca="1" si="54"/>
        <v>3530633.0551388836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3530633.0551388836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14678.070071496099</v>
      </c>
      <c r="L748" s="444">
        <f t="shared" ca="1" si="54"/>
        <v>3537414.8872305597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3537414.8872305597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14706.327705211417</v>
      </c>
      <c r="L749" s="444">
        <f t="shared" ca="1" si="54"/>
        <v>3544224.9769559512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3544224.9769559512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14734.703079067214</v>
      </c>
      <c r="L750" s="444">
        <f t="shared" ca="1" si="54"/>
        <v>3551063.4420551984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3551063.4420551984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14763.196683647409</v>
      </c>
      <c r="L751" s="444">
        <f t="shared" ca="1" si="54"/>
        <v>3557930.4007590259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3557930.4007590259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14791.809011580024</v>
      </c>
      <c r="L752" s="444">
        <f t="shared" ca="1" si="54"/>
        <v>3564825.9717907859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3564825.9717907859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14820.540557545693</v>
      </c>
      <c r="L753" s="444">
        <f t="shared" ca="1" si="54"/>
        <v>3571750.2743685115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3571750.2743685115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14849.391818286214</v>
      </c>
      <c r="L754" s="444">
        <f t="shared" ca="1" si="54"/>
        <v>3578703.4282069779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3578703.4282069779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14878.363292613158</v>
      </c>
      <c r="L755" s="444">
        <f t="shared" ca="1" si="54"/>
        <v>3585685.553519771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3585685.553519771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14907.455481416462</v>
      </c>
      <c r="L756" s="444">
        <f t="shared" ca="1" si="54"/>
        <v>3592696.7710213675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3592696.7710213675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14936.668887673113</v>
      </c>
      <c r="L757" s="444">
        <f t="shared" ca="1" si="54"/>
        <v>3599737.2019292205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3599737.2019292205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14966.004016455836</v>
      </c>
      <c r="L758" s="444">
        <f t="shared" ca="1" si="54"/>
        <v>3606806.9679658562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3606806.9679658562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14995.461374941817</v>
      </c>
      <c r="L759" s="444">
        <f t="shared" ca="1" si="54"/>
        <v>3613906.1913609779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3613906.1913609779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15025.041472421492</v>
      </c>
      <c r="L760" s="444">
        <f t="shared" ca="1" si="54"/>
        <v>3621034.9948535794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3621034.9948535794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15054.744820307333</v>
      </c>
      <c r="L761" s="444">
        <f t="shared" ca="1" si="54"/>
        <v>3628193.5016940669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3628193.5016940669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15084.571932142695</v>
      </c>
      <c r="L762" s="444">
        <f t="shared" ca="1" si="54"/>
        <v>3635381.8356463895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3635381.8356463895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15114.523323610707</v>
      </c>
      <c r="L763" s="444">
        <f t="shared" ca="1" si="54"/>
        <v>3642600.1209901804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3642600.1209901804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15144.599512543167</v>
      </c>
      <c r="L764" s="444">
        <f t="shared" ca="1" si="54"/>
        <v>3649848.4825229035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3649848.4825229035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15174.801018929515</v>
      </c>
      <c r="L765" s="444">
        <f t="shared" ca="1" si="54"/>
        <v>3657127.0455620131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3657127.0455620131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15205.128364925802</v>
      </c>
      <c r="L766" s="444">
        <f t="shared" ca="1" si="54"/>
        <v>3664435.9359471188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3664435.9359471188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15235.582074863745</v>
      </c>
      <c r="L767" s="444">
        <f t="shared" ca="1" si="54"/>
        <v>3671775.2800421626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3671775.2800421626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15266.16267525976</v>
      </c>
      <c r="L768" s="444">
        <f t="shared" ca="1" si="54"/>
        <v>3679145.2047376023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3679145.2047376023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15296.870694824094</v>
      </c>
      <c r="L769" s="444">
        <f t="shared" ca="1" si="54"/>
        <v>3686545.8374526063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3686545.8374526063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15327.706664469943</v>
      </c>
      <c r="L770" s="444">
        <f t="shared" ca="1" si="54"/>
        <v>3693977.3061372563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3693977.3061372563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15358.67111732265</v>
      </c>
      <c r="L771" s="444">
        <f t="shared" ca="1" si="54"/>
        <v>3701439.7392747588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3701439.7392747588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15389.764588728911</v>
      </c>
      <c r="L772" s="444">
        <f t="shared" ca="1" si="54"/>
        <v>3708933.2658836679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3708933.2658836679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15420.987616266033</v>
      </c>
      <c r="L773" s="444">
        <f t="shared" ref="L773:L1027" ca="1" si="80">I773-J773+K773</f>
        <v>3716458.015520114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3716458.015520114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15452.340739751226</v>
      </c>
      <c r="L774" s="444">
        <f t="shared" ca="1" si="80"/>
        <v>3724014.1182800452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3724014.1182800452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15483.82450125094</v>
      </c>
      <c r="L775" s="444">
        <f t="shared" ca="1" si="80"/>
        <v>3731601.7048014761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3731601.7048014761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15515.439445090233</v>
      </c>
      <c r="L776" s="444">
        <f t="shared" ca="1" si="80"/>
        <v>3739220.9062667461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3739220.9062667461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15547.186117862191</v>
      </c>
      <c r="L777" s="444">
        <f t="shared" ca="1" si="80"/>
        <v>3746871.8544047885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3746871.8544047885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15579.06506843737</v>
      </c>
      <c r="L778" s="444">
        <f t="shared" ca="1" si="80"/>
        <v>3754554.6814934057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3754554.6814934057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15611.076847973274</v>
      </c>
      <c r="L779" s="444">
        <f t="shared" ca="1" si="80"/>
        <v>3762269.520361559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3762269.520361559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15643.222009923913</v>
      </c>
      <c r="L780" s="444">
        <f t="shared" ca="1" si="80"/>
        <v>3770016.5043916628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3770016.5043916628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15675.501110049343</v>
      </c>
      <c r="L781" s="444">
        <f t="shared" ca="1" si="80"/>
        <v>3777795.7675218922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3777795.7675218922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15707.914706425303</v>
      </c>
      <c r="L782" s="444">
        <f t="shared" ca="1" si="80"/>
        <v>3785607.4442484975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3785607.4442484975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15740.463359452824</v>
      </c>
      <c r="L783" s="444">
        <f t="shared" ca="1" si="80"/>
        <v>3793451.6696281303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3793451.6696281303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15773.147631867962</v>
      </c>
      <c r="L784" s="444">
        <f t="shared" ca="1" si="80"/>
        <v>3801328.5792801781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3801328.5792801781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15805.968088751491</v>
      </c>
      <c r="L785" s="444">
        <f t="shared" ca="1" si="80"/>
        <v>3809238.3093891097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3809238.3093891097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15838.925297538706</v>
      </c>
      <c r="L786" s="444">
        <f t="shared" ca="1" si="80"/>
        <v>3817180.9967068285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3817180.9967068285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15872.019828029202</v>
      </c>
      <c r="L787" s="444">
        <f t="shared" ca="1" si="80"/>
        <v>3825156.7785550375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3825156.7785550375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15905.25225239674</v>
      </c>
      <c r="L788" s="444">
        <f t="shared" ca="1" si="80"/>
        <v>3833165.7928276141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3833165.7928276141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15938.623145199143</v>
      </c>
      <c r="L789" s="444">
        <f t="shared" ca="1" si="80"/>
        <v>3841208.177992993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3841208.177992993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15972.13308338822</v>
      </c>
      <c r="L790" s="444">
        <f t="shared" ca="1" si="80"/>
        <v>3849284.0730965612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3849284.0730965612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16005.782646319754</v>
      </c>
      <c r="L791" s="444">
        <f t="shared" ca="1" si="80"/>
        <v>3857393.6177630611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3857393.6177630611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16039.572415763503</v>
      </c>
      <c r="L792" s="444">
        <f t="shared" ca="1" si="80"/>
        <v>3865536.9521990046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3865536.9521990046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16073.502975913269</v>
      </c>
      <c r="L793" s="444">
        <f t="shared" ca="1" si="80"/>
        <v>3873714.2171950978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3873714.2171950978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16107.574913396991</v>
      </c>
      <c r="L794" s="444">
        <f t="shared" ca="1" si="80"/>
        <v>3881925.5541286748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3881925.5541286748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16141.788817286893</v>
      </c>
      <c r="L795" s="444">
        <f t="shared" ca="1" si="80"/>
        <v>3890171.1049661417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3890171.1049661417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16176.145279109674</v>
      </c>
      <c r="L796" s="444">
        <f t="shared" ca="1" si="80"/>
        <v>3898451.0122654312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3898451.0122654312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16210.644892856713</v>
      </c>
      <c r="L797" s="444">
        <f t="shared" ca="1" si="80"/>
        <v>3906765.4191784682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3906765.4191784682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16245.288254994368</v>
      </c>
      <c r="L798" s="444">
        <f t="shared" ca="1" si="80"/>
        <v>3915114.4694536426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3915114.4694536426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16280.075964474263</v>
      </c>
      <c r="L799" s="444">
        <f t="shared" ca="1" si="80"/>
        <v>3923498.3074382967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3923498.3074382967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16315.008622743651</v>
      </c>
      <c r="L800" s="444">
        <f t="shared" ca="1" si="80"/>
        <v>3931917.0780812204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3931917.0780812204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16350.086833755835</v>
      </c>
      <c r="L801" s="444">
        <f t="shared" ca="1" si="80"/>
        <v>3940370.9269351563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3940370.9269351563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16385.311203980567</v>
      </c>
      <c r="L802" s="444">
        <f t="shared" ca="1" si="80"/>
        <v>3948860.0001593167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3948860.0001593167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16420.68234241457</v>
      </c>
      <c r="L803" s="444">
        <f t="shared" ca="1" si="80"/>
        <v>3957384.4445219114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3957384.4445219114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16456.200860592049</v>
      </c>
      <c r="L804" s="444">
        <f t="shared" ca="1" si="80"/>
        <v>3965944.4074026835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3965944.4074026835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16491.867372595265</v>
      </c>
      <c r="L805" s="444">
        <f t="shared" ca="1" si="80"/>
        <v>3974540.0367954588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3974540.0367954588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16527.682495065161</v>
      </c>
      <c r="L806" s="444">
        <f t="shared" ca="1" si="80"/>
        <v>3983171.4813107038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3983171.4813107038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16563.646847212018</v>
      </c>
      <c r="L807" s="444">
        <f t="shared" ca="1" si="80"/>
        <v>3991838.890178096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3991838.890178096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16599.76105082615</v>
      </c>
      <c r="L808" s="444">
        <f t="shared" ca="1" si="80"/>
        <v>4000542.413249102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4000542.413249102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16636.025730288675</v>
      </c>
      <c r="L809" s="444">
        <f t="shared" ca="1" si="80"/>
        <v>4009282.2009995705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4009282.2009995705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16672.441512582292</v>
      </c>
      <c r="L810" s="444">
        <f t="shared" ca="1" si="80"/>
        <v>4018058.4045323329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4018058.4045323329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16709.009027302138</v>
      </c>
      <c r="L811" s="444">
        <f t="shared" ca="1" si="80"/>
        <v>4026871.1755798152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4026871.1755798152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16745.728906666645</v>
      </c>
      <c r="L812" s="444">
        <f t="shared" ca="1" si="80"/>
        <v>4035720.666506662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4035720.666506662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16782.60178552851</v>
      </c>
      <c r="L813" s="444">
        <f t="shared" ca="1" si="80"/>
        <v>4044607.0303123705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4044607.0303123705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16819.62830138563</v>
      </c>
      <c r="L814" s="444">
        <f t="shared" ca="1" si="80"/>
        <v>4053530.4206339363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4053530.4206339363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16856.809094392152</v>
      </c>
      <c r="L815" s="444">
        <f t="shared" ca="1" si="80"/>
        <v>4062490.9917485085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4062490.9917485085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16894.144807369536</v>
      </c>
      <c r="L816" s="444">
        <f t="shared" ca="1" si="80"/>
        <v>4071488.898576058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4071488.898576058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16931.636085817659</v>
      </c>
      <c r="L817" s="444">
        <f t="shared" ca="1" si="80"/>
        <v>4080524.2966820556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4080524.2966820556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16969.283577925984</v>
      </c>
      <c r="L818" s="444">
        <f t="shared" ca="1" si="80"/>
        <v>4089597.3422801616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4089597.3422801616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17007.087934584757</v>
      </c>
      <c r="L819" s="444">
        <f t="shared" ca="1" si="80"/>
        <v>4098708.1922349264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4098708.1922349264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17045.049809396278</v>
      </c>
      <c r="L820" s="444">
        <f t="shared" ca="1" si="80"/>
        <v>4107857.0040645027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4107857.0040645027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17083.169858686178</v>
      </c>
      <c r="L821" s="444">
        <f t="shared" ca="1" si="80"/>
        <v>4117043.9359433688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4117043.9359433688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17121.448741514789</v>
      </c>
      <c r="L822" s="444">
        <f t="shared" ca="1" si="80"/>
        <v>4126269.1467050635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4126269.1467050635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17159.887119688516</v>
      </c>
      <c r="L823" s="444">
        <f t="shared" ca="1" si="80"/>
        <v>4135532.7958449321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4135532.7958449321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17198.4856577713</v>
      </c>
      <c r="L824" s="444">
        <f t="shared" ca="1" si="80"/>
        <v>4144835.0435228832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4144835.0435228832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17237.245023096097</v>
      </c>
      <c r="L825" s="444">
        <f t="shared" ca="1" si="80"/>
        <v>4154176.0505661592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4154176.0505661592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17276.165885776412</v>
      </c>
      <c r="L826" s="444">
        <f t="shared" ca="1" si="80"/>
        <v>4163555.9784721155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4163555.9784721155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17315.248918717898</v>
      </c>
      <c r="L827" s="444">
        <f t="shared" ca="1" si="80"/>
        <v>4172974.9894110132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4172974.9894110132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17354.49479762997</v>
      </c>
      <c r="L828" s="444">
        <f t="shared" ca="1" si="80"/>
        <v>4182433.246228823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4182433.246228823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17393.904201037512</v>
      </c>
      <c r="L829" s="444">
        <f t="shared" ca="1" si="80"/>
        <v>4191930.9124500407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4191930.9124500407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17433.477810292585</v>
      </c>
      <c r="L830" s="444">
        <f t="shared" ca="1" si="80"/>
        <v>4201468.1522805132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4201468.1522805132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17473.216309586223</v>
      </c>
      <c r="L831" s="444">
        <f t="shared" ca="1" si="80"/>
        <v>4211045.1306102797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4211045.1306102797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17513.12038596025</v>
      </c>
      <c r="L832" s="444">
        <f t="shared" ca="1" si="80"/>
        <v>4220662.0130164204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4220662.0130164204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17553.190729319169</v>
      </c>
      <c r="L833" s="444">
        <f t="shared" ca="1" si="80"/>
        <v>4230318.9657659195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4230318.9657659195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17593.42803244208</v>
      </c>
      <c r="L834" s="444">
        <f t="shared" ca="1" si="80"/>
        <v>4240016.1558185415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4240016.1558185415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17633.832990994673</v>
      </c>
      <c r="L835" s="444">
        <f t="shared" ca="1" si="80"/>
        <v>4249753.7508297162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4249753.7508297162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17674.406303541233</v>
      </c>
      <c r="L836" s="444">
        <f t="shared" ca="1" si="80"/>
        <v>4259531.919153437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4259531.919153437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17715.148671556737</v>
      </c>
      <c r="L837" s="444">
        <f t="shared" ca="1" si="80"/>
        <v>4269350.8298451742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4269350.8298451742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17756.060799438976</v>
      </c>
      <c r="L838" s="444">
        <f t="shared" ca="1" si="80"/>
        <v>4279210.6526647937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4279210.6526647937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17797.143394520725</v>
      </c>
      <c r="L839" s="444">
        <f t="shared" ca="1" si="80"/>
        <v>4289111.5580794942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4289111.5580794942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17838.397167081974</v>
      </c>
      <c r="L840" s="444">
        <f t="shared" ca="1" si="80"/>
        <v>4299053.7172667561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4299053.7172667561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17879.822830362235</v>
      </c>
      <c r="L841" s="444">
        <f t="shared" ca="1" si="80"/>
        <v>4309037.3021172984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4309037.3021172984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17921.421100572825</v>
      </c>
      <c r="L842" s="444">
        <f t="shared" ca="1" si="80"/>
        <v>4319062.485238051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4319062.485238051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17963.192696909297</v>
      </c>
      <c r="L843" s="444">
        <f t="shared" ca="1" si="80"/>
        <v>4329129.4399551405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4329129.4399551405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18005.138341563834</v>
      </c>
      <c r="L844" s="444">
        <f t="shared" ca="1" si="80"/>
        <v>4339238.3403168842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4339238.3403168842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18047.258759737768</v>
      </c>
      <c r="L845" s="444">
        <f t="shared" ca="1" si="80"/>
        <v>4349389.3610968022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4349389.3610968022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18089.554679654091</v>
      </c>
      <c r="L846" s="444">
        <f t="shared" ca="1" si="80"/>
        <v>4359582.6777966367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4359582.6777966367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18132.026832570071</v>
      </c>
      <c r="L847" s="444">
        <f t="shared" ca="1" si="80"/>
        <v>4369818.466649387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4369818.466649387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18174.675952789861</v>
      </c>
      <c r="L848" s="444">
        <f t="shared" ca="1" si="80"/>
        <v>4380096.9046223573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4380096.9046223573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18217.50277767724</v>
      </c>
      <c r="L849" s="444">
        <f t="shared" ca="1" si="80"/>
        <v>4390418.1694202144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4390418.1694202144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18260.508047668311</v>
      </c>
      <c r="L850" s="444">
        <f t="shared" ca="1" si="80"/>
        <v>4400782.4394880626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4400782.4394880626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18303.692506284344</v>
      </c>
      <c r="L851" s="444">
        <f t="shared" ca="1" si="80"/>
        <v>4411189.8940145271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4411189.8940145271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18347.056900144613</v>
      </c>
      <c r="L852" s="444">
        <f t="shared" ca="1" si="80"/>
        <v>4421640.7129348516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4421640.7129348516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18390.601978979299</v>
      </c>
      <c r="L853" s="444">
        <f t="shared" ca="1" si="80"/>
        <v>4432135.0769340107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4432135.0769340107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18434.328495642461</v>
      </c>
      <c r="L854" s="444">
        <f t="shared" ca="1" si="80"/>
        <v>4442673.1674498329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4442673.1674498329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18478.237206125053</v>
      </c>
      <c r="L855" s="444">
        <f t="shared" ca="1" si="80"/>
        <v>4453255.1666761376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4453255.1666761376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18522.328869567991</v>
      </c>
      <c r="L856" s="444">
        <f t="shared" ca="1" si="80"/>
        <v>4463881.2575658858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4463881.2575658858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18566.604248275275</v>
      </c>
      <c r="L857" s="444">
        <f t="shared" ca="1" si="80"/>
        <v>4474551.6238343408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4474551.6238343408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18611.064107727168</v>
      </c>
      <c r="L858" s="444">
        <f t="shared" ca="1" si="80"/>
        <v>4485266.4499622481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4485266.4499622481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18655.709216593452</v>
      </c>
      <c r="L859" s="444">
        <f t="shared" ca="1" si="80"/>
        <v>4496025.9211990219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4496025.9211990219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18700.540346746675</v>
      </c>
      <c r="L860" s="444">
        <f t="shared" ca="1" si="80"/>
        <v>4506830.2235659482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4506830.2235659482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18745.558273275536</v>
      </c>
      <c r="L861" s="444">
        <f t="shared" ca="1" si="80"/>
        <v>4517679.5438594036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4517679.5438594036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18790.763774498264</v>
      </c>
      <c r="L862" s="444">
        <f t="shared" ca="1" si="80"/>
        <v>4528574.0696540819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4528574.0696540819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18836.15763197609</v>
      </c>
      <c r="L863" s="444">
        <f t="shared" ca="1" si="80"/>
        <v>4539513.9893062385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4539513.9893062385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18881.740630526743</v>
      </c>
      <c r="L864" s="444">
        <f t="shared" ca="1" si="80"/>
        <v>4550499.4919569455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4550499.4919569455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18927.513558238024</v>
      </c>
      <c r="L865" s="444">
        <f t="shared" ca="1" si="80"/>
        <v>4561530.7675353633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4561530.7675353633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18973.477206481431</v>
      </c>
      <c r="L866" s="444">
        <f t="shared" ca="1" si="80"/>
        <v>4572608.0067620249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4572608.0067620249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19019.632369925854</v>
      </c>
      <c r="L867" s="444">
        <f t="shared" ca="1" si="80"/>
        <v>4583731.4011521311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4583731.4011521311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19065.979846551298</v>
      </c>
      <c r="L868" s="444">
        <f t="shared" ca="1" si="80"/>
        <v>4594901.1430188622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4594901.1430188622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19112.520437662675</v>
      </c>
      <c r="L869" s="444">
        <f t="shared" ca="1" si="80"/>
        <v>4606117.4254767047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4606117.4254767047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19159.254947903686</v>
      </c>
      <c r="L870" s="444">
        <f t="shared" ca="1" si="80"/>
        <v>4617380.4424447883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4617380.4424447883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19206.1841852707</v>
      </c>
      <c r="L871" s="444">
        <f t="shared" ca="1" si="80"/>
        <v>4628690.3886502394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4628690.3886502394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19253.308961126746</v>
      </c>
      <c r="L872" s="444">
        <f t="shared" ca="1" si="80"/>
        <v>4640047.4596315464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4640047.4596315464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19300.630090215527</v>
      </c>
      <c r="L873" s="444">
        <f t="shared" ca="1" si="80"/>
        <v>4651451.8517419416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4651451.8517419416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19348.148390675506</v>
      </c>
      <c r="L874" s="444">
        <f t="shared" ca="1" si="80"/>
        <v>4662903.7621527975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4662903.7621527975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19395.864684054071</v>
      </c>
      <c r="L875" s="444">
        <f t="shared" ca="1" si="80"/>
        <v>4674403.3888570312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4674403.3888570312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19443.779795321712</v>
      </c>
      <c r="L876" s="444">
        <f t="shared" ca="1" si="80"/>
        <v>4685950.9306725329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4685950.9306725329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19491.894552886304</v>
      </c>
      <c r="L877" s="444">
        <f t="shared" ca="1" si="80"/>
        <v>4697546.5872455994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4697546.5872455994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19540.209788607415</v>
      </c>
      <c r="L878" s="444">
        <f t="shared" ca="1" si="80"/>
        <v>4709190.5590543868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4709190.5590543868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19588.726337810695</v>
      </c>
      <c r="L879" s="444">
        <f t="shared" ca="1" si="80"/>
        <v>4720883.0474123778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4720883.0474123778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19637.445039302325</v>
      </c>
      <c r="L880" s="444">
        <f t="shared" ca="1" si="80"/>
        <v>4732624.2544718599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4732624.2544718599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19686.366735383501</v>
      </c>
      <c r="L881" s="444">
        <f t="shared" ca="1" si="80"/>
        <v>4744414.3832274238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4744414.3832274238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19735.492271865016</v>
      </c>
      <c r="L882" s="444">
        <f t="shared" ca="1" si="80"/>
        <v>4756253.6375194686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4756253.6375194686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19784.82249808187</v>
      </c>
      <c r="L883" s="444">
        <f t="shared" ca="1" si="80"/>
        <v>4768142.2220377307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4768142.2220377307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19834.358266907962</v>
      </c>
      <c r="L884" s="444">
        <f t="shared" ca="1" si="80"/>
        <v>4780080.3423248185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4780080.3423248185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19884.100434770826</v>
      </c>
      <c r="L885" s="444">
        <f t="shared" ca="1" si="80"/>
        <v>4792068.2047797693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4792068.2047797693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19934.049861666455</v>
      </c>
      <c r="L886" s="444">
        <f t="shared" ca="1" si="80"/>
        <v>4804106.016661616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4804106.016661616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19984.207411174149</v>
      </c>
      <c r="L887" s="444">
        <f t="shared" ca="1" si="80"/>
        <v>4816193.9860929698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4816193.9860929698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20034.573950471458</v>
      </c>
      <c r="L888" s="444">
        <f t="shared" ca="1" si="80"/>
        <v>4828332.3220636211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4828332.3220636211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20085.150350349169</v>
      </c>
      <c r="L889" s="444">
        <f t="shared" ca="1" si="80"/>
        <v>4840521.2344341502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4840521.2344341502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20135.937485226375</v>
      </c>
      <c r="L890" s="444">
        <f t="shared" ca="1" si="80"/>
        <v>4852760.9339395566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4852760.9339395566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20186.936233165568</v>
      </c>
      <c r="L891" s="444">
        <f t="shared" ca="1" si="80"/>
        <v>4865051.6321929023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4865051.6321929023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20238.147475887843</v>
      </c>
      <c r="L892" s="444">
        <f t="shared" ca="1" si="80"/>
        <v>4877393.5416889703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4877393.5416889703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20289.572098788125</v>
      </c>
      <c r="L893" s="444">
        <f t="shared" ca="1" si="80"/>
        <v>4889786.8758079382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4889786.8758079382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20341.210990950491</v>
      </c>
      <c r="L894" s="444">
        <f t="shared" ca="1" si="80"/>
        <v>4902231.8488190686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4902231.8488190686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20393.065045163537</v>
      </c>
      <c r="L895" s="444">
        <f t="shared" ca="1" si="80"/>
        <v>4914728.6758844126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4914728.6758844126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20445.135157935802</v>
      </c>
      <c r="L896" s="444">
        <f t="shared" ca="1" si="80"/>
        <v>4927277.5730625289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4927277.5730625289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20497.422229511285</v>
      </c>
      <c r="L897" s="444">
        <f t="shared" ca="1" si="80"/>
        <v>4939878.7573122205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4939878.7573122205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20549.927163885</v>
      </c>
      <c r="L898" s="444">
        <f t="shared" ca="1" si="80"/>
        <v>4952532.4464962855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4952532.4464962855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20602.650868818608</v>
      </c>
      <c r="L899" s="444">
        <f t="shared" ca="1" si="80"/>
        <v>4965238.8593852837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4965238.8593852837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20655.5942558561</v>
      </c>
      <c r="L900" s="444">
        <f t="shared" ca="1" si="80"/>
        <v>4977998.2156613199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4977998.2156613199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20708.758240339583</v>
      </c>
      <c r="L901" s="444">
        <f t="shared" ca="1" si="80"/>
        <v>4990810.7359218393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4990810.7359218393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20762.143741425079</v>
      </c>
      <c r="L902" s="444">
        <f t="shared" ca="1" si="80"/>
        <v>5003676.6416834444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5003676.6416834444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20815.751682098435</v>
      </c>
      <c r="L903" s="444">
        <f t="shared" ca="1" si="80"/>
        <v>5016596.1553857224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5016596.1553857224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20869.582989191258</v>
      </c>
      <c r="L904" s="444">
        <f t="shared" ca="1" si="80"/>
        <v>5029569.500395094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5029569.500395094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20923.638593396976</v>
      </c>
      <c r="L905" s="444">
        <f t="shared" ca="1" si="80"/>
        <v>5042596.9010086711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5042596.9010086711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20977.919429286878</v>
      </c>
      <c r="L906" s="444">
        <f t="shared" ca="1" si="80"/>
        <v>5055678.5824581385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5055678.5824581385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21032.426435326328</v>
      </c>
      <c r="L907" s="444">
        <f t="shared" ca="1" si="80"/>
        <v>5068814.7709136447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5068814.7709136447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21087.160553890935</v>
      </c>
      <c r="L908" s="444">
        <f t="shared" ca="1" si="80"/>
        <v>5082005.6934877159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5082005.6934877159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21142.1227312829</v>
      </c>
      <c r="L909" s="444">
        <f t="shared" ca="1" si="80"/>
        <v>5095251.5782391792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5095251.5782391792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21197.313917747331</v>
      </c>
      <c r="L910" s="444">
        <f t="shared" ca="1" si="80"/>
        <v>5108552.6541771069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5108552.6541771069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21252.735067488695</v>
      </c>
      <c r="L911" s="444">
        <f t="shared" ca="1" si="80"/>
        <v>5121909.1512647755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5121909.1512647755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21308.387138687314</v>
      </c>
      <c r="L912" s="444">
        <f t="shared" ca="1" si="80"/>
        <v>5135321.3004236426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5135321.3004236426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21364.271093515927</v>
      </c>
      <c r="L913" s="444">
        <f t="shared" ca="1" si="80"/>
        <v>5148789.3335373383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5148789.3335373383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21420.387898156325</v>
      </c>
      <c r="L914" s="444">
        <f t="shared" ca="1" si="80"/>
        <v>5162313.4834556747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5162313.4834556747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21476.73852281606</v>
      </c>
      <c r="L915" s="444">
        <f t="shared" ca="1" si="80"/>
        <v>5175893.9839986712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5175893.9839986712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21533.323941745213</v>
      </c>
      <c r="L916" s="444">
        <f t="shared" ca="1" si="80"/>
        <v>5189531.069960596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5189531.069960596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21590.145133253234</v>
      </c>
      <c r="L917" s="444">
        <f t="shared" ca="1" si="80"/>
        <v>5203224.9771140292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5203224.9771140292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21647.20307972587</v>
      </c>
      <c r="L918" s="444">
        <f t="shared" ca="1" si="80"/>
        <v>5216975.9422139348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5216975.9422139348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21704.498767642144</v>
      </c>
      <c r="L919" s="444">
        <f t="shared" ca="1" si="80"/>
        <v>5230784.2030017572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5230784.2030017572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21762.033187591405</v>
      </c>
      <c r="L920" s="444">
        <f t="shared" ca="1" si="80"/>
        <v>5244649.9982095286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5244649.9982095286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21819.807334290454</v>
      </c>
      <c r="L921" s="444">
        <f t="shared" ca="1" si="80"/>
        <v>5258573.5675639994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5258573.5675639994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21877.822206600747</v>
      </c>
      <c r="L922" s="444">
        <f t="shared" ca="1" si="80"/>
        <v>5272555.15179078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5272555.15179078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21936.078807545666</v>
      </c>
      <c r="L923" s="444">
        <f t="shared" ca="1" si="80"/>
        <v>5286594.9926185058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5286594.9926185058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21994.578144327857</v>
      </c>
      <c r="L924" s="444">
        <f t="shared" ca="1" si="80"/>
        <v>5300693.3327830136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5300693.3327830136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22053.321228346638</v>
      </c>
      <c r="L925" s="444">
        <f t="shared" ca="1" si="80"/>
        <v>5314850.4160315404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5314850.4160315404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22112.3090752155</v>
      </c>
      <c r="L926" s="444">
        <f t="shared" ca="1" si="80"/>
        <v>5329066.4871269362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5329066.4871269362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22171.542704779651</v>
      </c>
      <c r="L927" s="444">
        <f t="shared" ca="1" si="80"/>
        <v>5343341.7918518959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5343341.7918518959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22231.02314113365</v>
      </c>
      <c r="L928" s="444">
        <f t="shared" ca="1" si="80"/>
        <v>5357676.5770132095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5357676.5770132095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22290.751412639122</v>
      </c>
      <c r="L929" s="444">
        <f t="shared" ca="1" si="80"/>
        <v>5372071.0904460289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5372071.0904460289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22350.728551942535</v>
      </c>
      <c r="L930" s="444">
        <f t="shared" ca="1" si="80"/>
        <v>5386525.5810181517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5386525.5810181517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22410.955595993048</v>
      </c>
      <c r="L931" s="444">
        <f t="shared" ca="1" si="80"/>
        <v>5401040.2986343252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5401040.2986343252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22471.433586060437</v>
      </c>
      <c r="L932" s="444">
        <f t="shared" ca="1" si="80"/>
        <v>5415615.4942405652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5415615.4942405652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22532.163567753105</v>
      </c>
      <c r="L933" s="444">
        <f t="shared" ca="1" si="80"/>
        <v>5430251.4198284987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5430251.4198284987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22593.146591036162</v>
      </c>
      <c r="L934" s="444">
        <f t="shared" ca="1" si="80"/>
        <v>5444948.3284397153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5444948.3284397153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22654.383710249564</v>
      </c>
      <c r="L935" s="444">
        <f t="shared" ca="1" si="80"/>
        <v>5459706.4741701446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5459706.4741701446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22715.875984126353</v>
      </c>
      <c r="L936" s="444">
        <f t="shared" ca="1" si="80"/>
        <v>5474526.1121744514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5474526.1121744514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22777.624475810964</v>
      </c>
      <c r="L937" s="444">
        <f t="shared" ca="1" si="80"/>
        <v>5489407.498670442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5489407.498670442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22839.630252877592</v>
      </c>
      <c r="L938" s="444">
        <f t="shared" ca="1" si="80"/>
        <v>5504350.8909434993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5504350.8909434993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22901.894387348664</v>
      </c>
      <c r="L939" s="444">
        <f t="shared" ca="1" si="80"/>
        <v>5519356.5473510278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5519356.5473510278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22964.417955713365</v>
      </c>
      <c r="L940" s="444">
        <f t="shared" ca="1" si="80"/>
        <v>5534424.7273269212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5534424.7273269212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23027.202038946256</v>
      </c>
      <c r="L941" s="444">
        <f t="shared" ca="1" si="80"/>
        <v>5549555.6913860478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5549555.6913860478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23090.24772252595</v>
      </c>
      <c r="L942" s="444">
        <f t="shared" ca="1" si="80"/>
        <v>5564749.7011287538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5564749.7011287538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23153.556096453889</v>
      </c>
      <c r="L943" s="444">
        <f t="shared" ca="1" si="80"/>
        <v>5580007.019245388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5580007.019245388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23217.128255273201</v>
      </c>
      <c r="L944" s="444">
        <f t="shared" ca="1" si="80"/>
        <v>5595327.9095208412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5595327.9095208412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23280.965298087587</v>
      </c>
      <c r="L945" s="444">
        <f t="shared" ca="1" si="80"/>
        <v>5610712.6368391085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5610712.6368391085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23345.068328580368</v>
      </c>
      <c r="L946" s="444">
        <f t="shared" ca="1" si="80"/>
        <v>5626161.4671878694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5626161.4671878694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23409.438455033538</v>
      </c>
      <c r="L947" s="444">
        <f t="shared" ca="1" si="80"/>
        <v>5641674.6676630825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5641674.6676630825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23474.076790346928</v>
      </c>
      <c r="L948" s="444">
        <f t="shared" ca="1" si="80"/>
        <v>5657252.5064736092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5657252.5064736092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23538.984452057455</v>
      </c>
      <c r="L949" s="444">
        <f t="shared" ca="1" si="80"/>
        <v>5672895.2529458469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5672895.2529458469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23604.162562358444</v>
      </c>
      <c r="L950" s="444">
        <f t="shared" ca="1" si="80"/>
        <v>5688603.1775283851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5688603.1775283851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23669.612248119021</v>
      </c>
      <c r="L951" s="444">
        <f t="shared" ca="1" si="80"/>
        <v>5704376.551796684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5704376.551796684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23735.334640903598</v>
      </c>
      <c r="L952" s="444">
        <f t="shared" ca="1" si="80"/>
        <v>5720215.6484577674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5720215.6484577674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23801.330876991447</v>
      </c>
      <c r="L953" s="444">
        <f t="shared" ca="1" si="80"/>
        <v>5736120.7413549386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5736120.7413549386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23867.602097396328</v>
      </c>
      <c r="L954" s="444">
        <f t="shared" ca="1" si="80"/>
        <v>5752092.1054725153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5752092.1054725153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23934.14944788623</v>
      </c>
      <c r="L955" s="444">
        <f t="shared" ca="1" si="80"/>
        <v>5768130.0169405816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5768130.0169405816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24000.974079003172</v>
      </c>
      <c r="L956" s="444">
        <f t="shared" ca="1" si="80"/>
        <v>5784234.7530397652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5784234.7530397652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24068.077146083106</v>
      </c>
      <c r="L957" s="444">
        <f t="shared" ca="1" si="80"/>
        <v>5800406.5922060283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5800406.5922060283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24135.459809275868</v>
      </c>
      <c r="L958" s="444">
        <f t="shared" ca="1" si="80"/>
        <v>5816645.8140354846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5816645.8140354846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24203.123233565268</v>
      </c>
      <c r="L959" s="444">
        <f t="shared" ca="1" si="80"/>
        <v>5832952.6992892297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5832952.6992892297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24271.068588789207</v>
      </c>
      <c r="L960" s="444">
        <f t="shared" ca="1" si="80"/>
        <v>5849327.5298981993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5849327.5298981993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24339.297049659912</v>
      </c>
      <c r="L961" s="444">
        <f t="shared" ca="1" si="80"/>
        <v>5865770.5889680395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5865770.5889680395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24407.809795784247</v>
      </c>
      <c r="L962" s="444">
        <f t="shared" ca="1" si="80"/>
        <v>5882282.1607840033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5882282.1607840033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24476.608011684097</v>
      </c>
      <c r="L963" s="444">
        <f t="shared" ca="1" si="80"/>
        <v>5898862.5308158677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5898862.5308158677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24545.692886816865</v>
      </c>
      <c r="L964" s="444">
        <f t="shared" ca="1" si="80"/>
        <v>5915511.985722865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5915511.985722865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24615.065615596021</v>
      </c>
      <c r="L965" s="444">
        <f t="shared" ca="1" si="80"/>
        <v>5932230.8133586412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5932230.8133586412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24684.727397411756</v>
      </c>
      <c r="L966" s="444">
        <f t="shared" ca="1" si="80"/>
        <v>5949019.3027762333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5949019.3027762333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24754.679436651721</v>
      </c>
      <c r="L967" s="444">
        <f t="shared" ca="1" si="80"/>
        <v>5965877.7442330653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5965877.7442330653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24824.922942721856</v>
      </c>
      <c r="L968" s="444">
        <f t="shared" ca="1" si="80"/>
        <v>5982806.4291959675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5982806.4291959675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24895.45913006728</v>
      </c>
      <c r="L969" s="444">
        <f t="shared" ca="1" si="80"/>
        <v>5999805.6503462149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5999805.6503462149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24966.289218193313</v>
      </c>
      <c r="L970" s="444">
        <f t="shared" ca="1" si="80"/>
        <v>6016875.7015845878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6016875.7015845878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25037.414431686531</v>
      </c>
      <c r="L971" s="444">
        <f t="shared" ca="1" si="80"/>
        <v>6034016.8780364543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6034016.8780364543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25108.836000235977</v>
      </c>
      <c r="L972" s="444">
        <f t="shared" ca="1" si="80"/>
        <v>6051229.4760568701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6051229.4760568701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25180.555158654373</v>
      </c>
      <c r="L973" s="444">
        <f t="shared" ca="1" si="80"/>
        <v>6068513.7932357043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6068513.7932357043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25252.573146899518</v>
      </c>
      <c r="L974" s="444">
        <f t="shared" ca="1" si="80"/>
        <v>6085870.1284027835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6085870.1284027835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25324.89121009568</v>
      </c>
      <c r="L975" s="444">
        <f t="shared" ca="1" si="80"/>
        <v>6103298.7816330595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6103298.7816330595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25397.510598555164</v>
      </c>
      <c r="L976" s="444">
        <f t="shared" ca="1" si="80"/>
        <v>6120800.0542517947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6120800.0542517947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25470.432567799893</v>
      </c>
      <c r="L977" s="444">
        <f t="shared" ca="1" si="80"/>
        <v>6138374.2488397742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6138374.2488397742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25543.658378583143</v>
      </c>
      <c r="L978" s="444">
        <f t="shared" ca="1" si="80"/>
        <v>6156021.6692385375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6156021.6692385375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25617.189296911321</v>
      </c>
      <c r="L979" s="444">
        <f t="shared" ca="1" si="80"/>
        <v>6173742.620555629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6173742.620555629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25691.026594065872</v>
      </c>
      <c r="L980" s="444">
        <f t="shared" ca="1" si="80"/>
        <v>6191537.4091698751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6191537.4091698751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25765.171546625228</v>
      </c>
      <c r="L981" s="444">
        <f t="shared" ca="1" si="80"/>
        <v>6209406.3427366801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6209406.3427366801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25839.625436486916</v>
      </c>
      <c r="L982" s="444">
        <f t="shared" ca="1" si="80"/>
        <v>6227349.7301933467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6227349.7301933467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25914.389550889693</v>
      </c>
      <c r="L983" s="444">
        <f t="shared" ca="1" si="80"/>
        <v>6245367.8817644166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6245367.8817644166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25989.465182435819</v>
      </c>
      <c r="L984" s="444">
        <f t="shared" ca="1" si="80"/>
        <v>6263461.1089670323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6263461.1089670323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26064.853629113386</v>
      </c>
      <c r="L985" s="444">
        <f t="shared" ca="1" si="80"/>
        <v>6281629.7246163255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6281629.7246163255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26140.556194318771</v>
      </c>
      <c r="L986" s="444">
        <f t="shared" ca="1" si="80"/>
        <v>6299874.0428308239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6299874.0428308239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26216.574186879181</v>
      </c>
      <c r="L987" s="444">
        <f t="shared" ca="1" si="80"/>
        <v>6318194.3790378831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6318194.3790378831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26292.908921075261</v>
      </c>
      <c r="L988" s="444">
        <f t="shared" ca="1" si="80"/>
        <v>6336591.0499791382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6336591.0499791382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26369.561716663826</v>
      </c>
      <c r="L989" s="444">
        <f t="shared" ca="1" si="80"/>
        <v>6355064.3737159818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6355064.3737159818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26446.533898900674</v>
      </c>
      <c r="L990" s="444">
        <f t="shared" ca="1" si="80"/>
        <v>6373614.6696350621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6373614.6696350621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26523.826798563507</v>
      </c>
      <c r="L991" s="444">
        <f t="shared" ca="1" si="80"/>
        <v>6392242.2584538059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6392242.2584538059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26601.44175197494</v>
      </c>
      <c r="L992" s="444">
        <f t="shared" ca="1" si="80"/>
        <v>6410947.4622259606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6410947.4622259606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26679.380101025585</v>
      </c>
      <c r="L993" s="444">
        <f t="shared" ca="1" si="80"/>
        <v>6429730.6043471666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6429730.6043471666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26757.643193197277</v>
      </c>
      <c r="L994" s="444">
        <f t="shared" ca="1" si="80"/>
        <v>6448592.009560544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6448592.009560544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26836.232381586349</v>
      </c>
      <c r="L995" s="444">
        <f t="shared" ca="1" si="80"/>
        <v>6467532.00396231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6467532.00396231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26915.149024927043</v>
      </c>
      <c r="L996" s="444">
        <f t="shared" ca="1" si="80"/>
        <v>6486550.9150074171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6486550.9150074171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26994.394487614987</v>
      </c>
      <c r="L997" s="444">
        <f t="shared" ca="1" si="80"/>
        <v>6505649.0715152118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6505649.0715152118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27073.970139730798</v>
      </c>
      <c r="L998" s="444">
        <f t="shared" ca="1" si="80"/>
        <v>6524826.8036751226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6524826.8036751226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27153.87735706376</v>
      </c>
      <c r="L999" s="444">
        <f t="shared" ca="1" si="80"/>
        <v>6544084.4430523664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6544084.4430523664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27234.117521135606</v>
      </c>
      <c r="L1000" s="444">
        <f t="shared" ca="1" si="80"/>
        <v>6563422.3225936824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6563422.3225936824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27314.692019224425</v>
      </c>
      <c r="L1001" s="444">
        <f t="shared" ca="1" si="80"/>
        <v>6582840.7766330866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6582840.7766330866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27395.602244388614</v>
      </c>
      <c r="L1002" s="444">
        <f t="shared" ca="1" si="80"/>
        <v>6602340.1408976549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6602340.1408976549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27476.849595490978</v>
      </c>
      <c r="L1003" s="444">
        <f t="shared" ca="1" si="80"/>
        <v>6621920.7525133258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6621920.7525133258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27558.435477222942</v>
      </c>
      <c r="L1004" s="444">
        <f t="shared" ca="1" si="80"/>
        <v>6641582.950010729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6641582.950010729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27640.361300128789</v>
      </c>
      <c r="L1005" s="444">
        <f t="shared" ca="1" si="80"/>
        <v>6661327.0733310375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6661327.0733310375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27722.628480630076</v>
      </c>
      <c r="L1006" s="444">
        <f t="shared" ca="1" si="80"/>
        <v>6681153.4638318475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6681153.4638318475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27805.238441050118</v>
      </c>
      <c r="L1007" s="444">
        <f t="shared" ca="1" si="80"/>
        <v>6701062.4642930776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6701062.4642930776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27888.192609638569</v>
      </c>
      <c r="L1008" s="444">
        <f t="shared" ca="1" si="80"/>
        <v>6721054.4189228965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6721054.4189228965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27971.492420596151</v>
      </c>
      <c r="L1009" s="444">
        <f t="shared" ca="1" si="80"/>
        <v>6741129.6733636726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6741129.6733636726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28055.139314099386</v>
      </c>
      <c r="L1010" s="444">
        <f t="shared" ca="1" si="80"/>
        <v>6761288.5746979518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6761288.5746979518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28139.134736325548</v>
      </c>
      <c r="L1011" s="444">
        <f t="shared" ca="1" si="80"/>
        <v>6781531.4714544574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6781531.4714544574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28223.480139477655</v>
      </c>
      <c r="L1012" s="444">
        <f t="shared" ca="1" si="80"/>
        <v>6801858.7136141155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6801858.7136141155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28308.176981809567</v>
      </c>
      <c r="L1013" s="444">
        <f t="shared" ca="1" si="80"/>
        <v>6822270.652616105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6822270.652616105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28393.226727651192</v>
      </c>
      <c r="L1014" s="444">
        <f t="shared" ca="1" si="80"/>
        <v>6842767.6413639365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6842767.6413639365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28478.630847433818</v>
      </c>
      <c r="L1015" s="444">
        <f t="shared" ca="1" si="80"/>
        <v>6863350.0342315501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6863350.0342315501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28564.390817715543</v>
      </c>
      <c r="L1016" s="444">
        <f t="shared" ca="1" si="80"/>
        <v>6884018.1870694458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6884018.1870694458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28650.508121206771</v>
      </c>
      <c r="L1017" s="444">
        <f t="shared" ca="1" si="80"/>
        <v>6904772.4572108323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6904772.4572108323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28736.984246795884</v>
      </c>
      <c r="L1018" s="444">
        <f t="shared" ca="1" si="80"/>
        <v>6925613.2034778083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6925613.2034778083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28823.820689574954</v>
      </c>
      <c r="L1019" s="444">
        <f t="shared" ca="1" si="80"/>
        <v>6946540.7861875631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6946540.7861875631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28911.018950865597</v>
      </c>
      <c r="L1020" s="444">
        <f t="shared" ca="1" si="80"/>
        <v>6967555.5671586087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6967555.5671586087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28998.580538244951</v>
      </c>
      <c r="L1021" s="444">
        <f t="shared" ca="1" si="80"/>
        <v>6988657.9097170336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6988657.9097170336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29086.506965571723</v>
      </c>
      <c r="L1022" s="444">
        <f t="shared" ca="1" si="80"/>
        <v>7009848.1787027856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7009848.1787027856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29174.799753012358</v>
      </c>
      <c r="L1023" s="444">
        <f t="shared" ca="1" si="80"/>
        <v>7031126.7404759778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7031126.7404759778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29263.460427067326</v>
      </c>
      <c r="L1024" s="444">
        <f t="shared" ca="1" si="80"/>
        <v>7052493.962923225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7052493.962923225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29352.490520597519</v>
      </c>
      <c r="L1025" s="444">
        <f t="shared" ca="1" si="80"/>
        <v>7073950.2154640025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7073950.2154640025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29441.89157285076</v>
      </c>
      <c r="L1026" s="444">
        <f t="shared" ca="1" si="80"/>
        <v>7095495.8690570332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7095495.8690570332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29531.665129488385</v>
      </c>
      <c r="L1027" s="444">
        <f t="shared" ca="1" si="80"/>
        <v>7117131.2962067015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7117131.2962067015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29621.812742612008</v>
      </c>
      <c r="L1028" s="444">
        <f t="shared" ref="L1028:L1282" ca="1" si="106">I1028-J1028+K1028</f>
        <v>7138856.8709694939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7138856.8709694939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29712.335970790307</v>
      </c>
      <c r="L1029" s="444">
        <f t="shared" ca="1" si="106"/>
        <v>7160672.968960464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7160672.968960464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29803.236379086014</v>
      </c>
      <c r="L1030" s="444">
        <f t="shared" ca="1" si="106"/>
        <v>7182579.96735973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7182579.96735973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29894.515539082957</v>
      </c>
      <c r="L1031" s="444">
        <f t="shared" ca="1" si="106"/>
        <v>7204578.2449189927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7204578.2449189927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29986.175028913218</v>
      </c>
      <c r="L1032" s="444">
        <f t="shared" ca="1" si="106"/>
        <v>7226668.1819680864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7226668.1819680864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30078.216433284444</v>
      </c>
      <c r="L1033" s="444">
        <f t="shared" ca="1" si="106"/>
        <v>7248850.1604215512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7248850.1604215512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30170.641343507214</v>
      </c>
      <c r="L1034" s="444">
        <f t="shared" ca="1" si="106"/>
        <v>7271124.5637852382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7271124.5637852382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30263.451357522576</v>
      </c>
      <c r="L1035" s="444">
        <f t="shared" ca="1" si="106"/>
        <v>7293491.7771629412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7293491.7771629412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30356.648079929666</v>
      </c>
      <c r="L1036" s="444">
        <f t="shared" ca="1" si="106"/>
        <v>7315952.187263051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7315952.187263051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30450.233122013462</v>
      </c>
      <c r="L1037" s="444">
        <f t="shared" ca="1" si="106"/>
        <v>7338506.1824052446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7338506.1824052446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30544.208101772598</v>
      </c>
      <c r="L1038" s="444">
        <f t="shared" ca="1" si="106"/>
        <v>7361154.1525271973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7361154.1525271973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30638.574643947406</v>
      </c>
      <c r="L1039" s="444">
        <f t="shared" ca="1" si="106"/>
        <v>7383896.4891913245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7383896.4891913245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30733.334380047938</v>
      </c>
      <c r="L1040" s="444">
        <f t="shared" ca="1" si="106"/>
        <v>7406733.5855915528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7406733.5855915528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30828.488948382219</v>
      </c>
      <c r="L1041" s="444">
        <f t="shared" ca="1" si="106"/>
        <v>7429665.8365601152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7429665.8365601152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30924.039994084564</v>
      </c>
      <c r="L1042" s="444">
        <f t="shared" ca="1" si="106"/>
        <v>7452693.6385743795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7452693.6385743795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31019.989169143999</v>
      </c>
      <c r="L1043" s="444">
        <f t="shared" ca="1" si="106"/>
        <v>7475817.3897637036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7475817.3897637036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31116.338132432847</v>
      </c>
      <c r="L1044" s="444">
        <f t="shared" ca="1" si="106"/>
        <v>7499037.4899163162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7499037.4899163162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31213.088549735399</v>
      </c>
      <c r="L1045" s="444">
        <f t="shared" ca="1" si="106"/>
        <v>7522354.3404862313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7522354.3404862313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31310.242093776709</v>
      </c>
      <c r="L1046" s="444">
        <f t="shared" ca="1" si="106"/>
        <v>7545768.3446001876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7545768.3446001876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31407.80044425153</v>
      </c>
      <c r="L1047" s="444">
        <f t="shared" ca="1" si="106"/>
        <v>7569279.9070646195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7569279.9070646195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31505.76528785333</v>
      </c>
      <c r="L1048" s="444">
        <f t="shared" ca="1" si="106"/>
        <v>7592889.4343726533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7592889.4343726533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31604.13831830347</v>
      </c>
      <c r="L1049" s="444">
        <f t="shared" ca="1" si="106"/>
        <v>7616597.3347111363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7616597.3347111363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31702.921236380487</v>
      </c>
      <c r="L1050" s="444">
        <f t="shared" ca="1" si="106"/>
        <v>7640404.0179676972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7640404.0179676972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31802.115749949488</v>
      </c>
      <c r="L1051" s="444">
        <f t="shared" ca="1" si="106"/>
        <v>7664309.8957378268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7664309.8957378268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31901.723573991694</v>
      </c>
      <c r="L1052" s="444">
        <f t="shared" ca="1" si="106"/>
        <v>7688315.3813319989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7688315.3813319989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32001.746430634073</v>
      </c>
      <c r="L1053" s="444">
        <f t="shared" ca="1" si="106"/>
        <v>7712420.8897828134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7712420.8897828134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32102.186049179138</v>
      </c>
      <c r="L1054" s="444">
        <f t="shared" ca="1" si="106"/>
        <v>7736626.8378521726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7736626.8378521726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32203.044166134805</v>
      </c>
      <c r="L1055" s="444">
        <f t="shared" ca="1" si="106"/>
        <v>7760933.6440384872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7760933.6440384872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32304.322525244443</v>
      </c>
      <c r="L1056" s="444">
        <f t="shared" ca="1" si="106"/>
        <v>7785341.7285839114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7785341.7285839114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32406.022877517047</v>
      </c>
      <c r="L1057" s="444">
        <f t="shared" ca="1" si="106"/>
        <v>7809851.5134816086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7809851.5134816086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32508.146981257451</v>
      </c>
      <c r="L1058" s="444">
        <f t="shared" ca="1" si="106"/>
        <v>7834463.4224830456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7834463.4224830456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32610.69660209677</v>
      </c>
      <c r="L1059" s="444">
        <f t="shared" ca="1" si="106"/>
        <v>7859177.8811053224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7859177.8811053224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32713.673513022924</v>
      </c>
      <c r="L1060" s="444">
        <f t="shared" ca="1" si="106"/>
        <v>7883995.3166385256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7883995.3166385256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32817.079494411271</v>
      </c>
      <c r="L1061" s="444">
        <f t="shared" ca="1" si="106"/>
        <v>7908916.1581531167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7908916.1581531167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32920.916334055408</v>
      </c>
      <c r="L1062" s="444">
        <f t="shared" ca="1" si="106"/>
        <v>7933940.8365073521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7933940.8365073521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33025.185827198053</v>
      </c>
      <c r="L1063" s="444">
        <f t="shared" ca="1" si="106"/>
        <v>7959069.7843547305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7959069.7843547305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33129.889776562122</v>
      </c>
      <c r="L1064" s="444">
        <f t="shared" ca="1" si="106"/>
        <v>7984303.4361514729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7984303.4361514729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33235.029992381889</v>
      </c>
      <c r="L1065" s="444">
        <f t="shared" ca="1" si="106"/>
        <v>8009642.2281640349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8009642.2281640349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33340.608292434226</v>
      </c>
      <c r="L1066" s="444">
        <f t="shared" ca="1" si="106"/>
        <v>8035086.5984766493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8035086.5984766493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33446.626502070125</v>
      </c>
      <c r="L1067" s="444">
        <f t="shared" ca="1" si="106"/>
        <v>8060636.9869988998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8060636.9869988998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33553.086454246164</v>
      </c>
      <c r="L1068" s="444">
        <f t="shared" ca="1" si="106"/>
        <v>8086293.835473326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8086293.835473326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33659.989989556278</v>
      </c>
      <c r="L1069" s="444">
        <f t="shared" ca="1" si="106"/>
        <v>8112057.5874830624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8112057.5874830624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33767.338956263513</v>
      </c>
      <c r="L1070" s="444">
        <f t="shared" ca="1" si="106"/>
        <v>8137928.6884595063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8137928.6884595063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33875.135210332031</v>
      </c>
      <c r="L1071" s="444">
        <f t="shared" ca="1" si="106"/>
        <v>8163907.5856900187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8163907.5856900187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33983.380615459158</v>
      </c>
      <c r="L1072" s="444">
        <f t="shared" ca="1" si="106"/>
        <v>8189994.7283256575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8189994.7283256575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34092.077043107653</v>
      </c>
      <c r="L1073" s="444">
        <f t="shared" ca="1" si="106"/>
        <v>8216190.5673889453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8216190.5673889453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34201.226372538018</v>
      </c>
      <c r="L1074" s="444">
        <f t="shared" ca="1" si="106"/>
        <v>8242495.5557816634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8242495.5557816634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34310.830490841021</v>
      </c>
      <c r="L1075" s="444">
        <f t="shared" ca="1" si="106"/>
        <v>8268910.148292684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8268910.148292684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34420.891292970264</v>
      </c>
      <c r="L1076" s="444">
        <f t="shared" ca="1" si="106"/>
        <v>8295434.8016058346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8295434.8016058346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34531.410681775058</v>
      </c>
      <c r="L1077" s="444">
        <f t="shared" ca="1" si="106"/>
        <v>8322069.9743077895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8322069.9743077895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34642.390568033203</v>
      </c>
      <c r="L1078" s="444">
        <f t="shared" ca="1" si="106"/>
        <v>8348816.1268960023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8348816.1268960023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34753.83287048409</v>
      </c>
      <c r="L1079" s="444">
        <f t="shared" ca="1" si="106"/>
        <v>8375673.7217866667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8375673.7217866667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34865.73951586186</v>
      </c>
      <c r="L1080" s="444">
        <f t="shared" ca="1" si="106"/>
        <v>8402643.2233227082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8402643.2233227082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34978.1124389287</v>
      </c>
      <c r="L1081" s="444">
        <f t="shared" ca="1" si="106"/>
        <v>8429725.0977818165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8429725.0977818165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35090.953582508315</v>
      </c>
      <c r="L1082" s="444">
        <f t="shared" ca="1" si="106"/>
        <v>8456919.813384505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8456919.813384505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35204.264897519519</v>
      </c>
      <c r="L1083" s="444">
        <f t="shared" ca="1" si="106"/>
        <v>8484227.8403022047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8484227.8403022047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35318.048343009934</v>
      </c>
      <c r="L1084" s="444">
        <f t="shared" ca="1" si="106"/>
        <v>8511649.650665395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8511649.650665395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35432.305886189897</v>
      </c>
      <c r="L1085" s="444">
        <f t="shared" ca="1" si="106"/>
        <v>8539185.7185717653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8539185.7185717653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35547.039502466439</v>
      </c>
      <c r="L1086" s="444">
        <f t="shared" ca="1" si="106"/>
        <v>8566836.5200944114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8566836.5200944114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35662.25117547746</v>
      </c>
      <c r="L1087" s="444">
        <f t="shared" ca="1" si="106"/>
        <v>8594602.5332900696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8594602.5332900696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35777.942897126042</v>
      </c>
      <c r="L1088" s="444">
        <f t="shared" ca="1" si="106"/>
        <v>8622484.2382073756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8622484.2382073756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35894.116667614813</v>
      </c>
      <c r="L1089" s="444">
        <f t="shared" ca="1" si="106"/>
        <v>8650482.1168951709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8650482.1168951709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36010.774495480626</v>
      </c>
      <c r="L1090" s="444">
        <f t="shared" ca="1" si="106"/>
        <v>8678596.6534108315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8678596.6534108315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36127.918397629212</v>
      </c>
      <c r="L1091" s="444">
        <f t="shared" ca="1" si="106"/>
        <v>8706828.3338286411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8706828.3338286411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36245.550399370084</v>
      </c>
      <c r="L1092" s="444">
        <f t="shared" ca="1" si="106"/>
        <v>8735177.6462481916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8735177.6462481916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36363.672534451551</v>
      </c>
      <c r="L1093" s="444">
        <f t="shared" ca="1" si="106"/>
        <v>8763645.0808028225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8763645.0808028225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36482.286845095841</v>
      </c>
      <c r="L1094" s="444">
        <f t="shared" ca="1" si="106"/>
        <v>8792231.1296680979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8792231.1296680979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36601.39538203449</v>
      </c>
      <c r="L1095" s="444">
        <f t="shared" ca="1" si="106"/>
        <v>8820936.2870703116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8820936.2870703116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36721.000204543714</v>
      </c>
      <c r="L1096" s="444">
        <f t="shared" ca="1" si="106"/>
        <v>8849761.0492950361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8849761.0492950361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36841.103380480068</v>
      </c>
      <c r="L1097" s="444">
        <f t="shared" ca="1" si="106"/>
        <v>8878705.9146956969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8878705.9146956969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36961.706986316152</v>
      </c>
      <c r="L1098" s="444">
        <f t="shared" ca="1" si="106"/>
        <v>8907771.3837021925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8907771.3837021925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37082.813107176553</v>
      </c>
      <c r="L1099" s="444">
        <f t="shared" ca="1" si="106"/>
        <v>8936957.9588295482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8936957.9588295482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37204.423836873866</v>
      </c>
      <c r="L1100" s="444">
        <f t="shared" ca="1" si="106"/>
        <v>8966266.1446866021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8966266.1446866021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37326.541277944925</v>
      </c>
      <c r="L1101" s="444">
        <f t="shared" ca="1" si="106"/>
        <v>8995696.4479847271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8995696.4479847271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37449.167541687115</v>
      </c>
      <c r="L1102" s="444">
        <f t="shared" ca="1" si="106"/>
        <v>9025249.3775465935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9025249.3775465935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37572.304748194889</v>
      </c>
      <c r="L1103" s="444">
        <f t="shared" ca="1" si="106"/>
        <v>9054925.4443149678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9054925.4443149678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37695.955026396448</v>
      </c>
      <c r="L1104" s="444">
        <f t="shared" ca="1" si="106"/>
        <v>9084725.1613615435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9084725.1613615435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37820.120514090515</v>
      </c>
      <c r="L1105" s="444">
        <f t="shared" ca="1" si="106"/>
        <v>9114649.0438958146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9114649.0438958146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37944.803357983314</v>
      </c>
      <c r="L1106" s="444">
        <f t="shared" ca="1" si="106"/>
        <v>9144697.6092739776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9144697.6092739776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38070.005713725659</v>
      </c>
      <c r="L1107" s="444">
        <f t="shared" ca="1" si="106"/>
        <v>9174871.377007883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9174871.377007883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38195.729745950259</v>
      </c>
      <c r="L1108" s="444">
        <f t="shared" ca="1" si="106"/>
        <v>9205170.8687740136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9205170.8687740136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38321.977628309141</v>
      </c>
      <c r="L1109" s="444">
        <f t="shared" ca="1" si="106"/>
        <v>9235596.6084225029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9235596.6084225029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38448.751543511178</v>
      </c>
      <c r="L1110" s="444">
        <f t="shared" ca="1" si="106"/>
        <v>9266149.1219861936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9266149.1219861936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38576.053683359889</v>
      </c>
      <c r="L1111" s="444">
        <f t="shared" ca="1" si="106"/>
        <v>9296828.9376897328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9296828.9376897328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38703.886248791299</v>
      </c>
      <c r="L1112" s="444">
        <f t="shared" ca="1" si="106"/>
        <v>9327636.5859587044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9327636.5859587044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38832.251449912015</v>
      </c>
      <c r="L1113" s="444">
        <f t="shared" ca="1" si="106"/>
        <v>9358572.5994287971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9358572.5994287971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38961.151506037408</v>
      </c>
      <c r="L1114" s="444">
        <f t="shared" ca="1" si="106"/>
        <v>9389637.5129550137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9389637.5129550137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39090.588645729971</v>
      </c>
      <c r="L1115" s="444">
        <f t="shared" ca="1" si="106"/>
        <v>9420831.8636209238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9420831.8636209238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39220.56510683793</v>
      </c>
      <c r="L1116" s="444">
        <f t="shared" ca="1" si="106"/>
        <v>9452156.1907479409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9452156.1907479409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39351.083136533838</v>
      </c>
      <c r="L1117" s="444">
        <f t="shared" ca="1" si="106"/>
        <v>9483611.0359046552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9483611.0359046552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39482.144991353482</v>
      </c>
      <c r="L1118" s="444">
        <f t="shared" ca="1" si="106"/>
        <v>9515196.9429161884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9515196.9429161884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39613.752937234865</v>
      </c>
      <c r="L1119" s="444">
        <f t="shared" ca="1" si="106"/>
        <v>9546914.4578736033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9546914.4578736033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39745.90924955743</v>
      </c>
      <c r="L1120" s="444">
        <f t="shared" ca="1" si="106"/>
        <v>9578764.1291433405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9578764.1291433405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39878.616213181333</v>
      </c>
      <c r="L1121" s="444">
        <f t="shared" ca="1" si="106"/>
        <v>9610746.5073767025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9610746.5073767025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40011.87612248701</v>
      </c>
      <c r="L1122" s="444">
        <f t="shared" ca="1" si="106"/>
        <v>9642862.1455193702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9642862.1455193702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40145.691281414795</v>
      </c>
      <c r="L1123" s="444">
        <f t="shared" ca="1" si="106"/>
        <v>9675111.5988209657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9675111.5988209657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40280.064003504776</v>
      </c>
      <c r="L1124" s="444">
        <f t="shared" ca="1" si="106"/>
        <v>9707495.4248446506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9707495.4248446506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40414.996611936796</v>
      </c>
      <c r="L1125" s="444">
        <f t="shared" ca="1" si="106"/>
        <v>9740014.1834767666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9740014.1834767666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40550.491439570607</v>
      </c>
      <c r="L1126" s="444">
        <f t="shared" ca="1" si="106"/>
        <v>9772668.4369365163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9772668.4369365163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40686.550828986234</v>
      </c>
      <c r="L1127" s="444">
        <f t="shared" ca="1" si="106"/>
        <v>9805458.7497856822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9805458.7497856822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40823.177132524426</v>
      </c>
      <c r="L1128" s="444">
        <f t="shared" ca="1" si="106"/>
        <v>9838385.6889383867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9838385.6889383867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40960.372712327364</v>
      </c>
      <c r="L1129" s="444">
        <f t="shared" ca="1" si="106"/>
        <v>9871449.8236708939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9871449.8236708939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41098.139940379471</v>
      </c>
      <c r="L1130" s="444">
        <f t="shared" ca="1" si="106"/>
        <v>9904651.7256314531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9904651.7256314531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41236.48119854847</v>
      </c>
      <c r="L1131" s="444">
        <f t="shared" ca="1" si="106"/>
        <v>9937991.9688501824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9937991.9688501824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41375.398878626511</v>
      </c>
      <c r="L1132" s="444">
        <f t="shared" ca="1" si="106"/>
        <v>9971471.1297489889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9971471.1297489889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41514.895382371535</v>
      </c>
      <c r="L1133" s="444">
        <f t="shared" ca="1" si="106"/>
        <v>10005089.78715154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10005089.78715154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41654.973121548828</v>
      </c>
      <c r="L1134" s="444">
        <f t="shared" ca="1" si="106"/>
        <v>10038848.522293268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10038848.522293268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41795.6345179727</v>
      </c>
      <c r="L1135" s="444">
        <f t="shared" ca="1" si="106"/>
        <v>10072747.918831421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10072747.918831421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41936.882003548337</v>
      </c>
      <c r="L1136" s="444">
        <f t="shared" ca="1" si="106"/>
        <v>10106788.562855149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10106788.562855149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42078.718020313871</v>
      </c>
      <c r="L1137" s="444">
        <f t="shared" ca="1" si="106"/>
        <v>10140971.042895643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10140971.042895643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42221.145020482596</v>
      </c>
      <c r="L1138" s="444">
        <f t="shared" ca="1" si="106"/>
        <v>10175295.949936306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10175295.949936306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42364.165466485356</v>
      </c>
      <c r="L1139" s="444">
        <f t="shared" ca="1" si="106"/>
        <v>10209763.877422972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10209763.877422972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42507.781831013133</v>
      </c>
      <c r="L1140" s="444">
        <f t="shared" ca="1" si="106"/>
        <v>10244375.421274165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10244375.421274165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42651.99659705977</v>
      </c>
      <c r="L1141" s="444">
        <f t="shared" ca="1" si="106"/>
        <v>10279131.179891404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10279131.179891404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42796.812257964935</v>
      </c>
      <c r="L1142" s="444">
        <f t="shared" ca="1" si="106"/>
        <v>10314031.754169548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10314031.754169548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42942.231317457197</v>
      </c>
      <c r="L1143" s="444">
        <f t="shared" ca="1" si="106"/>
        <v>10349077.747507185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10349077.747507185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43088.256289697354</v>
      </c>
      <c r="L1144" s="444">
        <f t="shared" ca="1" si="106"/>
        <v>10384269.765817063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10384269.765817063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43234.889699321844</v>
      </c>
      <c r="L1145" s="444">
        <f t="shared" ca="1" si="106"/>
        <v>10419608.417536564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10419608.417536564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43382.134081486431</v>
      </c>
      <c r="L1146" s="444">
        <f t="shared" ca="1" si="106"/>
        <v>10455094.313638231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10455094.313638231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43529.991981910047</v>
      </c>
      <c r="L1147" s="444">
        <f t="shared" ca="1" si="106"/>
        <v>10490728.067640321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10490728.067640321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43678.465956918757</v>
      </c>
      <c r="L1148" s="444">
        <f t="shared" ca="1" si="106"/>
        <v>10526510.29561742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10526510.29561742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43827.558573490001</v>
      </c>
      <c r="L1149" s="444">
        <f t="shared" ca="1" si="106"/>
        <v>10562441.61621109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10562441.61621109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43977.272409296958</v>
      </c>
      <c r="L1150" s="444">
        <f t="shared" ca="1" si="106"/>
        <v>10598522.650640568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10598522.650640568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44127.610052753116</v>
      </c>
      <c r="L1151" s="444">
        <f t="shared" ca="1" si="106"/>
        <v>10634754.022713501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10634754.022713501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44278.574103057006</v>
      </c>
      <c r="L1152" s="444">
        <f t="shared" ca="1" si="106"/>
        <v>10671136.358836738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10671136.358836738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44430.16717023716</v>
      </c>
      <c r="L1153" s="444">
        <f t="shared" ca="1" si="106"/>
        <v>10707670.288027156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10707670.288027156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44582.391875197231</v>
      </c>
      <c r="L1154" s="444">
        <f t="shared" ca="1" si="106"/>
        <v>10744356.441922534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10744356.441922534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44735.250849761309</v>
      </c>
      <c r="L1155" s="444">
        <f t="shared" ca="1" si="106"/>
        <v>10781195.454792475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10781195.454792475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44888.746736719397</v>
      </c>
      <c r="L1156" s="444">
        <f t="shared" ca="1" si="106"/>
        <v>10818187.963549376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10818187.963549376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45042.882189873148</v>
      </c>
      <c r="L1157" s="444">
        <f t="shared" ca="1" si="106"/>
        <v>10855334.607759429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10855334.607759429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45197.659874081706</v>
      </c>
      <c r="L1158" s="444">
        <f t="shared" ca="1" si="106"/>
        <v>10892636.029653691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10892636.029653691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45353.082465307794</v>
      </c>
      <c r="L1159" s="444">
        <f t="shared" ca="1" si="106"/>
        <v>10930092.874139179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10930092.874139179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45509.152650663993</v>
      </c>
      <c r="L1160" s="444">
        <f t="shared" ca="1" si="106"/>
        <v>10967705.788810022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10967705.788810022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45665.873128459178</v>
      </c>
      <c r="L1161" s="444">
        <f t="shared" ca="1" si="106"/>
        <v>11005475.423958661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11005475.423958661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45823.246608245172</v>
      </c>
      <c r="L1162" s="444">
        <f t="shared" ca="1" si="106"/>
        <v>11043402.432587085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11043402.432587085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45981.275810863604</v>
      </c>
      <c r="L1163" s="444">
        <f t="shared" ca="1" si="106"/>
        <v>11081487.470418129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11081487.470418129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46139.963468492955</v>
      </c>
      <c r="L1164" s="444">
        <f t="shared" ca="1" si="106"/>
        <v>11119731.195906801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11119731.195906801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46299.312324695755</v>
      </c>
      <c r="L1165" s="444">
        <f t="shared" ca="1" si="106"/>
        <v>11158134.270251676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11158134.270251676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46459.325134466068</v>
      </c>
      <c r="L1166" s="444">
        <f t="shared" ca="1" si="106"/>
        <v>11196697.357406322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11196697.357406322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46620.00466427709</v>
      </c>
      <c r="L1167" s="444">
        <f t="shared" ca="1" si="106"/>
        <v>11235421.12409078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11235421.12409078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46781.353692129</v>
      </c>
      <c r="L1168" s="444">
        <f t="shared" ca="1" si="106"/>
        <v>11274306.239803089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11274306.239803089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46976.275999179539</v>
      </c>
      <c r="L1169" s="444">
        <f t="shared" ca="1" si="106"/>
        <v>11321282.515802268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11321282.515802268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47172.010482509446</v>
      </c>
      <c r="L1170" s="444">
        <f t="shared" ca="1" si="106"/>
        <v>11368454.526284777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11368454.526284777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47368.560526186571</v>
      </c>
      <c r="L1171" s="444">
        <f t="shared" ca="1" si="106"/>
        <v>11415823.086810963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11415823.086810963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47565.929528379012</v>
      </c>
      <c r="L1172" s="444">
        <f t="shared" ca="1" si="106"/>
        <v>11463389.016339343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11463389.016339343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47764.120901413931</v>
      </c>
      <c r="L1173" s="444">
        <f t="shared" ca="1" si="106"/>
        <v>11511153.137240756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11511153.137240756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47963.138071836482</v>
      </c>
      <c r="L1174" s="444">
        <f t="shared" ca="1" si="106"/>
        <v>11559116.275312593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11559116.275312593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48162.984480469138</v>
      </c>
      <c r="L1175" s="444">
        <f t="shared" ca="1" si="106"/>
        <v>11607279.259793062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11607279.259793062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48363.66358247109</v>
      </c>
      <c r="L1176" s="444">
        <f t="shared" ca="1" si="106"/>
        <v>11655642.923375532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11655642.923375532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48565.178847398049</v>
      </c>
      <c r="L1177" s="444">
        <f t="shared" ca="1" si="106"/>
        <v>11704208.102222931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11704208.102222931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48767.533759262209</v>
      </c>
      <c r="L1178" s="444">
        <f t="shared" ca="1" si="106"/>
        <v>11752975.635982193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11752975.635982193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48970.731816592473</v>
      </c>
      <c r="L1179" s="444">
        <f t="shared" ca="1" si="106"/>
        <v>11801946.367798785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11801946.367798785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49174.776532494936</v>
      </c>
      <c r="L1180" s="444">
        <f t="shared" ca="1" si="106"/>
        <v>11851121.14433128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11851121.14433128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49379.671434713666</v>
      </c>
      <c r="L1181" s="444">
        <f t="shared" ca="1" si="106"/>
        <v>11900500.815765994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11900500.815765994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49585.420065691636</v>
      </c>
      <c r="L1182" s="444">
        <f t="shared" ca="1" si="106"/>
        <v>11950086.235831685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11950086.235831685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49792.025982632025</v>
      </c>
      <c r="L1183" s="444">
        <f t="shared" ca="1" si="106"/>
        <v>11999878.261814317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11999878.261814317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49999.492757559652</v>
      </c>
      <c r="L1184" s="444">
        <f t="shared" ca="1" si="106"/>
        <v>12049877.754571876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12049877.754571876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50207.823977382817</v>
      </c>
      <c r="L1185" s="444">
        <f t="shared" ca="1" si="106"/>
        <v>12100085.578549258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12100085.578549258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50417.023243955242</v>
      </c>
      <c r="L1186" s="444">
        <f t="shared" ca="1" si="106"/>
        <v>12150502.601793213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12150502.601793213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50627.094174138387</v>
      </c>
      <c r="L1187" s="444">
        <f t="shared" ca="1" si="106"/>
        <v>12201129.695967352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12201129.695967352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50838.040399863967</v>
      </c>
      <c r="L1188" s="444">
        <f t="shared" ca="1" si="106"/>
        <v>12251967.736367216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12251967.736367216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51049.865568196736</v>
      </c>
      <c r="L1189" s="444">
        <f t="shared" ca="1" si="106"/>
        <v>12303017.601935413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12303017.601935413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51262.573341397554</v>
      </c>
      <c r="L1190" s="444">
        <f t="shared" ca="1" si="106"/>
        <v>12354280.17527681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12354280.17527681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51476.167396986712</v>
      </c>
      <c r="L1191" s="444">
        <f t="shared" ca="1" si="106"/>
        <v>12405756.342673797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12405756.342673797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51690.65142780749</v>
      </c>
      <c r="L1192" s="444">
        <f t="shared" ca="1" si="106"/>
        <v>12457446.994101604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12457446.994101604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51906.029142090018</v>
      </c>
      <c r="L1193" s="444">
        <f t="shared" ca="1" si="106"/>
        <v>12509353.023243694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12509353.023243694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52122.304263515391</v>
      </c>
      <c r="L1194" s="444">
        <f t="shared" ca="1" si="106"/>
        <v>12561475.327507209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12561475.327507209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52339.480531280038</v>
      </c>
      <c r="L1195" s="444">
        <f t="shared" ca="1" si="106"/>
        <v>12613814.80803849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12613814.80803849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52557.561700160375</v>
      </c>
      <c r="L1196" s="444">
        <f t="shared" ca="1" si="106"/>
        <v>12666372.36973865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12666372.36973865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52776.551540577704</v>
      </c>
      <c r="L1197" s="444">
        <f t="shared" ca="1" si="106"/>
        <v>12719148.921279227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12719148.921279227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52996.453838663445</v>
      </c>
      <c r="L1198" s="444">
        <f t="shared" ca="1" si="106"/>
        <v>12772145.375117891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12772145.375117891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53217.272396324544</v>
      </c>
      <c r="L1199" s="444">
        <f t="shared" ca="1" si="106"/>
        <v>12825362.647514215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12825362.647514215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53439.01103130923</v>
      </c>
      <c r="L1200" s="444">
        <f t="shared" ca="1" si="106"/>
        <v>12878801.658545524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12878801.658545524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53661.673577273017</v>
      </c>
      <c r="L1201" s="444">
        <f t="shared" ca="1" si="106"/>
        <v>12932463.332122797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12932463.332122797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53885.263883844986</v>
      </c>
      <c r="L1202" s="444">
        <f t="shared" ca="1" si="106"/>
        <v>12986348.596006643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12986348.596006643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54109.785816694348</v>
      </c>
      <c r="L1203" s="444">
        <f t="shared" ca="1" si="106"/>
        <v>13040458.381823337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13040458.381823337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54335.243257597234</v>
      </c>
      <c r="L1204" s="444">
        <f t="shared" ca="1" si="106"/>
        <v>13094793.625080934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13094793.625080934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54561.640104503895</v>
      </c>
      <c r="L1205" s="444">
        <f t="shared" ca="1" si="106"/>
        <v>13149355.265185438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13149355.265185438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54788.980271605993</v>
      </c>
      <c r="L1206" s="444">
        <f t="shared" ca="1" si="106"/>
        <v>13204144.245457044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13204144.245457044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55017.267689404347</v>
      </c>
      <c r="L1207" s="444">
        <f t="shared" ca="1" si="106"/>
        <v>13259161.513146449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13259161.513146449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55246.506304776871</v>
      </c>
      <c r="L1208" s="444">
        <f t="shared" ca="1" si="106"/>
        <v>13314408.019451225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13314408.019451225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55476.70008104678</v>
      </c>
      <c r="L1209" s="444">
        <f t="shared" ca="1" si="106"/>
        <v>13369884.719532272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13369884.719532272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55707.852998051138</v>
      </c>
      <c r="L1210" s="444">
        <f t="shared" ca="1" si="106"/>
        <v>13425592.572530324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13425592.572530324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55939.969052209686</v>
      </c>
      <c r="L1211" s="444">
        <f t="shared" ca="1" si="106"/>
        <v>13481532.541582534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13481532.541582534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56173.052256593888</v>
      </c>
      <c r="L1212" s="444">
        <f t="shared" ca="1" si="106"/>
        <v>13537705.593839128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13537705.593839128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56407.106640996353</v>
      </c>
      <c r="L1213" s="444">
        <f t="shared" ca="1" si="106"/>
        <v>13594112.700480124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13594112.700480124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56642.136252000513</v>
      </c>
      <c r="L1214" s="444">
        <f t="shared" ca="1" si="106"/>
        <v>13650754.836732125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13650754.836732125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56878.145153050522</v>
      </c>
      <c r="L1215" s="444">
        <f t="shared" ca="1" si="106"/>
        <v>13707632.981885176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13707632.981885176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57115.137424521563</v>
      </c>
      <c r="L1216" s="444">
        <f t="shared" ca="1" si="106"/>
        <v>13764748.119309697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13764748.119309697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57353.117163790404</v>
      </c>
      <c r="L1217" s="444">
        <f t="shared" ca="1" si="106"/>
        <v>13822101.236473488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13822101.236473488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57592.088485306194</v>
      </c>
      <c r="L1218" s="444">
        <f t="shared" ca="1" si="106"/>
        <v>13879693.324958794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13879693.324958794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57832.055520661641</v>
      </c>
      <c r="L1219" s="444">
        <f t="shared" ca="1" si="106"/>
        <v>13937525.380479455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13937525.380479455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58073.022418664397</v>
      </c>
      <c r="L1220" s="444">
        <f t="shared" ca="1" si="106"/>
        <v>13995598.40289812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13995598.40289812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58314.993345408831</v>
      </c>
      <c r="L1221" s="444">
        <f t="shared" ca="1" si="106"/>
        <v>14053913.396243529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14053913.396243529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58557.972484348036</v>
      </c>
      <c r="L1222" s="444">
        <f t="shared" ca="1" si="106"/>
        <v>14112471.368727878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14112471.368727878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58801.964036366146</v>
      </c>
      <c r="L1223" s="444">
        <f t="shared" ca="1" si="106"/>
        <v>14171273.332764244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14171273.332764244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59046.972219851014</v>
      </c>
      <c r="L1224" s="444">
        <f t="shared" ca="1" si="106"/>
        <v>14230320.304984095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14230320.304984095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59293.001270767061</v>
      </c>
      <c r="L1225" s="444">
        <f t="shared" ca="1" si="106"/>
        <v>14289613.306254862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14289613.306254862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59540.055442728582</v>
      </c>
      <c r="L1226" s="444">
        <f t="shared" ca="1" si="106"/>
        <v>14349153.36169759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14349153.36169759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59788.139007073289</v>
      </c>
      <c r="L1227" s="444">
        <f t="shared" ca="1" si="106"/>
        <v>14408941.500704663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14408941.500704663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60037.256252936095</v>
      </c>
      <c r="L1228" s="444">
        <f t="shared" ca="1" si="106"/>
        <v>14468978.7569576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14468978.7569576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60287.411487323334</v>
      </c>
      <c r="L1229" s="444">
        <f t="shared" ca="1" si="106"/>
        <v>14529266.168444924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14529266.168444924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60538.60903518719</v>
      </c>
      <c r="L1230" s="444">
        <f t="shared" ca="1" si="106"/>
        <v>14589804.777480111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14589804.777480111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60790.853239500451</v>
      </c>
      <c r="L1231" s="444">
        <f t="shared" ca="1" si="106"/>
        <v>14650595.630719611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14650595.630719611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61044.148461331715</v>
      </c>
      <c r="L1232" s="444">
        <f t="shared" ca="1" si="106"/>
        <v>14711639.779180944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14711639.779180944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61298.499079920599</v>
      </c>
      <c r="L1233" s="444">
        <f t="shared" ca="1" si="106"/>
        <v>14772938.278260864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14772938.278260864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61553.909492753599</v>
      </c>
      <c r="L1234" s="444">
        <f t="shared" ca="1" si="106"/>
        <v>14834492.187753618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14834492.187753618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61810.384115640074</v>
      </c>
      <c r="L1235" s="444">
        <f t="shared" ca="1" si="106"/>
        <v>14896302.571869258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14896302.571869258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62067.927382788563</v>
      </c>
      <c r="L1236" s="444">
        <f t="shared" ca="1" si="106"/>
        <v>14958370.499252046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14958370.499252046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62326.54374688353</v>
      </c>
      <c r="L1237" s="444">
        <f t="shared" ca="1" si="106"/>
        <v>15020697.042998929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15020697.042998929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62586.237679162201</v>
      </c>
      <c r="L1238" s="444">
        <f t="shared" ca="1" si="106"/>
        <v>15083283.280678092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15083283.280678092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62847.013669492044</v>
      </c>
      <c r="L1239" s="444">
        <f t="shared" ca="1" si="106"/>
        <v>15146130.294347584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15146130.294347584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63108.876226448265</v>
      </c>
      <c r="L1240" s="444">
        <f t="shared" ca="1" si="106"/>
        <v>15209239.170574032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15209239.170574032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63371.8298773918</v>
      </c>
      <c r="L1241" s="444">
        <f t="shared" ca="1" si="106"/>
        <v>15272611.000451423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15272611.000451423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63635.879168547595</v>
      </c>
      <c r="L1242" s="444">
        <f t="shared" ca="1" si="106"/>
        <v>15336246.879619971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15336246.879619971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63901.02866508322</v>
      </c>
      <c r="L1243" s="444">
        <f t="shared" ca="1" si="106"/>
        <v>15400147.908285053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15400147.908285053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64167.282951187721</v>
      </c>
      <c r="L1244" s="444">
        <f t="shared" ca="1" si="106"/>
        <v>15464315.191236241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15464315.191236241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64434.646630151001</v>
      </c>
      <c r="L1245" s="444">
        <f t="shared" ca="1" si="106"/>
        <v>15528749.837866392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15528749.837866392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64703.124324443299</v>
      </c>
      <c r="L1246" s="444">
        <f t="shared" ca="1" si="106"/>
        <v>15593452.962190835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15593452.962190835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64972.72067579515</v>
      </c>
      <c r="L1247" s="444">
        <f t="shared" ca="1" si="106"/>
        <v>15658425.682866629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15658425.682866629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65243.44034527761</v>
      </c>
      <c r="L1248" s="444">
        <f t="shared" ca="1" si="106"/>
        <v>15723669.123211907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15723669.123211907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65515.288013382946</v>
      </c>
      <c r="L1249" s="444">
        <f t="shared" ca="1" si="106"/>
        <v>15789184.411225291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15789184.411225291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65788.268380105379</v>
      </c>
      <c r="L1250" s="444">
        <f t="shared" ca="1" si="106"/>
        <v>15854972.679605396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15854972.679605396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66062.386165022486</v>
      </c>
      <c r="L1251" s="444">
        <f t="shared" ca="1" si="106"/>
        <v>15921035.065770419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15921035.065770419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66337.646107376742</v>
      </c>
      <c r="L1252" s="444">
        <f t="shared" ca="1" si="106"/>
        <v>15987372.711877797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15987372.711877797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66614.052966157484</v>
      </c>
      <c r="L1253" s="444">
        <f t="shared" ca="1" si="106"/>
        <v>16053986.764843954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16053986.764843954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66891.611520183142</v>
      </c>
      <c r="L1254" s="444">
        <f t="shared" ca="1" si="106"/>
        <v>16120878.376364136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16120878.376364136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67170.326568183897</v>
      </c>
      <c r="L1255" s="444">
        <f t="shared" ca="1" si="106"/>
        <v>16188048.702932321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16188048.702932321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67450.202928884668</v>
      </c>
      <c r="L1256" s="444">
        <f t="shared" ca="1" si="106"/>
        <v>16255498.905861204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16255498.905861204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67731.245441088351</v>
      </c>
      <c r="L1257" s="444">
        <f t="shared" ca="1" si="106"/>
        <v>16323230.151302293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16323230.151302293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68013.458963759549</v>
      </c>
      <c r="L1258" s="444">
        <f t="shared" ca="1" si="106"/>
        <v>16391243.610266052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16391243.610266052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68296.848376108552</v>
      </c>
      <c r="L1259" s="444">
        <f t="shared" ca="1" si="106"/>
        <v>16459540.458642161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16459540.458642161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68581.418577675664</v>
      </c>
      <c r="L1260" s="444">
        <f t="shared" ca="1" si="106"/>
        <v>16528121.877219835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16528121.877219835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68867.174488415985</v>
      </c>
      <c r="L1261" s="444">
        <f t="shared" ca="1" si="106"/>
        <v>16596989.051708251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16596989.051708251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69154.121048784378</v>
      </c>
      <c r="L1262" s="444">
        <f t="shared" ca="1" si="106"/>
        <v>16666143.172757035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16666143.172757035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69442.263219820976</v>
      </c>
      <c r="L1263" s="444">
        <f t="shared" ca="1" si="106"/>
        <v>16735585.435976855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16735585.435976855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69731.605983236892</v>
      </c>
      <c r="L1264" s="444">
        <f t="shared" ca="1" si="106"/>
        <v>16805317.041960094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16805317.041960094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70022.154341500398</v>
      </c>
      <c r="L1265" s="444">
        <f t="shared" ca="1" si="106"/>
        <v>16875339.196301594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16875339.196301594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70313.913317923303</v>
      </c>
      <c r="L1266" s="444">
        <f t="shared" ca="1" si="106"/>
        <v>16945653.109619517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16945653.109619517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70606.887956747989</v>
      </c>
      <c r="L1267" s="444">
        <f t="shared" ca="1" si="106"/>
        <v>17016259.997576267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17016259.997576267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70901.083323234445</v>
      </c>
      <c r="L1268" s="444">
        <f t="shared" ca="1" si="106"/>
        <v>17087161.080899499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17087161.080899499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71196.504503747914</v>
      </c>
      <c r="L1269" s="444">
        <f t="shared" ca="1" si="106"/>
        <v>17158357.585403249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17158357.585403249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71493.156605846874</v>
      </c>
      <c r="L1270" s="444">
        <f t="shared" ca="1" si="106"/>
        <v>17229850.742009096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17229850.742009096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71791.044758371238</v>
      </c>
      <c r="L1271" s="444">
        <f t="shared" ca="1" si="106"/>
        <v>17301641.786767468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17301641.786767468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72090.174111531116</v>
      </c>
      <c r="L1272" s="444">
        <f t="shared" ca="1" si="106"/>
        <v>17373731.960878998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17373731.960878998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72390.549836995822</v>
      </c>
      <c r="L1273" s="444">
        <f t="shared" ca="1" si="106"/>
        <v>17446122.510715995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17446122.510715995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72692.177127983305</v>
      </c>
      <c r="L1274" s="444">
        <f t="shared" ca="1" si="106"/>
        <v>17518814.687843978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17518814.687843978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72995.061199349904</v>
      </c>
      <c r="L1275" s="444">
        <f t="shared" ca="1" si="106"/>
        <v>17591809.749043327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17591809.749043327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73299.207287680532</v>
      </c>
      <c r="L1276" s="444">
        <f t="shared" ca="1" si="106"/>
        <v>17665108.956331007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17665108.956331007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73604.620651379199</v>
      </c>
      <c r="L1277" s="444">
        <f t="shared" ca="1" si="106"/>
        <v>17738713.576982386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17738713.576982386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73911.306570759945</v>
      </c>
      <c r="L1278" s="444">
        <f t="shared" ca="1" si="106"/>
        <v>17812624.883553147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17812624.883553147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74219.270348138118</v>
      </c>
      <c r="L1279" s="444">
        <f t="shared" ca="1" si="106"/>
        <v>17886844.153901286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17886844.153901286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74528.517307922026</v>
      </c>
      <c r="L1280" s="444">
        <f t="shared" ca="1" si="106"/>
        <v>17961372.671209209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17961372.671209209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74839.052796705029</v>
      </c>
      <c r="L1281" s="444">
        <f t="shared" ca="1" si="106"/>
        <v>18036211.724005915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18036211.724005915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75150.882183357986</v>
      </c>
      <c r="L1282" s="444">
        <f t="shared" ca="1" si="106"/>
        <v>18111362.606189273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18111362.606189273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75464.010859121976</v>
      </c>
      <c r="L1283" s="444">
        <f t="shared" ref="L1283:L1537" ca="1" si="127">I1283-J1283+K1283</f>
        <v>18186826.617048394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18186826.617048394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75778.444237701638</v>
      </c>
      <c r="L1284" s="444">
        <f t="shared" ca="1" si="127"/>
        <v>18262605.061286096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18262605.061286096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76094.187755358726</v>
      </c>
      <c r="L1285" s="444">
        <f t="shared" ca="1" si="127"/>
        <v>18338699.249041453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18338699.249041453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76411.246871006049</v>
      </c>
      <c r="L1286" s="444">
        <f t="shared" ca="1" si="127"/>
        <v>18415110.495912459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18415110.495912459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76729.62706630191</v>
      </c>
      <c r="L1287" s="444">
        <f t="shared" ca="1" si="127"/>
        <v>18491840.122978762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18491840.122978762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77049.333845744841</v>
      </c>
      <c r="L1288" s="444">
        <f t="shared" ca="1" si="127"/>
        <v>18568889.456824508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18568889.456824508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77370.372736768782</v>
      </c>
      <c r="L1289" s="444">
        <f t="shared" ca="1" si="127"/>
        <v>18646259.829561274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18646259.829561274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77692.749289838641</v>
      </c>
      <c r="L1290" s="444">
        <f t="shared" ca="1" si="127"/>
        <v>18723952.578851115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18723952.578851115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78016.469078546317</v>
      </c>
      <c r="L1291" s="444">
        <f t="shared" ca="1" si="127"/>
        <v>18801969.047929659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18801969.047929659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78341.537699706911</v>
      </c>
      <c r="L1292" s="444">
        <f t="shared" ca="1" si="127"/>
        <v>18880310.585629366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18880310.585629366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78667.960773455692</v>
      </c>
      <c r="L1293" s="444">
        <f t="shared" ca="1" si="127"/>
        <v>18958978.546402823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18958978.546402823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78995.743943345093</v>
      </c>
      <c r="L1294" s="444">
        <f t="shared" ca="1" si="127"/>
        <v>19037974.290346168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19037974.290346168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79324.892876442362</v>
      </c>
      <c r="L1295" s="444">
        <f t="shared" ca="1" si="127"/>
        <v>19117299.183222611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19117299.183222611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79655.413263427545</v>
      </c>
      <c r="L1296" s="444">
        <f t="shared" ca="1" si="127"/>
        <v>19196954.596486039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19196954.596486039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79987.310818691825</v>
      </c>
      <c r="L1297" s="444">
        <f t="shared" ca="1" si="127"/>
        <v>19276941.90730473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19276941.90730473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80320.591280436376</v>
      </c>
      <c r="L1298" s="444">
        <f t="shared" ca="1" si="127"/>
        <v>19357262.498585168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19357262.498585168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80655.260410771531</v>
      </c>
      <c r="L1299" s="444">
        <f t="shared" ca="1" si="127"/>
        <v>19437917.758995939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19437917.758995939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80991.323995816405</v>
      </c>
      <c r="L1300" s="444">
        <f t="shared" ca="1" si="127"/>
        <v>19518909.082991756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19518909.082991756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81328.787845798986</v>
      </c>
      <c r="L1301" s="444">
        <f t="shared" ca="1" si="127"/>
        <v>19600237.870837554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19600237.870837554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81667.657795156469</v>
      </c>
      <c r="L1302" s="444">
        <f t="shared" ca="1" si="127"/>
        <v>19681905.528632712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19681905.528632712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82007.9397026363</v>
      </c>
      <c r="L1303" s="444">
        <f t="shared" ca="1" si="127"/>
        <v>19763913.468335349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19763913.468335349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82349.639451397292</v>
      </c>
      <c r="L1304" s="444">
        <f t="shared" ca="1" si="127"/>
        <v>19846263.107786745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19846263.107786745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82692.762949111435</v>
      </c>
      <c r="L1305" s="444">
        <f t="shared" ca="1" si="127"/>
        <v>19928955.870735858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19928955.870735858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83037.316128066072</v>
      </c>
      <c r="L1306" s="444">
        <f t="shared" ca="1" si="127"/>
        <v>20011993.186863925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20011993.186863925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83383.304945266354</v>
      </c>
      <c r="L1307" s="444">
        <f t="shared" ca="1" si="127"/>
        <v>20095376.491809193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20095376.491809193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83730.735382538303</v>
      </c>
      <c r="L1308" s="444">
        <f t="shared" ca="1" si="127"/>
        <v>20179107.227191731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20179107.227191731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84079.613446632211</v>
      </c>
      <c r="L1309" s="444">
        <f t="shared" ca="1" si="127"/>
        <v>20263186.840638362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20263186.840638362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84429.9451693265</v>
      </c>
      <c r="L1310" s="444">
        <f t="shared" ca="1" si="127"/>
        <v>20347616.785807688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20347616.785807688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84781.736607532031</v>
      </c>
      <c r="L1311" s="444">
        <f t="shared" ca="1" si="127"/>
        <v>20432398.522415221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20432398.522415221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85134.993843396747</v>
      </c>
      <c r="L1312" s="444">
        <f t="shared" ca="1" si="127"/>
        <v>20517533.516258616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20517533.516258616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85489.722984410895</v>
      </c>
      <c r="L1313" s="444">
        <f t="shared" ca="1" si="127"/>
        <v>20603023.239243027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20603023.239243027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85845.930163512618</v>
      </c>
      <c r="L1314" s="444">
        <f t="shared" ca="1" si="127"/>
        <v>20688869.169406541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20688869.169406541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86203.621539193919</v>
      </c>
      <c r="L1315" s="444">
        <f t="shared" ca="1" si="127"/>
        <v>20775072.790945735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20775072.790945735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86562.803295607227</v>
      </c>
      <c r="L1316" s="444">
        <f t="shared" ca="1" si="127"/>
        <v>20861635.594241343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20861635.594241343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86923.481642672268</v>
      </c>
      <c r="L1317" s="444">
        <f t="shared" ca="1" si="127"/>
        <v>20948559.075884014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20948559.075884014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87285.662816183394</v>
      </c>
      <c r="L1318" s="444">
        <f t="shared" ca="1" si="127"/>
        <v>21035844.738700196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21035844.738700196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87649.353077917476</v>
      </c>
      <c r="L1319" s="444">
        <f t="shared" ca="1" si="127"/>
        <v>21123494.091778114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21123494.091778114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88014.55871574214</v>
      </c>
      <c r="L1320" s="444">
        <f t="shared" ca="1" si="127"/>
        <v>21211508.650493857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21211508.650493857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88381.286043724394</v>
      </c>
      <c r="L1321" s="444">
        <f t="shared" ca="1" si="127"/>
        <v>21299889.936537582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21299889.936537582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88749.54140223992</v>
      </c>
      <c r="L1322" s="444">
        <f t="shared" ca="1" si="127"/>
        <v>21388639.477939822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21388639.477939822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89119.331158082583</v>
      </c>
      <c r="L1323" s="444">
        <f t="shared" ca="1" si="127"/>
        <v>21477758.809097905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21477758.809097905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89490.661704574595</v>
      </c>
      <c r="L1324" s="444">
        <f t="shared" ca="1" si="127"/>
        <v>21567249.470802478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21567249.470802478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89863.539461676992</v>
      </c>
      <c r="L1325" s="444">
        <f t="shared" ca="1" si="127"/>
        <v>21657113.010264155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21657113.010264155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90237.970876100648</v>
      </c>
      <c r="L1326" s="444">
        <f t="shared" ca="1" si="127"/>
        <v>21747350.981140256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21747350.981140256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90613.962421417731</v>
      </c>
      <c r="L1327" s="444">
        <f t="shared" ca="1" si="127"/>
        <v>21837964.943561673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21837964.943561673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90991.520598173636</v>
      </c>
      <c r="L1328" s="444">
        <f t="shared" ca="1" si="127"/>
        <v>21928956.464159846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21928956.464159846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91370.651933999354</v>
      </c>
      <c r="L1329" s="444">
        <f t="shared" ca="1" si="127"/>
        <v>22020327.116093844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22020327.116093844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91751.36298372435</v>
      </c>
      <c r="L1330" s="444">
        <f t="shared" ca="1" si="127"/>
        <v>22112078.47907757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22112078.47907757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92133.660329489881</v>
      </c>
      <c r="L1331" s="444">
        <f t="shared" ca="1" si="127"/>
        <v>22204212.139407061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22204212.139407061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92517.550580862749</v>
      </c>
      <c r="L1332" s="444">
        <f t="shared" ca="1" si="127"/>
        <v>22296729.689987924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22296729.689987924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92903.040374949676</v>
      </c>
      <c r="L1333" s="444">
        <f t="shared" ca="1" si="127"/>
        <v>22389632.730362874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22389632.730362874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93290.136376511975</v>
      </c>
      <c r="L1334" s="444">
        <f t="shared" ca="1" si="127"/>
        <v>22482922.866739385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22482922.866739385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93678.845278080771</v>
      </c>
      <c r="L1335" s="444">
        <f t="shared" ca="1" si="127"/>
        <v>22576601.712017465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22576601.712017465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94069.173800072778</v>
      </c>
      <c r="L1336" s="444">
        <f t="shared" ca="1" si="127"/>
        <v>22670670.885817539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22670670.885817539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94461.128690906407</v>
      </c>
      <c r="L1337" s="444">
        <f t="shared" ca="1" si="127"/>
        <v>22765132.014508445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22765132.014508445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94854.716727118517</v>
      </c>
      <c r="L1338" s="444">
        <f t="shared" ca="1" si="127"/>
        <v>22859986.731235564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22859986.731235564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95249.944713481513</v>
      </c>
      <c r="L1339" s="444">
        <f t="shared" ca="1" si="127"/>
        <v>22955236.675949045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22955236.675949045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95646.819483121013</v>
      </c>
      <c r="L1340" s="444">
        <f t="shared" ca="1" si="127"/>
        <v>23050883.495432165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23050883.495432165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96045.347897634012</v>
      </c>
      <c r="L1341" s="444">
        <f t="shared" ca="1" si="127"/>
        <v>23146928.843329798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23146928.843329798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96445.536847207492</v>
      </c>
      <c r="L1342" s="444">
        <f t="shared" ca="1" si="127"/>
        <v>23243374.380177006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23243374.380177006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96847.393250737528</v>
      </c>
      <c r="L1343" s="444">
        <f t="shared" ca="1" si="127"/>
        <v>23340221.773427743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23340221.773427743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97250.924055948926</v>
      </c>
      <c r="L1344" s="444">
        <f t="shared" ca="1" si="127"/>
        <v>23437472.697483692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23437472.697483692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97656.136239515385</v>
      </c>
      <c r="L1345" s="444">
        <f t="shared" ca="1" si="127"/>
        <v>23535128.833723206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23535128.833723206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98063.036807180019</v>
      </c>
      <c r="L1346" s="444">
        <f t="shared" ca="1" si="127"/>
        <v>23633191.870530386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23633191.870530386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98471.632793876604</v>
      </c>
      <c r="L1347" s="444">
        <f t="shared" ca="1" si="127"/>
        <v>23731663.503324263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23731663.503324263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98881.931263851089</v>
      </c>
      <c r="L1348" s="444">
        <f t="shared" ca="1" si="127"/>
        <v>23830545.434588116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23830545.434588116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99293.939310783811</v>
      </c>
      <c r="L1349" s="444">
        <f t="shared" ca="1" si="127"/>
        <v>23929839.373898901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23929839.373898901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99707.664057912087</v>
      </c>
      <c r="L1350" s="444">
        <f t="shared" ca="1" si="127"/>
        <v>24029547.037956811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24029547.037956811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100123.11265815338</v>
      </c>
      <c r="L1351" s="444">
        <f t="shared" ca="1" si="127"/>
        <v>24129670.150614966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24129670.150614966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100540.29229422902</v>
      </c>
      <c r="L1352" s="444">
        <f t="shared" ca="1" si="127"/>
        <v>24230210.442909196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24230210.442909196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100959.21017878831</v>
      </c>
      <c r="L1353" s="444">
        <f t="shared" ca="1" si="127"/>
        <v>24331169.653087985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24331169.653087985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101379.87355453327</v>
      </c>
      <c r="L1354" s="444">
        <f t="shared" ca="1" si="127"/>
        <v>24432549.526642516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24432549.526642516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101802.28969434381</v>
      </c>
      <c r="L1355" s="444">
        <f t="shared" ca="1" si="127"/>
        <v>24534351.816336859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24534351.816336859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102226.46590140357</v>
      </c>
      <c r="L1356" s="444">
        <f t="shared" ca="1" si="127"/>
        <v>24636578.282238264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24636578.282238264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102652.4095093261</v>
      </c>
      <c r="L1357" s="444">
        <f t="shared" ca="1" si="127"/>
        <v>24739230.691747591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24739230.691747591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103080.12788228162</v>
      </c>
      <c r="L1358" s="444">
        <f t="shared" ca="1" si="127"/>
        <v>24842310.819629874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24842310.819629874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103509.62841512448</v>
      </c>
      <c r="L1359" s="444">
        <f t="shared" ca="1" si="127"/>
        <v>24945820.448044997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24945820.448044997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103940.91853352082</v>
      </c>
      <c r="L1360" s="444">
        <f t="shared" ca="1" si="127"/>
        <v>25049761.366578519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25049761.366578519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104374.00569407716</v>
      </c>
      <c r="L1361" s="444">
        <f t="shared" ca="1" si="127"/>
        <v>25154135.372272596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25154135.372272596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104808.89738446915</v>
      </c>
      <c r="L1362" s="444">
        <f t="shared" ca="1" si="127"/>
        <v>25258944.269657064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25258944.269657064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105245.6011235711</v>
      </c>
      <c r="L1363" s="444">
        <f t="shared" ca="1" si="127"/>
        <v>25364189.870780636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25364189.870780636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105684.12446158598</v>
      </c>
      <c r="L1364" s="444">
        <f t="shared" ca="1" si="127"/>
        <v>25469873.995242223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25469873.995242223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106124.47498017593</v>
      </c>
      <c r="L1365" s="444">
        <f t="shared" ca="1" si="127"/>
        <v>25575998.470222399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25575998.470222399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106566.66029259333</v>
      </c>
      <c r="L1366" s="444">
        <f t="shared" ca="1" si="127"/>
        <v>25682565.130514991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25682565.130514991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107010.68804381246</v>
      </c>
      <c r="L1367" s="444">
        <f t="shared" ca="1" si="127"/>
        <v>25789575.818558805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25789575.818558805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107456.56591066168</v>
      </c>
      <c r="L1368" s="444">
        <f t="shared" ca="1" si="127"/>
        <v>25897032.384469468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25897032.384469468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107904.30160195612</v>
      </c>
      <c r="L1369" s="444">
        <f t="shared" ca="1" si="127"/>
        <v>26004936.686071426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26004936.686071426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108353.90285863094</v>
      </c>
      <c r="L1370" s="444">
        <f t="shared" ca="1" si="127"/>
        <v>26113290.588930055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26113290.588930055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108805.37745387523</v>
      </c>
      <c r="L1371" s="444">
        <f t="shared" ca="1" si="127"/>
        <v>26222095.96638393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26222095.96638393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109258.73319326637</v>
      </c>
      <c r="L1372" s="444">
        <f t="shared" ca="1" si="127"/>
        <v>26331354.699577197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26331354.699577197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109713.977914905</v>
      </c>
      <c r="L1373" s="444">
        <f t="shared" ca="1" si="127"/>
        <v>26441068.677492101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26441068.677492101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110171.1194895504</v>
      </c>
      <c r="L1374" s="444">
        <f t="shared" ca="1" si="127"/>
        <v>26551239.796981651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26551239.796981651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110630.16582075687</v>
      </c>
      <c r="L1375" s="444">
        <f t="shared" ca="1" si="127"/>
        <v>26661869.962802406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26661869.962802406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111091.12484501002</v>
      </c>
      <c r="L1376" s="444">
        <f t="shared" ca="1" si="127"/>
        <v>26772961.087647416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26772961.087647416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111554.00453186424</v>
      </c>
      <c r="L1377" s="444">
        <f t="shared" ca="1" si="127"/>
        <v>26884515.09217928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26884515.09217928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112018.81288408033</v>
      </c>
      <c r="L1378" s="444">
        <f t="shared" ca="1" si="127"/>
        <v>26996533.905063361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26996533.905063361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112485.55793776402</v>
      </c>
      <c r="L1379" s="444">
        <f t="shared" ca="1" si="127"/>
        <v>27109019.463001125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27109019.463001125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112954.24776250467</v>
      </c>
      <c r="L1380" s="444">
        <f t="shared" ca="1" si="127"/>
        <v>27221973.71076363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27221973.71076363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113424.89046151513</v>
      </c>
      <c r="L1381" s="444">
        <f t="shared" ca="1" si="127"/>
        <v>27335398.601225145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27335398.601225145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113897.49417177144</v>
      </c>
      <c r="L1382" s="444">
        <f t="shared" ca="1" si="127"/>
        <v>27449296.095396917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27449296.095396917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114372.06706415383</v>
      </c>
      <c r="L1383" s="444">
        <f t="shared" ca="1" si="127"/>
        <v>27563668.162461072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27563668.162461072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114848.61734358782</v>
      </c>
      <c r="L1384" s="444">
        <f t="shared" ca="1" si="127"/>
        <v>27678516.779804662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27678516.779804662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115327.15324918609</v>
      </c>
      <c r="L1385" s="444">
        <f t="shared" ca="1" si="127"/>
        <v>27793843.933053847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27793843.933053847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115807.68305439103</v>
      </c>
      <c r="L1386" s="444">
        <f t="shared" ca="1" si="127"/>
        <v>27909651.616108239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27909651.616108239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116290.21506711766</v>
      </c>
      <c r="L1387" s="444">
        <f t="shared" ca="1" si="127"/>
        <v>28025941.831175357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28025941.831175357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116774.75762989731</v>
      </c>
      <c r="L1388" s="444">
        <f t="shared" ca="1" si="127"/>
        <v>28142716.588805255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28142716.588805255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117261.31912002187</v>
      </c>
      <c r="L1389" s="444">
        <f t="shared" ca="1" si="127"/>
        <v>28259977.907925278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28259977.907925278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117749.90794968867</v>
      </c>
      <c r="L1390" s="444">
        <f t="shared" ca="1" si="127"/>
        <v>28377727.815874968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28377727.815874968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118240.5325661457</v>
      </c>
      <c r="L1391" s="444">
        <f t="shared" ca="1" si="127"/>
        <v>28495968.348441113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28495968.348441113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118733.20145183799</v>
      </c>
      <c r="L1392" s="444">
        <f t="shared" ca="1" si="127"/>
        <v>28614701.549892951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28614701.549892951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119227.92312455396</v>
      </c>
      <c r="L1393" s="444">
        <f t="shared" ca="1" si="127"/>
        <v>28733929.473017506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28733929.473017506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119724.70613757295</v>
      </c>
      <c r="L1394" s="444">
        <f t="shared" ca="1" si="127"/>
        <v>28853654.179155078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28853654.179155078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120223.55907981283</v>
      </c>
      <c r="L1395" s="444">
        <f t="shared" ca="1" si="127"/>
        <v>28973877.738234889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28973877.738234889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120724.49057597871</v>
      </c>
      <c r="L1396" s="444">
        <f t="shared" ca="1" si="127"/>
        <v>29094602.228810869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29094602.228810869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121227.50928671194</v>
      </c>
      <c r="L1397" s="444">
        <f t="shared" ca="1" si="127"/>
        <v>29215829.738097582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29215829.738097582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121732.62390873993</v>
      </c>
      <c r="L1398" s="444">
        <f t="shared" ca="1" si="127"/>
        <v>29337562.362006322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29337562.362006322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122239.84317502634</v>
      </c>
      <c r="L1399" s="444">
        <f t="shared" ca="1" si="127"/>
        <v>29459802.205181349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29459802.205181349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122749.17585492229</v>
      </c>
      <c r="L1400" s="444">
        <f t="shared" ca="1" si="127"/>
        <v>29582551.38103627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29582551.38103627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123260.6307543178</v>
      </c>
      <c r="L1401" s="444">
        <f t="shared" ca="1" si="127"/>
        <v>29705812.011790588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29705812.011790588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123774.21671579413</v>
      </c>
      <c r="L1402" s="444">
        <f t="shared" ca="1" si="127"/>
        <v>29829586.228506383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29829586.228506383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124289.94261877659</v>
      </c>
      <c r="L1403" s="444">
        <f t="shared" ca="1" si="127"/>
        <v>29953876.171125159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29953876.171125159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124807.81737968817</v>
      </c>
      <c r="L1404" s="444">
        <f t="shared" ca="1" si="127"/>
        <v>30078683.988504846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30078683.988504846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125327.84995210351</v>
      </c>
      <c r="L1405" s="444">
        <f t="shared" ca="1" si="127"/>
        <v>30204011.838456947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30204011.838456947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125850.04932690394</v>
      </c>
      <c r="L1406" s="444">
        <f t="shared" ca="1" si="127"/>
        <v>30329861.887783851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30329861.887783851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126374.42453243273</v>
      </c>
      <c r="L1407" s="444">
        <f t="shared" ca="1" si="127"/>
        <v>30456236.312316284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30456236.312316284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126900.98463465118</v>
      </c>
      <c r="L1408" s="444">
        <f t="shared" ca="1" si="127"/>
        <v>30583137.296950936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30583137.296950936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127429.73873729557</v>
      </c>
      <c r="L1409" s="444">
        <f t="shared" ca="1" si="127"/>
        <v>30710567.035688233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30710567.035688233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127960.6959820343</v>
      </c>
      <c r="L1410" s="444">
        <f t="shared" ca="1" si="127"/>
        <v>30838527.731670268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30838527.731670268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128493.86554862611</v>
      </c>
      <c r="L1411" s="444">
        <f t="shared" ca="1" si="127"/>
        <v>30967021.597218893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30967021.597218893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129029.25665507872</v>
      </c>
      <c r="L1412" s="444">
        <f t="shared" ca="1" si="127"/>
        <v>31096050.853873972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31096050.853873972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129566.87855780823</v>
      </c>
      <c r="L1413" s="444">
        <f t="shared" ca="1" si="127"/>
        <v>31225617.732431781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31225617.732431781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130106.74055179907</v>
      </c>
      <c r="L1414" s="444">
        <f t="shared" ca="1" si="127"/>
        <v>31355724.47298358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31355724.47298358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130648.8519707649</v>
      </c>
      <c r="L1415" s="444">
        <f t="shared" ca="1" si="127"/>
        <v>31486373.324954346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31486373.324954346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131193.22218730976</v>
      </c>
      <c r="L1416" s="444">
        <f t="shared" ca="1" si="127"/>
        <v>31617566.547141656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31617566.547141656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131739.86061309025</v>
      </c>
      <c r="L1417" s="444">
        <f t="shared" ca="1" si="127"/>
        <v>31749306.407754745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31749306.407754745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132288.77669897809</v>
      </c>
      <c r="L1418" s="444">
        <f t="shared" ca="1" si="127"/>
        <v>31881595.184453722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31881595.184453722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132839.97993522385</v>
      </c>
      <c r="L1419" s="444">
        <f t="shared" ca="1" si="127"/>
        <v>32014435.164388947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32014435.164388947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133393.47985162062</v>
      </c>
      <c r="L1420" s="444">
        <f t="shared" ca="1" si="127"/>
        <v>32147828.644240569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32147828.644240569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133949.28601766902</v>
      </c>
      <c r="L1421" s="444">
        <f t="shared" ca="1" si="127"/>
        <v>32281777.930258237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32281777.930258237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134507.40804274264</v>
      </c>
      <c r="L1422" s="444">
        <f t="shared" ca="1" si="127"/>
        <v>32416285.338300981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32416285.338300981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135067.85557625411</v>
      </c>
      <c r="L1423" s="444">
        <f t="shared" ca="1" si="127"/>
        <v>32551353.193877235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32551353.193877235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135630.63830782179</v>
      </c>
      <c r="L1424" s="444">
        <f t="shared" ca="1" si="127"/>
        <v>32686983.832185056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32686983.832185056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136195.76596743774</v>
      </c>
      <c r="L1425" s="444">
        <f t="shared" ca="1" si="127"/>
        <v>32823179.598152492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32823179.598152492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136763.24832563539</v>
      </c>
      <c r="L1426" s="444">
        <f t="shared" ca="1" si="127"/>
        <v>32959942.846478127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32959942.846478127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137333.09519365887</v>
      </c>
      <c r="L1427" s="444">
        <f t="shared" ca="1" si="127"/>
        <v>33097275.941671785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33097275.941671785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137905.31642363241</v>
      </c>
      <c r="L1428" s="444">
        <f t="shared" ca="1" si="127"/>
        <v>33235181.258095417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33235181.258095417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138479.92190873087</v>
      </c>
      <c r="L1429" s="444">
        <f t="shared" ca="1" si="127"/>
        <v>33373661.18000415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33373661.18000415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139056.92158335063</v>
      </c>
      <c r="L1430" s="444">
        <f t="shared" ca="1" si="127"/>
        <v>33512718.1015875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33512718.1015875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139636.32542328126</v>
      </c>
      <c r="L1431" s="444">
        <f t="shared" ca="1" si="127"/>
        <v>33652354.427010782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33652354.427010782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140218.14344587826</v>
      </c>
      <c r="L1432" s="444">
        <f t="shared" ca="1" si="127"/>
        <v>33792572.570456661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33792572.570456661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140802.38571023609</v>
      </c>
      <c r="L1433" s="444">
        <f t="shared" ca="1" si="127"/>
        <v>33933374.956166901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33933374.956166901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141389.06231736208</v>
      </c>
      <c r="L1434" s="444">
        <f t="shared" ca="1" si="127"/>
        <v>34074764.018484265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34074764.018484265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141978.18341035111</v>
      </c>
      <c r="L1435" s="444">
        <f t="shared" ca="1" si="127"/>
        <v>34216742.201894619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34216742.201894619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142569.7591745609</v>
      </c>
      <c r="L1436" s="444">
        <f t="shared" ca="1" si="127"/>
        <v>34359311.961069182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34359311.961069182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143163.79983778825</v>
      </c>
      <c r="L1437" s="444">
        <f t="shared" ca="1" si="127"/>
        <v>34502475.760906972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34502475.760906972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143760.31567044571</v>
      </c>
      <c r="L1438" s="444">
        <f t="shared" ca="1" si="127"/>
        <v>34646236.076577418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34646236.076577418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144359.31698573925</v>
      </c>
      <c r="L1439" s="444">
        <f t="shared" ca="1" si="127"/>
        <v>34790595.393563159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34790595.393563159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144960.81413984648</v>
      </c>
      <c r="L1440" s="444">
        <f t="shared" ca="1" si="127"/>
        <v>34935556.207703002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34935556.207703002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145564.81753209583</v>
      </c>
      <c r="L1441" s="444">
        <f t="shared" ca="1" si="127"/>
        <v>35081121.025235094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35081121.025235094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146171.33760514623</v>
      </c>
      <c r="L1442" s="444">
        <f t="shared" ca="1" si="127"/>
        <v>35227292.362840243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35227292.362840243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146780.38484516769</v>
      </c>
      <c r="L1443" s="444">
        <f t="shared" ca="1" si="127"/>
        <v>35374072.74768541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35374072.74768541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147391.96978202253</v>
      </c>
      <c r="L1444" s="444">
        <f t="shared" ca="1" si="127"/>
        <v>35521464.717467435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35521464.717467435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148006.10298944765</v>
      </c>
      <c r="L1445" s="444">
        <f t="shared" ca="1" si="127"/>
        <v>35669470.820456885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35669470.820456885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148622.79508523701</v>
      </c>
      <c r="L1446" s="444">
        <f t="shared" ca="1" si="127"/>
        <v>35818093.615542121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35818093.615542121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149242.05673142552</v>
      </c>
      <c r="L1447" s="444">
        <f t="shared" ca="1" si="127"/>
        <v>35967335.672273546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35967335.672273546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149863.89863447309</v>
      </c>
      <c r="L1448" s="444">
        <f t="shared" ca="1" si="127"/>
        <v>36117199.570908017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36117199.570908017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150488.33154545008</v>
      </c>
      <c r="L1449" s="444">
        <f t="shared" ca="1" si="127"/>
        <v>36267687.902453467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36267687.902453467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151115.36626022277</v>
      </c>
      <c r="L1450" s="444">
        <f t="shared" ca="1" si="127"/>
        <v>36418803.26871369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36418803.26871369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151745.01361964038</v>
      </c>
      <c r="L1451" s="444">
        <f t="shared" ca="1" si="127"/>
        <v>36570548.282333329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36570548.282333329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152377.2845097222</v>
      </c>
      <c r="L1452" s="444">
        <f t="shared" ca="1" si="127"/>
        <v>36722925.566843055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36722925.566843055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153012.18986184607</v>
      </c>
      <c r="L1453" s="444">
        <f t="shared" ca="1" si="127"/>
        <v>36875937.756704904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36875937.756704904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153649.74065293709</v>
      </c>
      <c r="L1454" s="444">
        <f t="shared" ca="1" si="127"/>
        <v>37029587.497357838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37029587.497357838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154289.94790565767</v>
      </c>
      <c r="L1455" s="444">
        <f t="shared" ca="1" si="127"/>
        <v>37183877.445263498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37183877.445263498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154932.82268859789</v>
      </c>
      <c r="L1456" s="444">
        <f t="shared" ca="1" si="127"/>
        <v>37338810.267952092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37338810.267952092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155578.37611646706</v>
      </c>
      <c r="L1457" s="444">
        <f t="shared" ca="1" si="127"/>
        <v>37494388.644068561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37494388.644068561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156226.61935028568</v>
      </c>
      <c r="L1458" s="444">
        <f t="shared" ca="1" si="127"/>
        <v>37650615.263418846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37650615.263418846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156877.56359757853</v>
      </c>
      <c r="L1459" s="444">
        <f t="shared" ca="1" si="127"/>
        <v>37807492.827016421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37807492.827016421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157531.22011256841</v>
      </c>
      <c r="L1460" s="444">
        <f t="shared" ca="1" si="127"/>
        <v>37965024.04712899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37965024.04712899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158187.6001963708</v>
      </c>
      <c r="L1461" s="444">
        <f t="shared" ca="1" si="127"/>
        <v>38123211.647325359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38123211.647325359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158846.71519718898</v>
      </c>
      <c r="L1462" s="444">
        <f t="shared" ca="1" si="127"/>
        <v>38282058.36252255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38282058.36252255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159508.57651051061</v>
      </c>
      <c r="L1463" s="444">
        <f t="shared" ca="1" si="127"/>
        <v>38441566.939033061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38441566.939033061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160173.19557930442</v>
      </c>
      <c r="L1464" s="444">
        <f t="shared" ca="1" si="127"/>
        <v>38601740.134612367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38601740.134612367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160840.5838942182</v>
      </c>
      <c r="L1465" s="444">
        <f t="shared" ca="1" si="127"/>
        <v>38762580.718506582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38762580.718506582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161510.75299377742</v>
      </c>
      <c r="L1466" s="444">
        <f t="shared" ca="1" si="127"/>
        <v>38924091.471500359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38924091.471500359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162183.71446458483</v>
      </c>
      <c r="L1467" s="444">
        <f t="shared" ca="1" si="127"/>
        <v>39086275.185964942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39086275.185964942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162859.47994152058</v>
      </c>
      <c r="L1468" s="444">
        <f t="shared" ca="1" si="127"/>
        <v>39249134.665906459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39249134.665906459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163538.06110794359</v>
      </c>
      <c r="L1469" s="444">
        <f t="shared" ca="1" si="127"/>
        <v>39412672.7270144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39412672.7270144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164219.46969589332</v>
      </c>
      <c r="L1470" s="444">
        <f t="shared" ca="1" si="127"/>
        <v>39576892.196710296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39576892.196710296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164903.71748629291</v>
      </c>
      <c r="L1471" s="444">
        <f t="shared" ca="1" si="127"/>
        <v>39741795.914196588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39741795.914196588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165590.81630915246</v>
      </c>
      <c r="L1472" s="444">
        <f t="shared" ca="1" si="127"/>
        <v>39907386.730505742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39907386.730505742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166280.77804377393</v>
      </c>
      <c r="L1473" s="444">
        <f t="shared" ca="1" si="127"/>
        <v>40073667.508549519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40073667.508549519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166973.61461895632</v>
      </c>
      <c r="L1474" s="444">
        <f t="shared" ca="1" si="127"/>
        <v>40240641.123168476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40240641.123168476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167669.33801320198</v>
      </c>
      <c r="L1475" s="444">
        <f t="shared" ca="1" si="127"/>
        <v>40408310.461181678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40408310.461181678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168367.96025492364</v>
      </c>
      <c r="L1476" s="444">
        <f t="shared" ca="1" si="127"/>
        <v>40576678.4214366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40576678.4214366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169069.49342265251</v>
      </c>
      <c r="L1477" s="444">
        <f t="shared" ca="1" si="127"/>
        <v>40745747.91485925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40745747.91485925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169773.94964524687</v>
      </c>
      <c r="L1478" s="444">
        <f t="shared" ca="1" si="127"/>
        <v>40915521.864504494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40915521.864504494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170481.34110210204</v>
      </c>
      <c r="L1479" s="444">
        <f t="shared" ca="1" si="127"/>
        <v>41086003.205606595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41086003.205606595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171191.68002336082</v>
      </c>
      <c r="L1480" s="444">
        <f t="shared" ca="1" si="127"/>
        <v>41257194.885629952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41257194.885629952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171904.97869012479</v>
      </c>
      <c r="L1481" s="444">
        <f t="shared" ca="1" si="127"/>
        <v>41429099.864320077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41429099.864320077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172621.249434667</v>
      </c>
      <c r="L1482" s="444">
        <f t="shared" ca="1" si="127"/>
        <v>41601721.113754742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41601721.113754742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173340.50464064477</v>
      </c>
      <c r="L1483" s="444">
        <f t="shared" ca="1" si="127"/>
        <v>41775061.618395388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41775061.618395388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174062.75674331412</v>
      </c>
      <c r="L1484" s="444">
        <f t="shared" ca="1" si="127"/>
        <v>41949124.3751387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41949124.3751387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174788.01822974457</v>
      </c>
      <c r="L1485" s="444">
        <f t="shared" ca="1" si="127"/>
        <v>42123912.393368445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42123912.393368445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175516.3016390352</v>
      </c>
      <c r="L1486" s="444">
        <f t="shared" ca="1" si="127"/>
        <v>42299428.695007481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42299428.695007481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176247.61956253118</v>
      </c>
      <c r="L1487" s="444">
        <f t="shared" ca="1" si="127"/>
        <v>42475676.31457001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42475676.31457001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176981.98464404172</v>
      </c>
      <c r="L1488" s="444">
        <f t="shared" ca="1" si="127"/>
        <v>42652658.29921405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42652658.29921405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177719.40958005853</v>
      </c>
      <c r="L1489" s="444">
        <f t="shared" ca="1" si="127"/>
        <v>42830377.70879411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42830377.70879411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178459.90711997545</v>
      </c>
      <c r="L1490" s="444">
        <f t="shared" ca="1" si="127"/>
        <v>43008837.615914084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43008837.615914084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179203.49006630867</v>
      </c>
      <c r="L1491" s="444">
        <f t="shared" ca="1" si="127"/>
        <v>43188041.105980396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43188041.105980396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179950.17127491831</v>
      </c>
      <c r="L1492" s="444">
        <f t="shared" ca="1" si="127"/>
        <v>43367991.277255312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43367991.277255312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180699.96365523047</v>
      </c>
      <c r="L1493" s="444">
        <f t="shared" ca="1" si="127"/>
        <v>43548691.240910545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43548691.240910545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181452.88017046062</v>
      </c>
      <c r="L1494" s="444">
        <f t="shared" ca="1" si="127"/>
        <v>43730144.121081002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43730144.121081002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182208.93383783751</v>
      </c>
      <c r="L1495" s="444">
        <f t="shared" ca="1" si="127"/>
        <v>43912353.054918841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43912353.054918841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182968.1377288285</v>
      </c>
      <c r="L1496" s="444">
        <f t="shared" ca="1" si="127"/>
        <v>44095321.192647666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44095321.192647666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183730.50496936528</v>
      </c>
      <c r="L1497" s="444">
        <f t="shared" ca="1" si="127"/>
        <v>44279051.697617032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44279051.697617032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184496.04874007095</v>
      </c>
      <c r="L1498" s="444">
        <f t="shared" ca="1" si="127"/>
        <v>44463547.746357106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44463547.746357106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185264.78227648794</v>
      </c>
      <c r="L1499" s="444">
        <f t="shared" ca="1" si="127"/>
        <v>44648812.528633595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44648812.528633595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186036.71886930664</v>
      </c>
      <c r="L1500" s="444">
        <f t="shared" ca="1" si="127"/>
        <v>44834849.247502901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44834849.247502901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186811.87186459542</v>
      </c>
      <c r="L1501" s="444">
        <f t="shared" ca="1" si="127"/>
        <v>45021661.119367495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45021661.119367495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187590.25466403124</v>
      </c>
      <c r="L1502" s="444">
        <f t="shared" ca="1" si="127"/>
        <v>45209251.374031529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45209251.374031529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188371.88072513137</v>
      </c>
      <c r="L1503" s="444">
        <f t="shared" ca="1" si="127"/>
        <v>45397623.254756659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45397623.254756659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189156.76356148609</v>
      </c>
      <c r="L1504" s="444">
        <f t="shared" ca="1" si="127"/>
        <v>45586780.018318146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45586780.018318146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189944.91674299227</v>
      </c>
      <c r="L1505" s="444">
        <f t="shared" ca="1" si="127"/>
        <v>45776724.935061142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45776724.935061142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190736.35389608808</v>
      </c>
      <c r="L1506" s="444">
        <f t="shared" ca="1" si="127"/>
        <v>45967461.288957231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45967461.288957231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191531.08870398847</v>
      </c>
      <c r="L1507" s="444">
        <f t="shared" ca="1" si="127"/>
        <v>46158992.377661221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46158992.377661221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192329.13490692174</v>
      </c>
      <c r="L1508" s="444">
        <f t="shared" ca="1" si="127"/>
        <v>46351321.512568146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46351321.512568146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193130.50630236728</v>
      </c>
      <c r="L1509" s="444">
        <f t="shared" ca="1" si="127"/>
        <v>46544452.01887051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46544452.01887051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193935.21674529379</v>
      </c>
      <c r="L1510" s="444">
        <f t="shared" ca="1" si="127"/>
        <v>46738387.235615805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46738387.235615805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194743.28014839918</v>
      </c>
      <c r="L1511" s="444">
        <f t="shared" ca="1" si="127"/>
        <v>46933130.515764207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46933130.515764207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195554.71048235087</v>
      </c>
      <c r="L1512" s="444">
        <f t="shared" ca="1" si="127"/>
        <v>47128685.226246558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47128685.226246558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196369.52177602734</v>
      </c>
      <c r="L1513" s="444">
        <f t="shared" ca="1" si="127"/>
        <v>47325054.748022586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47325054.748022586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197187.72811676079</v>
      </c>
      <c r="L1514" s="444">
        <f t="shared" ca="1" si="127"/>
        <v>47522242.476139344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47522242.476139344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198009.34365058059</v>
      </c>
      <c r="L1515" s="444">
        <f t="shared" ca="1" si="127"/>
        <v>47720251.819789924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47720251.819789924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198834.38258245803</v>
      </c>
      <c r="L1516" s="444">
        <f t="shared" ca="1" si="127"/>
        <v>47919086.20237238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47919086.20237238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199662.85917655157</v>
      </c>
      <c r="L1517" s="444">
        <f t="shared" ca="1" si="127"/>
        <v>48118749.061548933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48118749.061548933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200494.78775645388</v>
      </c>
      <c r="L1518" s="444">
        <f t="shared" ca="1" si="127"/>
        <v>48319243.849305384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48319243.849305384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201330.1827054391</v>
      </c>
      <c r="L1519" s="444">
        <f t="shared" ca="1" si="127"/>
        <v>48520574.032010823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48520574.032010823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202169.05846671175</v>
      </c>
      <c r="L1520" s="444">
        <f t="shared" ca="1" si="127"/>
        <v>48722743.090477534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48722743.090477534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203011.42954365638</v>
      </c>
      <c r="L1521" s="444">
        <f t="shared" ca="1" si="127"/>
        <v>48925754.520021193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48925754.520021193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203857.31050008829</v>
      </c>
      <c r="L1522" s="444">
        <f t="shared" ca="1" si="127"/>
        <v>49129611.830521278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49129611.830521278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204706.71596050533</v>
      </c>
      <c r="L1523" s="444">
        <f t="shared" ca="1" si="127"/>
        <v>49334318.546481781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49334318.546481781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205559.66061034074</v>
      </c>
      <c r="L1524" s="444">
        <f t="shared" ca="1" si="127"/>
        <v>49539878.207092121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49539878.207092121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206416.15919621717</v>
      </c>
      <c r="L1525" s="444">
        <f t="shared" ca="1" si="127"/>
        <v>49746294.366288342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49746294.366288342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207276.22652620141</v>
      </c>
      <c r="L1526" s="444">
        <f t="shared" ca="1" si="127"/>
        <v>49953570.592814542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49953570.592814542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208139.8774700606</v>
      </c>
      <c r="L1527" s="444">
        <f t="shared" ca="1" si="127"/>
        <v>50161710.470284604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50161710.470284604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209007.12695951917</v>
      </c>
      <c r="L1528" s="444">
        <f t="shared" ca="1" si="127"/>
        <v>50370717.597244121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50370717.597244121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209877.98998851716</v>
      </c>
      <c r="L1529" s="444">
        <f t="shared" ca="1" si="127"/>
        <v>50580595.587232642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50580595.587232642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210752.48161346934</v>
      </c>
      <c r="L1530" s="444">
        <f t="shared" ca="1" si="127"/>
        <v>50791348.068846114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50791348.068846114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211630.61695352546</v>
      </c>
      <c r="L1531" s="444">
        <f t="shared" ca="1" si="127"/>
        <v>51002978.685799636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51002978.685799636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212512.4111908318</v>
      </c>
      <c r="L1532" s="444">
        <f t="shared" ca="1" si="127"/>
        <v>51215491.096990466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51215491.096990466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213397.87957079359</v>
      </c>
      <c r="L1533" s="444">
        <f t="shared" ca="1" si="127"/>
        <v>51428888.976561263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51428888.976561263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214287.03740233858</v>
      </c>
      <c r="L1534" s="444">
        <f t="shared" ca="1" si="127"/>
        <v>51643176.013963602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51643176.013963602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215179.90005818167</v>
      </c>
      <c r="L1535" s="444">
        <f t="shared" ca="1" si="127"/>
        <v>51858355.914021783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51858355.914021783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216076.48297509077</v>
      </c>
      <c r="L1536" s="444">
        <f t="shared" ca="1" si="127"/>
        <v>52074432.396996871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52074432.396996871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216976.80165415362</v>
      </c>
      <c r="L1537" s="444">
        <f t="shared" ca="1" si="127"/>
        <v>52291409.198651023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52291409.198651023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217880.87166104591</v>
      </c>
      <c r="L1538" s="444">
        <f t="shared" ref="L1538:L1792" ca="1" si="132">I1538-J1538+K1538</f>
        <v>52509290.070312068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52509290.070312068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218788.7086263003</v>
      </c>
      <c r="L1539" s="444">
        <f t="shared" ca="1" si="132"/>
        <v>52728078.778938368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52728078.778938368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219700.32824557656</v>
      </c>
      <c r="L1540" s="444">
        <f t="shared" ca="1" si="132"/>
        <v>52947779.107183948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52947779.107183948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220615.74627993308</v>
      </c>
      <c r="L1541" s="444">
        <f t="shared" ca="1" si="132"/>
        <v>53168394.853463881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53168394.853463881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221534.97855609949</v>
      </c>
      <c r="L1542" s="444">
        <f t="shared" ca="1" si="132"/>
        <v>53389929.832019977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53389929.832019977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222458.04096674992</v>
      </c>
      <c r="L1543" s="444">
        <f t="shared" ca="1" si="132"/>
        <v>53612387.872986726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53612387.872986726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223384.949470778</v>
      </c>
      <c r="L1544" s="444">
        <f t="shared" ca="1" si="132"/>
        <v>53835772.822457507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53835772.822457507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224315.72009357295</v>
      </c>
      <c r="L1545" s="444">
        <f t="shared" ca="1" si="132"/>
        <v>54060088.542551078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54060088.542551078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225250.36892729616</v>
      </c>
      <c r="L1546" s="444">
        <f t="shared" ca="1" si="132"/>
        <v>54285338.91147837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54285338.91147837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226188.91213115989</v>
      </c>
      <c r="L1547" s="444">
        <f t="shared" ca="1" si="132"/>
        <v>54511527.823609531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54511527.823609531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227131.36593170639</v>
      </c>
      <c r="L1548" s="444">
        <f t="shared" ca="1" si="132"/>
        <v>54738659.189541236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54738659.189541236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228077.74662308849</v>
      </c>
      <c r="L1549" s="444">
        <f t="shared" ca="1" si="132"/>
        <v>54966736.936164327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54966736.936164327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229028.07056735136</v>
      </c>
      <c r="L1550" s="444">
        <f t="shared" ca="1" si="132"/>
        <v>55195765.006731682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55195765.006731682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229982.3541947153</v>
      </c>
      <c r="L1551" s="444">
        <f t="shared" ca="1" si="132"/>
        <v>55425747.360926397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55425747.360926397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230940.61400385998</v>
      </c>
      <c r="L1552" s="444">
        <f t="shared" ca="1" si="132"/>
        <v>55656687.974930257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55656687.974930257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231902.86656220941</v>
      </c>
      <c r="L1553" s="444">
        <f t="shared" ca="1" si="132"/>
        <v>55888590.841492467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55888590.841492467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232869.12850621861</v>
      </c>
      <c r="L1554" s="444">
        <f t="shared" ca="1" si="132"/>
        <v>56121459.969998688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56121459.969998688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233839.41654166119</v>
      </c>
      <c r="L1555" s="444">
        <f t="shared" ca="1" si="132"/>
        <v>56355299.386540346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56355299.386540346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234813.74744391808</v>
      </c>
      <c r="L1556" s="444">
        <f t="shared" ca="1" si="132"/>
        <v>56590113.13398426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56590113.13398426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235792.13805826774</v>
      </c>
      <c r="L1557" s="444">
        <f t="shared" ca="1" si="132"/>
        <v>56825905.272042528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56825905.272042528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236774.60530017724</v>
      </c>
      <c r="L1558" s="444">
        <f t="shared" ca="1" si="132"/>
        <v>57062679.877342708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57062679.877342708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237761.16615559463</v>
      </c>
      <c r="L1559" s="444">
        <f t="shared" ca="1" si="132"/>
        <v>57300441.0434983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57300441.0434983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238751.83768124291</v>
      </c>
      <c r="L1560" s="444">
        <f t="shared" ca="1" si="132"/>
        <v>57539192.881179541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57539192.881179541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239746.63700491475</v>
      </c>
      <c r="L1561" s="444">
        <f t="shared" ca="1" si="132"/>
        <v>57778939.518184453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57778939.518184453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240745.58132576855</v>
      </c>
      <c r="L1562" s="444">
        <f t="shared" ca="1" si="132"/>
        <v>58019685.099510223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58019685.099510223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241748.68791462592</v>
      </c>
      <c r="L1563" s="444">
        <f t="shared" ca="1" si="132"/>
        <v>58261433.787424847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58261433.787424847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242755.97411427015</v>
      </c>
      <c r="L1564" s="444">
        <f t="shared" ca="1" si="132"/>
        <v>58504189.761539117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58504189.761539117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243767.45733974632</v>
      </c>
      <c r="L1565" s="444">
        <f t="shared" ca="1" si="132"/>
        <v>58747957.218878865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58747957.218878865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244783.15507866195</v>
      </c>
      <c r="L1566" s="444">
        <f t="shared" ca="1" si="132"/>
        <v>58992740.37395753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58992740.37395753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245803.08489148971</v>
      </c>
      <c r="L1567" s="444">
        <f t="shared" ca="1" si="132"/>
        <v>59238543.45884902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59238543.45884902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246827.26441187088</v>
      </c>
      <c r="L1568" s="444">
        <f t="shared" ca="1" si="132"/>
        <v>59485370.723260894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59485370.723260894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247855.71134692043</v>
      </c>
      <c r="L1569" s="444">
        <f t="shared" ca="1" si="132"/>
        <v>59733226.434607811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59733226.434607811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248888.44347753254</v>
      </c>
      <c r="L1570" s="444">
        <f t="shared" ca="1" si="132"/>
        <v>59982114.878085345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59982114.878085345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249925.47865868889</v>
      </c>
      <c r="L1571" s="444">
        <f t="shared" ca="1" si="132"/>
        <v>60232040.356744036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60232040.356744036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250966.83481976681</v>
      </c>
      <c r="L1572" s="444">
        <f t="shared" ca="1" si="132"/>
        <v>60483007.1915638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60483007.1915638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252012.52996484915</v>
      </c>
      <c r="L1573" s="444">
        <f t="shared" ca="1" si="132"/>
        <v>60735019.721528649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60735019.721528649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253062.58217303603</v>
      </c>
      <c r="L1574" s="444">
        <f t="shared" ca="1" si="132"/>
        <v>60988082.303701684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60988082.303701684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254117.00959875699</v>
      </c>
      <c r="L1575" s="444">
        <f t="shared" ca="1" si="132"/>
        <v>61242199.313300438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61242199.313300438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255175.83047208516</v>
      </c>
      <c r="L1576" s="444">
        <f t="shared" ca="1" si="132"/>
        <v>61497375.14377252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61497375.14377252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256239.0630990522</v>
      </c>
      <c r="L1577" s="444">
        <f t="shared" ca="1" si="132"/>
        <v>61753614.206871569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61753614.206871569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257306.72586196486</v>
      </c>
      <c r="L1578" s="444">
        <f t="shared" ca="1" si="132"/>
        <v>62010920.932733536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62010920.932733536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258378.83721972309</v>
      </c>
      <c r="L1579" s="444">
        <f t="shared" ca="1" si="132"/>
        <v>62269299.769953258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62269299.769953258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259455.41570813858</v>
      </c>
      <c r="L1580" s="444">
        <f t="shared" ca="1" si="132"/>
        <v>62528755.185661398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62528755.185661398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260536.47994025581</v>
      </c>
      <c r="L1581" s="444">
        <f t="shared" ca="1" si="132"/>
        <v>62789291.665601656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62789291.665601656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261622.04860667358</v>
      </c>
      <c r="L1582" s="444">
        <f t="shared" ca="1" si="132"/>
        <v>63050913.714208327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63050913.714208327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262712.14047586807</v>
      </c>
      <c r="L1583" s="444">
        <f t="shared" ca="1" si="132"/>
        <v>63313625.854684196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63313625.854684196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263806.77439451747</v>
      </c>
      <c r="L1584" s="444">
        <f t="shared" ca="1" si="132"/>
        <v>63577432.629078716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63577432.629078716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264905.96928782796</v>
      </c>
      <c r="L1585" s="444">
        <f t="shared" ca="1" si="132"/>
        <v>63842338.598366544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63842338.598366544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266009.74415986054</v>
      </c>
      <c r="L1586" s="444">
        <f t="shared" ca="1" si="132"/>
        <v>64108348.342526406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64108348.342526406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267118.11809386004</v>
      </c>
      <c r="L1587" s="444">
        <f t="shared" ca="1" si="132"/>
        <v>64375466.460620269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64375466.460620269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268231.11025258451</v>
      </c>
      <c r="L1588" s="444">
        <f t="shared" ca="1" si="132"/>
        <v>64643697.570872851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64643697.570872851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269348.7398786369</v>
      </c>
      <c r="L1589" s="444">
        <f t="shared" ca="1" si="132"/>
        <v>64913046.31075149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64913046.31075149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270471.02629479789</v>
      </c>
      <c r="L1590" s="444">
        <f t="shared" ca="1" si="132"/>
        <v>65183517.337046288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65183517.337046288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271597.98890435952</v>
      </c>
      <c r="L1591" s="444">
        <f t="shared" ca="1" si="132"/>
        <v>65455115.325950645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65455115.325950645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272729.647191461</v>
      </c>
      <c r="L1592" s="444">
        <f t="shared" ca="1" si="132"/>
        <v>65727844.973142102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65727844.973142102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273866.02072142542</v>
      </c>
      <c r="L1593" s="444">
        <f t="shared" ca="1" si="132"/>
        <v>66001710.99386353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66001710.99386353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275007.12914109806</v>
      </c>
      <c r="L1594" s="444">
        <f t="shared" ca="1" si="132"/>
        <v>66276718.12300463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66276718.12300463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276152.99217918597</v>
      </c>
      <c r="L1595" s="444">
        <f t="shared" ca="1" si="132"/>
        <v>66552871.115183815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66552871.115183815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277303.62964659923</v>
      </c>
      <c r="L1596" s="444">
        <f t="shared" ca="1" si="132"/>
        <v>66830174.744830415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66830174.744830415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278459.06143679336</v>
      </c>
      <c r="L1597" s="444">
        <f t="shared" ca="1" si="132"/>
        <v>67108633.806267209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67108633.806267209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279619.30752611341</v>
      </c>
      <c r="L1598" s="444">
        <f t="shared" ca="1" si="132"/>
        <v>67388253.113793328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67388253.113793328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280784.38797413884</v>
      </c>
      <c r="L1599" s="444">
        <f t="shared" ca="1" si="132"/>
        <v>67669037.501767471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67669037.501767471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281954.32292403112</v>
      </c>
      <c r="L1600" s="444">
        <f t="shared" ca="1" si="132"/>
        <v>67950991.824691504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67950991.824691504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283129.13260288129</v>
      </c>
      <c r="L1601" s="444">
        <f t="shared" ca="1" si="132"/>
        <v>68234120.95729439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68234120.95729439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284308.83732205996</v>
      </c>
      <c r="L1602" s="444">
        <f t="shared" ca="1" si="132"/>
        <v>68518429.794616446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68518429.794616446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285493.45747756853</v>
      </c>
      <c r="L1603" s="444">
        <f t="shared" ca="1" si="132"/>
        <v>68803923.252094015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68803923.252094015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286683.01355039171</v>
      </c>
      <c r="L1604" s="444">
        <f t="shared" ca="1" si="132"/>
        <v>69090606.265644401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69090606.265644401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287877.52610685164</v>
      </c>
      <c r="L1605" s="444">
        <f t="shared" ca="1" si="132"/>
        <v>69378483.791751251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69378483.791751251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289077.01579896355</v>
      </c>
      <c r="L1606" s="444">
        <f t="shared" ca="1" si="132"/>
        <v>69667560.807550207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69667560.807550207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290281.5033647925</v>
      </c>
      <c r="L1607" s="444">
        <f t="shared" ca="1" si="132"/>
        <v>69957842.310914993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69957842.310914993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291491.00962881249</v>
      </c>
      <c r="L1608" s="444">
        <f t="shared" ca="1" si="132"/>
        <v>70249333.320543811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70249333.320543811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292705.55550226587</v>
      </c>
      <c r="L1609" s="444">
        <f t="shared" ca="1" si="132"/>
        <v>70542038.876046076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70542038.876046076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293925.16198352532</v>
      </c>
      <c r="L1610" s="444">
        <f t="shared" ca="1" si="132"/>
        <v>70835964.038029596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70835964.038029596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295149.85015845665</v>
      </c>
      <c r="L1611" s="444">
        <f t="shared" ca="1" si="132"/>
        <v>71131113.888188049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71131113.888188049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296379.64120078355</v>
      </c>
      <c r="L1612" s="444">
        <f t="shared" ca="1" si="132"/>
        <v>71427493.52938883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71427493.52938883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297614.55637245346</v>
      </c>
      <c r="L1613" s="444">
        <f t="shared" ca="1" si="132"/>
        <v>71725108.085761279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71725108.085761279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298854.61702400533</v>
      </c>
      <c r="L1614" s="444">
        <f t="shared" ca="1" si="132"/>
        <v>72023962.702785283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72023962.702785283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300099.84459493868</v>
      </c>
      <c r="L1615" s="444">
        <f t="shared" ca="1" si="132"/>
        <v>72324062.547380224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72324062.547380224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301350.26061408425</v>
      </c>
      <c r="L1616" s="444">
        <f t="shared" ca="1" si="132"/>
        <v>72625412.807994306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72625412.807994306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302605.88669997628</v>
      </c>
      <c r="L1617" s="444">
        <f t="shared" ca="1" si="132"/>
        <v>72928018.694694281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72928018.694694281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303866.74456122617</v>
      </c>
      <c r="L1618" s="444">
        <f t="shared" ca="1" si="132"/>
        <v>73231885.439255506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73231885.439255506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305132.85599689791</v>
      </c>
      <c r="L1619" s="444">
        <f t="shared" ca="1" si="132"/>
        <v>73537018.295252398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73537018.295252398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306404.24289688497</v>
      </c>
      <c r="L1620" s="444">
        <f t="shared" ca="1" si="132"/>
        <v>73843422.538149282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73843422.538149282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307680.92724228866</v>
      </c>
      <c r="L1621" s="444">
        <f t="shared" ca="1" si="132"/>
        <v>74151103.465391576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74151103.465391576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308962.93110579823</v>
      </c>
      <c r="L1622" s="444">
        <f t="shared" ca="1" si="132"/>
        <v>74460066.396497369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74460066.396497369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310250.27665207238</v>
      </c>
      <c r="L1623" s="444">
        <f t="shared" ca="1" si="132"/>
        <v>74770316.673149437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74770316.673149437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311542.98613812262</v>
      </c>
      <c r="L1624" s="444">
        <f t="shared" ca="1" si="132"/>
        <v>75081859.659287557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75081859.659287557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312841.08191369817</v>
      </c>
      <c r="L1625" s="444">
        <f t="shared" ca="1" si="132"/>
        <v>75394700.741201252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75394700.741201252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314144.58642167191</v>
      </c>
      <c r="L1626" s="444">
        <f t="shared" ca="1" si="132"/>
        <v>75708845.32762292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75708845.32762292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315453.52219842881</v>
      </c>
      <c r="L1627" s="444">
        <f t="shared" ca="1" si="132"/>
        <v>76024298.849821344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76024298.849821344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316767.91187425557</v>
      </c>
      <c r="L1628" s="444">
        <f t="shared" ca="1" si="132"/>
        <v>76341066.761695594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76341066.761695594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318087.77817373164</v>
      </c>
      <c r="L1629" s="444">
        <f t="shared" ca="1" si="132"/>
        <v>76659154.539869323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76659154.539869323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319413.14391612215</v>
      </c>
      <c r="L1630" s="444">
        <f t="shared" ca="1" si="132"/>
        <v>76978567.683785439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76978567.683785439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320744.03201577265</v>
      </c>
      <c r="L1631" s="444">
        <f t="shared" ca="1" si="132"/>
        <v>77299311.715801209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77299311.715801209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322080.46548250504</v>
      </c>
      <c r="L1632" s="444">
        <f t="shared" ca="1" si="132"/>
        <v>77621392.181283712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77621392.181283712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323422.46742201544</v>
      </c>
      <c r="L1633" s="444">
        <f t="shared" ca="1" si="132"/>
        <v>77944814.648705721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77944814.648705721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324770.06103627384</v>
      </c>
      <c r="L1634" s="444">
        <f t="shared" ca="1" si="132"/>
        <v>78269584.709741995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78269584.709741995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326123.26962392498</v>
      </c>
      <c r="L1635" s="444">
        <f t="shared" ca="1" si="132"/>
        <v>78595707.979365915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78595707.979365915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327482.1165806913</v>
      </c>
      <c r="L1636" s="444">
        <f t="shared" ca="1" si="132"/>
        <v>78923190.09594661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78923190.09594661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328846.62539977755</v>
      </c>
      <c r="L1637" s="444">
        <f t="shared" ca="1" si="132"/>
        <v>79252036.721346393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79252036.721346393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330216.81967227662</v>
      </c>
      <c r="L1638" s="444">
        <f t="shared" ca="1" si="132"/>
        <v>79582253.541018665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79582253.541018665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331592.72308757779</v>
      </c>
      <c r="L1639" s="444">
        <f t="shared" ca="1" si="132"/>
        <v>79913846.264106244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79913846.264106244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332974.359433776</v>
      </c>
      <c r="L1640" s="444">
        <f t="shared" ca="1" si="132"/>
        <v>80246820.623540014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80246820.623540014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334361.7525980834</v>
      </c>
      <c r="L1641" s="444">
        <f t="shared" ca="1" si="132"/>
        <v>80581182.376138091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80581182.376138091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335754.92656724202</v>
      </c>
      <c r="L1642" s="444">
        <f t="shared" ca="1" si="132"/>
        <v>80916937.302705333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80916937.302705333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337153.90542793891</v>
      </c>
      <c r="L1643" s="444">
        <f t="shared" ca="1" si="132"/>
        <v>81254091.208133265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81254091.208133265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338558.71336722194</v>
      </c>
      <c r="L1644" s="444">
        <f t="shared" ca="1" si="132"/>
        <v>81592649.921500489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81592649.921500489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339969.3746729187</v>
      </c>
      <c r="L1645" s="444">
        <f t="shared" ca="1" si="132"/>
        <v>81932619.296173409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81932619.296173409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341385.91373405588</v>
      </c>
      <c r="L1646" s="444">
        <f t="shared" ca="1" si="132"/>
        <v>82274005.209907457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82274005.209907457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342808.35504128109</v>
      </c>
      <c r="L1647" s="444">
        <f t="shared" ca="1" si="132"/>
        <v>82616813.564948738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82616813.564948738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344236.72318728641</v>
      </c>
      <c r="L1648" s="444">
        <f t="shared" ca="1" si="132"/>
        <v>82961050.28813602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82961050.28813602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345671.04286723339</v>
      </c>
      <c r="L1649" s="444">
        <f t="shared" ca="1" si="132"/>
        <v>83306721.331003249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83306721.331003249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347111.3388791802</v>
      </c>
      <c r="L1650" s="444">
        <f t="shared" ca="1" si="132"/>
        <v>83653832.669882432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83653832.669882432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348557.63612451014</v>
      </c>
      <c r="L1651" s="444">
        <f t="shared" ca="1" si="132"/>
        <v>84002390.306006938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84002390.306006938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350009.95960836223</v>
      </c>
      <c r="L1652" s="444">
        <f t="shared" ca="1" si="132"/>
        <v>84352400.265615299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84352400.265615299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351468.33444006374</v>
      </c>
      <c r="L1653" s="444">
        <f t="shared" ca="1" si="132"/>
        <v>84703868.600055367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84703868.600055367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352932.785833564</v>
      </c>
      <c r="L1654" s="444">
        <f t="shared" ca="1" si="132"/>
        <v>85056801.385888934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85056801.385888934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354403.33910787053</v>
      </c>
      <c r="L1655" s="444">
        <f t="shared" ca="1" si="132"/>
        <v>85411204.724996805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85411204.724996805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355880.0196874867</v>
      </c>
      <c r="L1656" s="444">
        <f t="shared" ca="1" si="132"/>
        <v>85767084.744684294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85767084.744684294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357362.85310285119</v>
      </c>
      <c r="L1657" s="444">
        <f t="shared" ca="1" si="132"/>
        <v>86124447.597787142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86124447.597787142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358851.86499077978</v>
      </c>
      <c r="L1658" s="444">
        <f t="shared" ca="1" si="132"/>
        <v>86483299.462777928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86483299.462777928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360347.081094908</v>
      </c>
      <c r="L1659" s="444">
        <f t="shared" ca="1" si="132"/>
        <v>86843646.543872833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86843646.543872833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361848.52726613678</v>
      </c>
      <c r="L1660" s="444">
        <f t="shared" ca="1" si="132"/>
        <v>87205495.071138963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87205495.071138963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363356.22946307901</v>
      </c>
      <c r="L1661" s="444">
        <f t="shared" ca="1" si="132"/>
        <v>87568851.300602049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87568851.300602049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364870.21375250851</v>
      </c>
      <c r="L1662" s="444">
        <f t="shared" ca="1" si="132"/>
        <v>87933721.514354557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87933721.514354557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366390.50630981068</v>
      </c>
      <c r="L1663" s="444">
        <f t="shared" ca="1" si="132"/>
        <v>88300112.020664364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88300112.020664364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367917.13341943483</v>
      </c>
      <c r="L1664" s="444">
        <f t="shared" ca="1" si="132"/>
        <v>88668029.154083803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88668029.154083803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369450.12147534918</v>
      </c>
      <c r="L1665" s="444">
        <f t="shared" ca="1" si="132"/>
        <v>89037479.275559157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89037479.275559157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370989.49698149646</v>
      </c>
      <c r="L1666" s="444">
        <f t="shared" ca="1" si="132"/>
        <v>89408468.772540659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89408468.772540659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372535.28655225271</v>
      </c>
      <c r="L1667" s="444">
        <f t="shared" ca="1" si="132"/>
        <v>89781004.059092909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89781004.059092909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374087.51691288711</v>
      </c>
      <c r="L1668" s="444">
        <f t="shared" ca="1" si="132"/>
        <v>90155091.576005802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90155091.576005802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375646.21490002418</v>
      </c>
      <c r="L1669" s="444">
        <f t="shared" ca="1" si="132"/>
        <v>90530737.790905818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90530737.790905818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377211.4074621076</v>
      </c>
      <c r="L1670" s="444">
        <f t="shared" ca="1" si="132"/>
        <v>90907949.198367923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90907949.198367923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378783.12165986636</v>
      </c>
      <c r="L1671" s="444">
        <f t="shared" ca="1" si="132"/>
        <v>91286732.320027784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91286732.320027784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380361.38466678245</v>
      </c>
      <c r="L1672" s="444">
        <f t="shared" ca="1" si="132"/>
        <v>91667093.704694569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91667093.704694569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381946.22376956069</v>
      </c>
      <c r="L1673" s="444">
        <f t="shared" ca="1" si="132"/>
        <v>92049039.92846413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92049039.92846413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383537.66636860056</v>
      </c>
      <c r="L1674" s="444">
        <f t="shared" ca="1" si="132"/>
        <v>92432577.594832733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92432577.594832733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385135.73997846973</v>
      </c>
      <c r="L1675" s="444">
        <f t="shared" ca="1" si="132"/>
        <v>92817713.334811196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92817713.334811196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386740.47222837998</v>
      </c>
      <c r="L1676" s="444">
        <f t="shared" ca="1" si="132"/>
        <v>93204453.807039574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93204453.807039574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388351.89086266491</v>
      </c>
      <c r="L1677" s="444">
        <f t="shared" ca="1" si="132"/>
        <v>93592805.697902232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93592805.697902232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389970.0237412593</v>
      </c>
      <c r="L1678" s="444">
        <f t="shared" ca="1" si="132"/>
        <v>93982775.721643493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93982775.721643493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391594.89884018124</v>
      </c>
      <c r="L1679" s="444">
        <f t="shared" ca="1" si="132"/>
        <v>94374370.620483667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94374370.620483667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393226.5442520153</v>
      </c>
      <c r="L1680" s="444">
        <f t="shared" ca="1" si="132"/>
        <v>94767597.164735675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94767597.164735675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394864.98818639864</v>
      </c>
      <c r="L1681" s="444">
        <f t="shared" ca="1" si="132"/>
        <v>95162462.152922079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95162462.152922079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396510.25897050864</v>
      </c>
      <c r="L1682" s="444">
        <f t="shared" ca="1" si="132"/>
        <v>95558972.411892593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95558972.411892593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398162.38504955248</v>
      </c>
      <c r="L1683" s="444">
        <f t="shared" ca="1" si="132"/>
        <v>95957134.796942145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95957134.796942145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399821.39498725894</v>
      </c>
      <c r="L1684" s="444">
        <f t="shared" ca="1" si="132"/>
        <v>96356956.1919294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96356956.1919294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401487.31746637251</v>
      </c>
      <c r="L1685" s="444">
        <f t="shared" ca="1" si="132"/>
        <v>96758443.509395778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96758443.509395778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403160.1812891491</v>
      </c>
      <c r="L1686" s="444">
        <f t="shared" ca="1" si="132"/>
        <v>97161603.690684929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97161603.690684929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404840.01537785388</v>
      </c>
      <c r="L1687" s="444">
        <f t="shared" ca="1" si="132"/>
        <v>97566443.706062779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97566443.706062779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406526.84877526155</v>
      </c>
      <c r="L1688" s="444">
        <f t="shared" ca="1" si="132"/>
        <v>97972970.554838046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97972970.554838046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408220.71064515854</v>
      </c>
      <c r="L1689" s="444">
        <f t="shared" ca="1" si="132"/>
        <v>98381191.265483201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98381191.265483201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409921.63027284667</v>
      </c>
      <c r="L1690" s="444">
        <f t="shared" ca="1" si="132"/>
        <v>98791112.895756051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98791112.895756051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411629.6370656502</v>
      </c>
      <c r="L1691" s="444">
        <f t="shared" ca="1" si="132"/>
        <v>99202742.5328217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99202742.5328217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413344.76055342372</v>
      </c>
      <c r="L1692" s="444">
        <f t="shared" ca="1" si="132"/>
        <v>99616087.29337512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99616087.29337512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415067.030389063</v>
      </c>
      <c r="L1693" s="444">
        <f t="shared" ca="1" si="132"/>
        <v>100031154.32376418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100031154.32376418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416796.47634901741</v>
      </c>
      <c r="L1694" s="444">
        <f t="shared" ca="1" si="132"/>
        <v>100447950.80011319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100447950.80011319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418533.12833380495</v>
      </c>
      <c r="L1695" s="444">
        <f t="shared" ca="1" si="132"/>
        <v>100866483.92844699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100866483.92844699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420277.01636852912</v>
      </c>
      <c r="L1696" s="444">
        <f t="shared" ca="1" si="132"/>
        <v>101286760.94481552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101286760.94481552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422028.170603398</v>
      </c>
      <c r="L1697" s="444">
        <f t="shared" ca="1" si="132"/>
        <v>101708789.11541891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101708789.11541891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423786.62131424545</v>
      </c>
      <c r="L1698" s="444">
        <f t="shared" ca="1" si="132"/>
        <v>102132575.73673315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102132575.73673315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425552.39890305483</v>
      </c>
      <c r="L1699" s="444">
        <f t="shared" ca="1" si="132"/>
        <v>102558128.13563621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102558128.13563621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427325.53389848419</v>
      </c>
      <c r="L1700" s="444">
        <f t="shared" ca="1" si="132"/>
        <v>102985453.6695347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102985453.6695347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429106.05695639458</v>
      </c>
      <c r="L1701" s="444">
        <f t="shared" ca="1" si="132"/>
        <v>103414559.72649109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103414559.72649109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430893.99886037956</v>
      </c>
      <c r="L1702" s="444">
        <f t="shared" ca="1" si="132"/>
        <v>103845453.72535147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103845453.72535147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432689.39052229776</v>
      </c>
      <c r="L1703" s="444">
        <f t="shared" ca="1" si="132"/>
        <v>104278143.11587377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104278143.11587377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434492.26298280736</v>
      </c>
      <c r="L1704" s="444">
        <f t="shared" ca="1" si="132"/>
        <v>104712635.37885657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104712635.37885657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436302.64741190232</v>
      </c>
      <c r="L1705" s="444">
        <f t="shared" ca="1" si="132"/>
        <v>105148938.02626847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105148938.02626847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438120.57510945195</v>
      </c>
      <c r="L1706" s="444">
        <f t="shared" ca="1" si="132"/>
        <v>105587058.60137792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105587058.60137792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439946.07750574138</v>
      </c>
      <c r="L1707" s="444">
        <f t="shared" ca="1" si="132"/>
        <v>106027004.67888366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106027004.67888366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441779.18616201519</v>
      </c>
      <c r="L1708" s="444">
        <f t="shared" ca="1" si="132"/>
        <v>106468783.86504567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106468783.86504567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443619.9327710236</v>
      </c>
      <c r="L1709" s="444">
        <f t="shared" ca="1" si="132"/>
        <v>106912403.79781669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106912403.79781669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445468.34915756952</v>
      </c>
      <c r="L1710" s="444">
        <f t="shared" ca="1" si="132"/>
        <v>107357872.14697427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107357872.14697427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447324.46727905952</v>
      </c>
      <c r="L1711" s="444">
        <f t="shared" ca="1" si="132"/>
        <v>107805196.61425333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107805196.61425333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449188.31922605552</v>
      </c>
      <c r="L1712" s="444">
        <f t="shared" ca="1" si="132"/>
        <v>108254384.93347938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108254384.93347938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451059.93722283072</v>
      </c>
      <c r="L1713" s="444">
        <f t="shared" ca="1" si="132"/>
        <v>108705444.87070221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108705444.87070221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452939.35362792586</v>
      </c>
      <c r="L1714" s="444">
        <f t="shared" ca="1" si="132"/>
        <v>109158384.22433013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109158384.22433013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454826.6009347089</v>
      </c>
      <c r="L1715" s="444">
        <f t="shared" ca="1" si="132"/>
        <v>109613210.82526484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109613210.82526484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456721.71177193685</v>
      </c>
      <c r="L1716" s="444">
        <f t="shared" ca="1" si="132"/>
        <v>110069932.53703678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110069932.53703678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458624.71890431998</v>
      </c>
      <c r="L1717" s="444">
        <f t="shared" ca="1" si="132"/>
        <v>110528557.25594109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110528557.25594109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460535.65523308789</v>
      </c>
      <c r="L1718" s="444">
        <f t="shared" ca="1" si="132"/>
        <v>110989092.91117418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110989092.91117418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462454.55379655905</v>
      </c>
      <c r="L1719" s="444">
        <f t="shared" ca="1" si="132"/>
        <v>111451547.46497074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111451547.46497074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464381.44777071138</v>
      </c>
      <c r="L1720" s="444">
        <f t="shared" ca="1" si="132"/>
        <v>111915928.91274145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111915928.91274145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466316.37046975613</v>
      </c>
      <c r="L1721" s="444">
        <f t="shared" ca="1" si="132"/>
        <v>112382245.2832112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112382245.2832112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468259.35534671333</v>
      </c>
      <c r="L1722" s="444">
        <f t="shared" ca="1" si="132"/>
        <v>112850504.63855791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112850504.63855791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470210.43599399127</v>
      </c>
      <c r="L1723" s="444">
        <f t="shared" ca="1" si="132"/>
        <v>113320715.0745519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113320715.0745519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472169.64614396618</v>
      </c>
      <c r="L1724" s="444">
        <f t="shared" ca="1" si="132"/>
        <v>113792884.72069587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113792884.72069587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474137.01966956613</v>
      </c>
      <c r="L1725" s="444">
        <f t="shared" ca="1" si="132"/>
        <v>114267021.74036543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114267021.74036543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476112.59058485593</v>
      </c>
      <c r="L1726" s="444">
        <f t="shared" ca="1" si="132"/>
        <v>114743134.33095029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114743134.33095029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478096.39304562617</v>
      </c>
      <c r="L1727" s="444">
        <f t="shared" ca="1" si="132"/>
        <v>115221230.72399591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115221230.72399591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480088.46134998294</v>
      </c>
      <c r="L1728" s="444">
        <f t="shared" ca="1" si="132"/>
        <v>115701319.18534589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115701319.18534589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482088.82993894117</v>
      </c>
      <c r="L1729" s="444">
        <f t="shared" ca="1" si="132"/>
        <v>116183408.01528484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116183408.01528484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484097.53339702013</v>
      </c>
      <c r="L1730" s="444">
        <f t="shared" ca="1" si="132"/>
        <v>116667505.54868186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116667505.54868186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486114.60645284102</v>
      </c>
      <c r="L1731" s="444">
        <f t="shared" ca="1" si="132"/>
        <v>117153620.15513469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117153620.15513469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488140.08397972793</v>
      </c>
      <c r="L1732" s="444">
        <f t="shared" ca="1" si="132"/>
        <v>117641760.23911442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117641760.23911442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490174.00099631009</v>
      </c>
      <c r="L1733" s="444">
        <f t="shared" ca="1" si="132"/>
        <v>118131934.24011073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118131934.24011073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492216.39266712806</v>
      </c>
      <c r="L1734" s="444">
        <f t="shared" ca="1" si="132"/>
        <v>118624150.63277785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118624150.63277785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494267.29430324113</v>
      </c>
      <c r="L1735" s="444">
        <f t="shared" ca="1" si="132"/>
        <v>119118417.92708109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119118417.92708109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496326.7413628379</v>
      </c>
      <c r="L1736" s="444">
        <f t="shared" ca="1" si="132"/>
        <v>119614744.66844393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119614744.66844393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498394.76945184969</v>
      </c>
      <c r="L1737" s="444">
        <f t="shared" ca="1" si="132"/>
        <v>120113139.43789579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120113139.43789579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500471.41432456579</v>
      </c>
      <c r="L1738" s="444">
        <f t="shared" ca="1" si="132"/>
        <v>120613610.85222036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120613610.85222036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502556.71188425156</v>
      </c>
      <c r="L1739" s="444">
        <f t="shared" ca="1" si="132"/>
        <v>121116167.5641046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121116167.5641046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504650.69818376919</v>
      </c>
      <c r="L1740" s="444">
        <f t="shared" ca="1" si="132"/>
        <v>121620818.26228838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121620818.26228838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506753.40942620154</v>
      </c>
      <c r="L1741" s="444">
        <f t="shared" ca="1" si="132"/>
        <v>122127571.67171457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122127571.67171457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508864.88196547737</v>
      </c>
      <c r="L1742" s="444">
        <f t="shared" ca="1" si="132"/>
        <v>122636436.55368005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122636436.55368005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510985.15230700013</v>
      </c>
      <c r="L1743" s="444">
        <f t="shared" ca="1" si="132"/>
        <v>123147421.70598705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123147421.70598705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513114.25710827939</v>
      </c>
      <c r="L1744" s="444">
        <f t="shared" ca="1" si="132"/>
        <v>123660535.96309534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123660535.96309534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515252.23317956395</v>
      </c>
      <c r="L1745" s="444">
        <f t="shared" ca="1" si="132"/>
        <v>124175788.19627491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124175788.19627491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517399.1174844788</v>
      </c>
      <c r="L1746" s="444">
        <f t="shared" ca="1" si="132"/>
        <v>124693187.31375939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124693187.31375939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519554.94714066404</v>
      </c>
      <c r="L1747" s="444">
        <f t="shared" ca="1" si="132"/>
        <v>125212742.26090005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125212742.26090005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521719.75942041684</v>
      </c>
      <c r="L1748" s="444">
        <f t="shared" ca="1" si="132"/>
        <v>125734462.02032046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125734462.02032046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523893.59175133525</v>
      </c>
      <c r="L1749" s="444">
        <f t="shared" ca="1" si="132"/>
        <v>126258355.6120718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126258355.6120718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526076.48171696579</v>
      </c>
      <c r="L1750" s="444">
        <f t="shared" ca="1" si="132"/>
        <v>126784432.09378876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126784432.09378876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528268.46705745312</v>
      </c>
      <c r="L1751" s="444">
        <f t="shared" ca="1" si="132"/>
        <v>127312700.56084621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127312700.56084621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530469.58567019249</v>
      </c>
      <c r="L1752" s="444">
        <f t="shared" ca="1" si="132"/>
        <v>127843170.1465164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127843170.1465164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532679.87561048497</v>
      </c>
      <c r="L1753" s="444">
        <f t="shared" ca="1" si="132"/>
        <v>128375850.02212688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128375850.02212688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534899.37509219535</v>
      </c>
      <c r="L1754" s="444">
        <f t="shared" ca="1" si="132"/>
        <v>128910749.39721908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128910749.39721908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537128.12248841277</v>
      </c>
      <c r="L1755" s="444">
        <f t="shared" ca="1" si="132"/>
        <v>129447877.51970749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129447877.51970749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539366.15633211448</v>
      </c>
      <c r="L1756" s="444">
        <f t="shared" ca="1" si="132"/>
        <v>129987243.67603961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129987243.67603961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541613.51531683165</v>
      </c>
      <c r="L1757" s="444">
        <f t="shared" ca="1" si="132"/>
        <v>130528857.19135644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130528857.19135644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543870.23829731857</v>
      </c>
      <c r="L1758" s="444">
        <f t="shared" ca="1" si="132"/>
        <v>131072727.42965375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131072727.42965375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546136.36429022392</v>
      </c>
      <c r="L1759" s="444">
        <f t="shared" ca="1" si="132"/>
        <v>131618863.79394397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131618863.79394397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548411.93247476651</v>
      </c>
      <c r="L1760" s="444">
        <f t="shared" ca="1" si="132"/>
        <v>132167275.72641873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132167275.72641873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550696.98219341133</v>
      </c>
      <c r="L1761" s="444">
        <f t="shared" ca="1" si="132"/>
        <v>132717972.70861214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132717972.70861214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552991.55295255058</v>
      </c>
      <c r="L1762" s="444">
        <f t="shared" ca="1" si="132"/>
        <v>133270964.2615647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133270964.2615647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555295.68442318623</v>
      </c>
      <c r="L1763" s="444">
        <f t="shared" ca="1" si="132"/>
        <v>133826259.9459879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133826259.9459879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557609.41644161625</v>
      </c>
      <c r="L1764" s="444">
        <f t="shared" ca="1" si="132"/>
        <v>134383869.3624295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134383869.3624295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559932.78901012288</v>
      </c>
      <c r="L1765" s="444">
        <f t="shared" ca="1" si="132"/>
        <v>134943802.15143964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134943802.15143964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562265.84229766519</v>
      </c>
      <c r="L1766" s="444">
        <f t="shared" ca="1" si="132"/>
        <v>135506067.99373731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135506067.99373731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564608.61664057209</v>
      </c>
      <c r="L1767" s="444">
        <f t="shared" ca="1" si="132"/>
        <v>136070676.61037788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136070676.61037788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566961.15254324116</v>
      </c>
      <c r="L1768" s="444">
        <f t="shared" ca="1" si="132"/>
        <v>136637637.76292112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136637637.76292112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569323.49067883799</v>
      </c>
      <c r="L1769" s="444">
        <f t="shared" ca="1" si="132"/>
        <v>137206961.25359997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137206961.25359997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571695.67188999988</v>
      </c>
      <c r="L1770" s="444">
        <f t="shared" ca="1" si="132"/>
        <v>137778656.92548996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137778656.92548996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574077.73718954145</v>
      </c>
      <c r="L1771" s="444">
        <f t="shared" ca="1" si="132"/>
        <v>138352734.66267949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138352734.66267949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576469.72776116454</v>
      </c>
      <c r="L1772" s="444">
        <f t="shared" ca="1" si="132"/>
        <v>138929204.39044067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138929204.39044067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578871.68496016948</v>
      </c>
      <c r="L1773" s="444">
        <f t="shared" ca="1" si="132"/>
        <v>139508076.07540083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139508076.07540083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581283.65031417017</v>
      </c>
      <c r="L1774" s="444">
        <f t="shared" ca="1" si="132"/>
        <v>140089359.72571501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140089359.72571501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583705.66552381252</v>
      </c>
      <c r="L1775" s="444">
        <f t="shared" ca="1" si="132"/>
        <v>140673065.39123884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140673065.39123884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586137.77246349514</v>
      </c>
      <c r="L1776" s="444">
        <f t="shared" ca="1" si="132"/>
        <v>141259203.16370234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141259203.16370234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588580.01318209304</v>
      </c>
      <c r="L1777" s="444">
        <f t="shared" ca="1" si="132"/>
        <v>141847783.17688444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141847783.17688444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591032.42990368512</v>
      </c>
      <c r="L1778" s="444">
        <f t="shared" ca="1" si="132"/>
        <v>142438815.60678813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142438815.60678813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593495.06502828386</v>
      </c>
      <c r="L1779" s="444">
        <f t="shared" ca="1" si="132"/>
        <v>143032310.67181641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143032310.67181641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595967.96113256831</v>
      </c>
      <c r="L1780" s="444">
        <f t="shared" ca="1" si="132"/>
        <v>143628278.63294896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143628278.63294896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598451.16097062069</v>
      </c>
      <c r="L1781" s="444">
        <f t="shared" ca="1" si="132"/>
        <v>144226729.79391959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144226729.79391959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600944.70747466502</v>
      </c>
      <c r="L1782" s="444">
        <f t="shared" ca="1" si="132"/>
        <v>144827674.50139427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144827674.50139427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603448.6437558094</v>
      </c>
      <c r="L1783" s="444">
        <f t="shared" ca="1" si="132"/>
        <v>145431123.1451501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145431123.1451501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605963.0131047921</v>
      </c>
      <c r="L1784" s="444">
        <f t="shared" ca="1" si="132"/>
        <v>146037086.15825489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146037086.15825489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608487.85899272875</v>
      </c>
      <c r="L1785" s="444">
        <f t="shared" ca="1" si="132"/>
        <v>146645574.01724762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146645574.01724762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611023.22507186502</v>
      </c>
      <c r="L1786" s="444">
        <f t="shared" ca="1" si="132"/>
        <v>147256597.24231949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147256597.24231949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613569.15517633117</v>
      </c>
      <c r="L1787" s="444">
        <f t="shared" ca="1" si="132"/>
        <v>147870166.39749584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147870166.39749584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616125.69332289929</v>
      </c>
      <c r="L1788" s="444">
        <f t="shared" ca="1" si="132"/>
        <v>148486292.09081873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148486292.09081873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618692.88371174468</v>
      </c>
      <c r="L1789" s="444">
        <f t="shared" ca="1" si="132"/>
        <v>149104984.97453049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149104984.97453049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621270.77072721033</v>
      </c>
      <c r="L1790" s="444">
        <f t="shared" ca="1" si="132"/>
        <v>149726255.74525771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149726255.74525771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623859.39893857378</v>
      </c>
      <c r="L1791" s="444">
        <f t="shared" ca="1" si="132"/>
        <v>150350115.14419627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150350115.14419627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626458.81310081785</v>
      </c>
      <c r="L1792" s="444">
        <f t="shared" ca="1" si="132"/>
        <v>150976573.95729709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150976573.95729709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629069.05815540452</v>
      </c>
      <c r="L1793" s="444">
        <f t="shared" ref="L1793:L2047" ca="1" si="137">I1793-J1793+K1793</f>
        <v>151605643.0154525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151605643.0154525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631690.17923105205</v>
      </c>
      <c r="L1794" s="444">
        <f t="shared" ca="1" si="137"/>
        <v>152237333.19468355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152237333.19468355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634322.22164451482</v>
      </c>
      <c r="L1795" s="444">
        <f t="shared" ca="1" si="137"/>
        <v>152871655.41632807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152871655.41632807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636965.23090136691</v>
      </c>
      <c r="L1796" s="444">
        <f t="shared" ca="1" si="137"/>
        <v>153508620.64722943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153508620.64722943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639619.25269678934</v>
      </c>
      <c r="L1797" s="444">
        <f t="shared" ca="1" si="137"/>
        <v>154148239.89992622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154148239.89992622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642284.33291635918</v>
      </c>
      <c r="L1798" s="444">
        <f t="shared" ca="1" si="137"/>
        <v>154790524.23284256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154790524.23284256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644960.51763684396</v>
      </c>
      <c r="L1799" s="444">
        <f t="shared" ca="1" si="137"/>
        <v>155435484.7504794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155435484.7504794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647647.85312699748</v>
      </c>
      <c r="L1800" s="444">
        <f t="shared" ca="1" si="137"/>
        <v>156083132.6036064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156083132.6036064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650346.38584836002</v>
      </c>
      <c r="L1801" s="444">
        <f t="shared" ca="1" si="137"/>
        <v>156733478.98945478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156733478.98945478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653056.16245606157</v>
      </c>
      <c r="L1802" s="444">
        <f t="shared" ca="1" si="137"/>
        <v>157386535.15191084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157386535.15191084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655777.22979962849</v>
      </c>
      <c r="L1803" s="444">
        <f t="shared" ca="1" si="137"/>
        <v>158042312.38171047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158042312.38171047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658509.63492379361</v>
      </c>
      <c r="L1804" s="444">
        <f t="shared" ca="1" si="137"/>
        <v>158700822.01663426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158700822.01663426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661253.42506930942</v>
      </c>
      <c r="L1805" s="444">
        <f t="shared" ca="1" si="137"/>
        <v>159362075.44170356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159362075.44170356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664008.64767376485</v>
      </c>
      <c r="L1806" s="444">
        <f t="shared" ca="1" si="137"/>
        <v>160026084.08937731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160026084.08937731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666775.35037240549</v>
      </c>
      <c r="L1807" s="444">
        <f t="shared" ca="1" si="137"/>
        <v>160692859.43974972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160692859.43974972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669553.58099895716</v>
      </c>
      <c r="L1808" s="444">
        <f t="shared" ca="1" si="137"/>
        <v>161362413.02074867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161362413.02074867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672343.38758645277</v>
      </c>
      <c r="L1809" s="444">
        <f t="shared" ca="1" si="137"/>
        <v>162034756.40833512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162034756.40833512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675144.81836806296</v>
      </c>
      <c r="L1810" s="444">
        <f t="shared" ca="1" si="137"/>
        <v>162709901.2267032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162709901.2267032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677957.92177792999</v>
      </c>
      <c r="L1811" s="444">
        <f t="shared" ca="1" si="137"/>
        <v>163387859.14848113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163387859.14848113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680782.74645200465</v>
      </c>
      <c r="L1812" s="444">
        <f t="shared" ca="1" si="137"/>
        <v>164068641.89493313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164068641.89493313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683619.34122888802</v>
      </c>
      <c r="L1813" s="444">
        <f t="shared" ca="1" si="137"/>
        <v>164752261.23616204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164752261.23616204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686467.75515067519</v>
      </c>
      <c r="L1814" s="444">
        <f t="shared" ca="1" si="137"/>
        <v>165438728.99131271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165438728.99131271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689328.03746380296</v>
      </c>
      <c r="L1815" s="444">
        <f t="shared" ca="1" si="137"/>
        <v>166128057.02877653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166128057.02877653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692200.23761990224</v>
      </c>
      <c r="L1816" s="444">
        <f t="shared" ca="1" si="137"/>
        <v>166820257.26639643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166820257.26639643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695084.40527665184</v>
      </c>
      <c r="L1817" s="444">
        <f t="shared" ca="1" si="137"/>
        <v>167515341.67167309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167515341.67167309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697980.59029863786</v>
      </c>
      <c r="L1818" s="444">
        <f t="shared" ca="1" si="137"/>
        <v>168213322.26197174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168213322.26197174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700888.84275821561</v>
      </c>
      <c r="L1819" s="444">
        <f t="shared" ca="1" si="137"/>
        <v>168914211.10472995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168914211.10472995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703809.21293637482</v>
      </c>
      <c r="L1820" s="444">
        <f t="shared" ca="1" si="137"/>
        <v>169618020.31766632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169618020.31766632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706741.75132360961</v>
      </c>
      <c r="L1821" s="444">
        <f t="shared" ca="1" si="137"/>
        <v>170324762.06898993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170324762.06898993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709686.50862079137</v>
      </c>
      <c r="L1822" s="444">
        <f t="shared" ca="1" si="137"/>
        <v>171034448.57761073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171034448.57761073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712643.53574004467</v>
      </c>
      <c r="L1823" s="444">
        <f t="shared" ca="1" si="137"/>
        <v>171747092.11335078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171747092.11335078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715612.88380562828</v>
      </c>
      <c r="L1824" s="444">
        <f t="shared" ca="1" si="137"/>
        <v>172462704.99715641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172462704.99715641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718594.60415481834</v>
      </c>
      <c r="L1825" s="444">
        <f t="shared" ca="1" si="137"/>
        <v>173181299.60131124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173181299.60131124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721588.74833879678</v>
      </c>
      <c r="L1826" s="444">
        <f t="shared" ca="1" si="137"/>
        <v>173902888.34965003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173902888.34965003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724595.36812354182</v>
      </c>
      <c r="L1827" s="444">
        <f t="shared" ca="1" si="137"/>
        <v>174627483.71777356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174627483.71777356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727614.51549072319</v>
      </c>
      <c r="L1828" s="444">
        <f t="shared" ca="1" si="137"/>
        <v>175355098.23326427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175355098.23326427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730646.24263860111</v>
      </c>
      <c r="L1829" s="444">
        <f t="shared" ca="1" si="137"/>
        <v>176085744.47590286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176085744.47590286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733690.60198292858</v>
      </c>
      <c r="L1830" s="444">
        <f t="shared" ca="1" si="137"/>
        <v>176819435.07788578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176819435.07788578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736747.64615785738</v>
      </c>
      <c r="L1831" s="444">
        <f t="shared" ca="1" si="137"/>
        <v>177556182.72404364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177556182.72404364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739817.42801684851</v>
      </c>
      <c r="L1832" s="444">
        <f t="shared" ca="1" si="137"/>
        <v>178296000.15206048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178296000.15206048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742900.00063358527</v>
      </c>
      <c r="L1833" s="444">
        <f t="shared" ca="1" si="137"/>
        <v>179038900.15269408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179038900.15269408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745995.41730289196</v>
      </c>
      <c r="L1834" s="444">
        <f t="shared" ca="1" si="137"/>
        <v>179784895.56999698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179784895.56999698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749103.7315416541</v>
      </c>
      <c r="L1835" s="444">
        <f t="shared" ca="1" si="137"/>
        <v>180533999.30153865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180533999.30153865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752224.99708974431</v>
      </c>
      <c r="L1836" s="444">
        <f t="shared" ca="1" si="137"/>
        <v>181286224.29862839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181286224.29862839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755359.26791095163</v>
      </c>
      <c r="L1837" s="444">
        <f t="shared" ca="1" si="137"/>
        <v>182041583.56653935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182041583.56653935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758506.59819391393</v>
      </c>
      <c r="L1838" s="444">
        <f t="shared" ca="1" si="137"/>
        <v>182800090.16473326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182800090.16473326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761667.04235305521</v>
      </c>
      <c r="L1839" s="444">
        <f t="shared" ca="1" si="137"/>
        <v>183561757.20708632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183561757.20708632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764840.65502952633</v>
      </c>
      <c r="L1840" s="444">
        <f t="shared" ca="1" si="137"/>
        <v>184326597.86211586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184326597.86211586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768027.4910921494</v>
      </c>
      <c r="L1841" s="444">
        <f t="shared" ca="1" si="137"/>
        <v>185094625.35320801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185094625.35320801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771227.60563836666</v>
      </c>
      <c r="L1842" s="444">
        <f t="shared" ca="1" si="137"/>
        <v>185865852.95884636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185865852.95884636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774441.05399519322</v>
      </c>
      <c r="L1843" s="444">
        <f t="shared" ca="1" si="137"/>
        <v>186640294.01284155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186640294.01284155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777667.89172017318</v>
      </c>
      <c r="L1844" s="444">
        <f t="shared" ca="1" si="137"/>
        <v>187417961.90456173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187417961.90456173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780908.17460234056</v>
      </c>
      <c r="L1845" s="444">
        <f t="shared" ca="1" si="137"/>
        <v>188198870.07916406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188198870.07916406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784161.95866318361</v>
      </c>
      <c r="L1846" s="444">
        <f t="shared" ca="1" si="137"/>
        <v>188983032.03782725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188983032.03782725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787429.30015761359</v>
      </c>
      <c r="L1847" s="444">
        <f t="shared" ca="1" si="137"/>
        <v>189770461.33798486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189770461.33798486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790710.25557493686</v>
      </c>
      <c r="L1848" s="444">
        <f t="shared" ca="1" si="137"/>
        <v>190561171.5935598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190561171.5935598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794004.88163983251</v>
      </c>
      <c r="L1849" s="444">
        <f t="shared" ca="1" si="137"/>
        <v>191355176.47519964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191355176.47519964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797313.23531333182</v>
      </c>
      <c r="L1850" s="444">
        <f t="shared" ca="1" si="137"/>
        <v>192152489.71051297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192152489.71051297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800635.37379380397</v>
      </c>
      <c r="L1851" s="444">
        <f t="shared" ca="1" si="137"/>
        <v>192953125.08430678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192953125.08430678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803971.35451794486</v>
      </c>
      <c r="L1852" s="444">
        <f t="shared" ca="1" si="137"/>
        <v>193757096.43882471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193757096.43882471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807321.23516176967</v>
      </c>
      <c r="L1853" s="444">
        <f t="shared" ca="1" si="137"/>
        <v>194564417.67398649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194564417.67398649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810685.07364161033</v>
      </c>
      <c r="L1854" s="444">
        <f t="shared" ca="1" si="137"/>
        <v>195375102.74762809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195375102.74762809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814062.92811511701</v>
      </c>
      <c r="L1855" s="444">
        <f t="shared" ca="1" si="137"/>
        <v>196189165.67574322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196189165.67574322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817454.85698226339</v>
      </c>
      <c r="L1856" s="444">
        <f t="shared" ca="1" si="137"/>
        <v>197006620.53272548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197006620.53272548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820860.91888635617</v>
      </c>
      <c r="L1857" s="444">
        <f t="shared" ca="1" si="137"/>
        <v>197827481.45161185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197827481.45161185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824281.17271504935</v>
      </c>
      <c r="L1858" s="444">
        <f t="shared" ca="1" si="137"/>
        <v>198651762.62432688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198651762.62432688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827715.677601362</v>
      </c>
      <c r="L1859" s="444">
        <f t="shared" ca="1" si="137"/>
        <v>199479478.30192825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199479478.30192825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831164.49292470107</v>
      </c>
      <c r="L1860" s="444">
        <f t="shared" ca="1" si="137"/>
        <v>200310642.79485294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200310642.79485294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834627.6783118872</v>
      </c>
      <c r="L1861" s="444">
        <f t="shared" ca="1" si="137"/>
        <v>201145270.47316483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201145270.47316483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838105.29363818676</v>
      </c>
      <c r="L1862" s="444">
        <f t="shared" ca="1" si="137"/>
        <v>201983375.76680303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201983375.76680303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841597.39902834594</v>
      </c>
      <c r="L1863" s="444">
        <f t="shared" ca="1" si="137"/>
        <v>202824973.16583139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202824973.16583139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845104.05485763075</v>
      </c>
      <c r="L1864" s="444">
        <f t="shared" ca="1" si="137"/>
        <v>203670077.22068903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203670077.22068903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848625.32175287092</v>
      </c>
      <c r="L1865" s="444">
        <f t="shared" ca="1" si="137"/>
        <v>204518702.5424419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204518702.5424419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852161.2605935079</v>
      </c>
      <c r="L1866" s="444">
        <f t="shared" ca="1" si="137"/>
        <v>205370863.80303541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205370863.80303541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855711.93251264747</v>
      </c>
      <c r="L1867" s="444">
        <f t="shared" ca="1" si="137"/>
        <v>206226575.73554805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206226575.73554805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859277.39889811689</v>
      </c>
      <c r="L1868" s="444">
        <f t="shared" ca="1" si="137"/>
        <v>207085853.13444617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207085853.13444617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862857.72139352572</v>
      </c>
      <c r="L1869" s="444">
        <f t="shared" ca="1" si="137"/>
        <v>207948710.8558397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207948710.8558397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866452.96189933212</v>
      </c>
      <c r="L1870" s="444">
        <f t="shared" ca="1" si="137"/>
        <v>208815163.81773904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208815163.81773904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870063.18257391267</v>
      </c>
      <c r="L1871" s="444">
        <f t="shared" ca="1" si="137"/>
        <v>209685227.00031295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209685227.00031295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873688.44583463727</v>
      </c>
      <c r="L1872" s="444">
        <f t="shared" ca="1" si="137"/>
        <v>210558915.44614759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210558915.44614759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877328.81435894815</v>
      </c>
      <c r="L1873" s="444">
        <f t="shared" ca="1" si="137"/>
        <v>211436244.26050654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211436244.26050654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880984.35108544386</v>
      </c>
      <c r="L1874" s="444">
        <f t="shared" ca="1" si="137"/>
        <v>212317228.61159199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212317228.61159199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884655.11921496666</v>
      </c>
      <c r="L1875" s="444">
        <f t="shared" ca="1" si="137"/>
        <v>213201883.73080695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213201883.73080695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888341.18221169559</v>
      </c>
      <c r="L1876" s="444">
        <f t="shared" ca="1" si="137"/>
        <v>214090224.91301864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214090224.91301864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892042.60380424419</v>
      </c>
      <c r="L1877" s="444">
        <f t="shared" ca="1" si="137"/>
        <v>214982267.51682287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214982267.51682287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895759.44798676181</v>
      </c>
      <c r="L1878" s="444">
        <f t="shared" ca="1" si="137"/>
        <v>215878026.96480963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215878026.96480963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899491.77902003995</v>
      </c>
      <c r="L1879" s="444">
        <f t="shared" ca="1" si="137"/>
        <v>216777518.74382967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216777518.74382967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903239.66143262363</v>
      </c>
      <c r="L1880" s="444">
        <f t="shared" ca="1" si="137"/>
        <v>217680758.40526229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217680758.40526229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907003.16002192616</v>
      </c>
      <c r="L1881" s="444">
        <f t="shared" ca="1" si="137"/>
        <v>218587761.56528422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218587761.56528422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910782.33985535079</v>
      </c>
      <c r="L1882" s="444">
        <f t="shared" ca="1" si="137"/>
        <v>219498543.90513957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219498543.90513957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914577.26627141482</v>
      </c>
      <c r="L1883" s="444">
        <f t="shared" ca="1" si="137"/>
        <v>220413121.17141098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220413121.17141098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918388.00488087907</v>
      </c>
      <c r="L1884" s="444">
        <f t="shared" ca="1" si="137"/>
        <v>221331509.17629185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221331509.17629185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922214.62156788271</v>
      </c>
      <c r="L1885" s="444">
        <f t="shared" ca="1" si="137"/>
        <v>222253723.79785973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222253723.79785973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926057.18249108235</v>
      </c>
      <c r="L1886" s="444">
        <f t="shared" ca="1" si="137"/>
        <v>223179780.98035082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223179780.98035082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929915.75408479513</v>
      </c>
      <c r="L1887" s="444">
        <f t="shared" ca="1" si="137"/>
        <v>224109696.73443562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224109696.73443562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933790.40306014835</v>
      </c>
      <c r="L1888" s="444">
        <f t="shared" ca="1" si="137"/>
        <v>225043487.13749576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225043487.13749576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937681.19640623219</v>
      </c>
      <c r="L1889" s="444">
        <f t="shared" ca="1" si="137"/>
        <v>225981168.333902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225981168.333902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941588.20139125828</v>
      </c>
      <c r="L1890" s="444">
        <f t="shared" ca="1" si="137"/>
        <v>226922756.53529325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226922756.53529325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945511.48556372186</v>
      </c>
      <c r="L1891" s="444">
        <f t="shared" ca="1" si="137"/>
        <v>227868268.02085698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227868268.02085698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949451.11675357074</v>
      </c>
      <c r="L1892" s="444">
        <f t="shared" ca="1" si="137"/>
        <v>228817719.13761055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228817719.13761055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953407.16307337733</v>
      </c>
      <c r="L1893" s="444">
        <f t="shared" ca="1" si="137"/>
        <v>229771126.30068395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229771126.30068395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957379.69291951659</v>
      </c>
      <c r="L1894" s="444">
        <f t="shared" ca="1" si="137"/>
        <v>230728505.99360347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230728505.99360347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961368.77497334767</v>
      </c>
      <c r="L1895" s="444">
        <f t="shared" ca="1" si="137"/>
        <v>231689874.7685768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231689874.7685768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965374.47820240329</v>
      </c>
      <c r="L1896" s="444">
        <f t="shared" ca="1" si="137"/>
        <v>232655249.2467792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232655249.2467792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969396.87186157994</v>
      </c>
      <c r="L1897" s="444">
        <f t="shared" ca="1" si="137"/>
        <v>233624646.11864078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233624646.11864078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973436.02549433662</v>
      </c>
      <c r="L1898" s="444">
        <f t="shared" ca="1" si="137"/>
        <v>234598082.14413512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234598082.14413512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977492.00893389632</v>
      </c>
      <c r="L1899" s="444">
        <f t="shared" ca="1" si="137"/>
        <v>235575574.15306902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235575574.15306902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981564.89230445423</v>
      </c>
      <c r="L1900" s="444">
        <f t="shared" ca="1" si="137"/>
        <v>236557139.04537347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236557139.04537347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985654.74602238927</v>
      </c>
      <c r="L1901" s="444">
        <f t="shared" ca="1" si="137"/>
        <v>237542793.79139587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237542793.79139587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989761.6407974828</v>
      </c>
      <c r="L1902" s="444">
        <f t="shared" ca="1" si="137"/>
        <v>238532555.43219337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238532555.43219337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993885.64763413894</v>
      </c>
      <c r="L1903" s="444">
        <f t="shared" ca="1" si="137"/>
        <v>239526441.07982752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239526441.07982752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998026.83783261466</v>
      </c>
      <c r="L1904" s="444">
        <f t="shared" ca="1" si="137"/>
        <v>240524467.91766012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240524467.91766012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1002185.2829902505</v>
      </c>
      <c r="L1905" s="444">
        <f t="shared" ca="1" si="137"/>
        <v>241526653.20065036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241526653.20065036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1006361.0550027099</v>
      </c>
      <c r="L1906" s="444">
        <f t="shared" ca="1" si="137"/>
        <v>242533014.25565308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242533014.25565308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1010554.226065221</v>
      </c>
      <c r="L1907" s="444">
        <f t="shared" ca="1" si="137"/>
        <v>243543568.4817183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243543568.4817183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1014764.8686738262</v>
      </c>
      <c r="L1908" s="444">
        <f t="shared" ca="1" si="137"/>
        <v>244558333.35039213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244558333.35039213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1018993.055626634</v>
      </c>
      <c r="L1909" s="444">
        <f t="shared" ca="1" si="137"/>
        <v>245577326.40601876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245577326.40601876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1023238.8600250782</v>
      </c>
      <c r="L1910" s="444">
        <f t="shared" ca="1" si="137"/>
        <v>246600565.26604384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246600565.26604384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1027502.3552751826</v>
      </c>
      <c r="L1911" s="444">
        <f t="shared" ca="1" si="137"/>
        <v>247628067.62131903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247628067.62131903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1031783.6150888293</v>
      </c>
      <c r="L1912" s="444">
        <f t="shared" ca="1" si="137"/>
        <v>248659851.23640785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248659851.23640785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1036082.7134850326</v>
      </c>
      <c r="L1913" s="444">
        <f t="shared" ca="1" si="137"/>
        <v>249695933.94989288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249695933.94989288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1040399.7247912203</v>
      </c>
      <c r="L1914" s="444">
        <f t="shared" ca="1" si="137"/>
        <v>250736333.67468411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250736333.67468411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1044734.7236445171</v>
      </c>
      <c r="L1915" s="444">
        <f t="shared" ca="1" si="137"/>
        <v>251781068.39832863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251781068.39832863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1049087.784993036</v>
      </c>
      <c r="L1916" s="444">
        <f t="shared" ca="1" si="137"/>
        <v>252830156.18332165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252830156.18332165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1053458.9840971737</v>
      </c>
      <c r="L1917" s="444">
        <f t="shared" ca="1" si="137"/>
        <v>253883615.16741884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253883615.16741884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1057848.396530912</v>
      </c>
      <c r="L1918" s="444">
        <f t="shared" ca="1" si="137"/>
        <v>254941463.56394976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254941463.56394976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1062256.0981831241</v>
      </c>
      <c r="L1919" s="444">
        <f t="shared" ca="1" si="137"/>
        <v>256003719.66213289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256003719.66213289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1066682.165258887</v>
      </c>
      <c r="L1920" s="444">
        <f t="shared" ca="1" si="137"/>
        <v>257070401.82739177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257070401.82739177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1071126.674280799</v>
      </c>
      <c r="L1921" s="444">
        <f t="shared" ca="1" si="137"/>
        <v>258141528.50167257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258141528.50167257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1075589.7020903022</v>
      </c>
      <c r="L1922" s="444">
        <f t="shared" ca="1" si="137"/>
        <v>259217118.20376286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259217118.20376286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1080071.325849012</v>
      </c>
      <c r="L1923" s="444">
        <f t="shared" ca="1" si="137"/>
        <v>260297189.52961189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260297189.52961189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1084571.6230400493</v>
      </c>
      <c r="L1924" s="444">
        <f t="shared" ca="1" si="137"/>
        <v>261381761.15265194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261381761.15265194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1089090.6714693829</v>
      </c>
      <c r="L1925" s="444">
        <f t="shared" ca="1" si="137"/>
        <v>262470851.82412133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262470851.82412133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1093628.5492671723</v>
      </c>
      <c r="L1926" s="444">
        <f t="shared" ca="1" si="137"/>
        <v>263564480.3733885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263564480.3733885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1098185.3348891188</v>
      </c>
      <c r="L1927" s="444">
        <f t="shared" ca="1" si="137"/>
        <v>264662665.70827761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264662665.70827761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1102761.1071178233</v>
      </c>
      <c r="L1928" s="444">
        <f t="shared" ca="1" si="137"/>
        <v>265765426.81539544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265765426.81539544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1107355.9450641477</v>
      </c>
      <c r="L1929" s="444">
        <f t="shared" ca="1" si="137"/>
        <v>266872782.7604596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266872782.7604596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1111969.9281685816</v>
      </c>
      <c r="L1930" s="444">
        <f t="shared" ca="1" si="137"/>
        <v>267984752.6886282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267984752.6886282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1116603.1362026175</v>
      </c>
      <c r="L1931" s="444">
        <f t="shared" ca="1" si="137"/>
        <v>269101355.82483083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269101355.82483083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1121255.6492701285</v>
      </c>
      <c r="L1932" s="444">
        <f t="shared" ca="1" si="137"/>
        <v>270222611.47410095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270222611.47410095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1125927.547808754</v>
      </c>
      <c r="L1933" s="444">
        <f t="shared" ca="1" si="137"/>
        <v>271348539.02190971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271348539.02190971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1130618.9125912904</v>
      </c>
      <c r="L1934" s="444">
        <f t="shared" ca="1" si="137"/>
        <v>272479157.93450099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272479157.93450099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1135329.8247270875</v>
      </c>
      <c r="L1935" s="444">
        <f t="shared" ca="1" si="137"/>
        <v>273614487.75922805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273614487.75922805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1140060.3656634502</v>
      </c>
      <c r="L1936" s="444">
        <f t="shared" ca="1" si="137"/>
        <v>274754548.12489152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274754548.12489152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1144810.6171870481</v>
      </c>
      <c r="L1937" s="444">
        <f t="shared" ca="1" si="137"/>
        <v>275899358.74207854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275899358.74207854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1149580.6614253272</v>
      </c>
      <c r="L1938" s="444">
        <f t="shared" ca="1" si="137"/>
        <v>277048939.40350389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277048939.40350389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1154370.580847933</v>
      </c>
      <c r="L1939" s="444">
        <f t="shared" ca="1" si="137"/>
        <v>278203309.98435181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278203309.98435181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1159180.4582681325</v>
      </c>
      <c r="L1940" s="444">
        <f t="shared" ca="1" si="137"/>
        <v>279362490.44261992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279362490.44261992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1164010.3768442497</v>
      </c>
      <c r="L1941" s="444">
        <f t="shared" ca="1" si="137"/>
        <v>280526500.81946415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280526500.81946415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1168860.4200811007</v>
      </c>
      <c r="L1942" s="444">
        <f t="shared" ca="1" si="137"/>
        <v>281695361.23954523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281695361.23954523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1173730.6718314383</v>
      </c>
      <c r="L1943" s="444">
        <f t="shared" ca="1" si="137"/>
        <v>282869091.91137666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282869091.91137666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1178621.2162974027</v>
      </c>
      <c r="L1944" s="444">
        <f t="shared" ca="1" si="137"/>
        <v>284047713.12767404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284047713.12767404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1183532.1380319751</v>
      </c>
      <c r="L1945" s="444">
        <f t="shared" ca="1" si="137"/>
        <v>285231245.265706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285231245.265706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1188463.5219404416</v>
      </c>
      <c r="L1946" s="444">
        <f t="shared" ca="1" si="137"/>
        <v>286419708.78764647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286419708.78764647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1193415.4532818603</v>
      </c>
      <c r="L1947" s="444">
        <f t="shared" ca="1" si="137"/>
        <v>287613124.24092835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287613124.24092835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1198388.0176705348</v>
      </c>
      <c r="L1948" s="444">
        <f t="shared" ca="1" si="137"/>
        <v>288811512.25859886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288811512.25859886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1203381.3010774953</v>
      </c>
      <c r="L1949" s="444">
        <f t="shared" ca="1" si="137"/>
        <v>290014893.55967635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290014893.55967635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1208395.3898319849</v>
      </c>
      <c r="L1950" s="444">
        <f t="shared" ca="1" si="137"/>
        <v>291223288.94950831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291223288.94950831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1213430.3706229513</v>
      </c>
      <c r="L1951" s="444">
        <f t="shared" ca="1" si="137"/>
        <v>292436719.32013124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292436719.32013124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1218486.3305005468</v>
      </c>
      <c r="L1952" s="444">
        <f t="shared" ca="1" si="137"/>
        <v>293655205.65063179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293655205.65063179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1223563.3568776324</v>
      </c>
      <c r="L1953" s="444">
        <f t="shared" ca="1" si="137"/>
        <v>294878769.00750941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294878769.00750941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1228661.5375312893</v>
      </c>
      <c r="L1954" s="444">
        <f t="shared" ca="1" si="137"/>
        <v>296107430.54504073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296107430.54504073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1233780.9606043363</v>
      </c>
      <c r="L1955" s="444">
        <f t="shared" ca="1" si="137"/>
        <v>297341211.50564504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297341211.50564504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1238921.7146068544</v>
      </c>
      <c r="L1956" s="444">
        <f t="shared" ca="1" si="137"/>
        <v>298580133.22025192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298580133.22025192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1244083.8884177164</v>
      </c>
      <c r="L1957" s="444">
        <f t="shared" ca="1" si="137"/>
        <v>299824217.10866964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299824217.10866964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1249267.5712861235</v>
      </c>
      <c r="L1958" s="444">
        <f t="shared" ca="1" si="137"/>
        <v>301073484.67995578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301073484.67995578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1254472.852833149</v>
      </c>
      <c r="L1959" s="444">
        <f t="shared" ca="1" si="137"/>
        <v>302327957.53278893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302327957.53278893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1259699.8230532871</v>
      </c>
      <c r="L1960" s="444">
        <f t="shared" ca="1" si="137"/>
        <v>303587657.35584223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303587657.35584223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1264948.5723160093</v>
      </c>
      <c r="L1961" s="444">
        <f t="shared" ca="1" si="137"/>
        <v>304852605.92815822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304852605.92815822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1270219.1913673258</v>
      </c>
      <c r="L1962" s="444">
        <f t="shared" ca="1" si="137"/>
        <v>306122825.11952555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306122825.11952555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1275511.7713313564</v>
      </c>
      <c r="L1963" s="444">
        <f t="shared" ca="1" si="137"/>
        <v>307398336.89085692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307398336.89085692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1280826.4037119038</v>
      </c>
      <c r="L1964" s="444">
        <f t="shared" ca="1" si="137"/>
        <v>308679163.29456884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308679163.29456884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1286163.1803940367</v>
      </c>
      <c r="L1965" s="444">
        <f t="shared" ca="1" si="137"/>
        <v>309965326.47496289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309965326.47496289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1291522.1936456787</v>
      </c>
      <c r="L1966" s="444">
        <f t="shared" ca="1" si="137"/>
        <v>311256848.66860855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311256848.66860855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1296903.5361192022</v>
      </c>
      <c r="L1967" s="444">
        <f t="shared" ca="1" si="137"/>
        <v>312553752.20472777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312553752.20472777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1302307.3008530324</v>
      </c>
      <c r="L1968" s="444">
        <f t="shared" ca="1" si="137"/>
        <v>313856059.50558078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313856059.50558078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1307733.5812732533</v>
      </c>
      <c r="L1969" s="444">
        <f t="shared" ca="1" si="137"/>
        <v>315163793.08685404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315163793.08685404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1313182.4711952251</v>
      </c>
      <c r="L1970" s="444">
        <f t="shared" ca="1" si="137"/>
        <v>316476975.55804926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316476975.55804926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1318654.0648252051</v>
      </c>
      <c r="L1971" s="444">
        <f t="shared" ca="1" si="137"/>
        <v>317795629.62287444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317795629.62287444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1324148.4567619767</v>
      </c>
      <c r="L1972" s="444">
        <f t="shared" ca="1" si="137"/>
        <v>319119778.07963639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319119778.07963639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1329665.7419984851</v>
      </c>
      <c r="L1973" s="444">
        <f t="shared" ca="1" si="137"/>
        <v>320449443.82163489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320449443.82163489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1335206.0159234786</v>
      </c>
      <c r="L1974" s="444">
        <f t="shared" ca="1" si="137"/>
        <v>321784649.83755839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321784649.83755839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1340769.3743231599</v>
      </c>
      <c r="L1975" s="444">
        <f t="shared" ca="1" si="137"/>
        <v>323125419.21188158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323125419.21188158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1346355.9133828399</v>
      </c>
      <c r="L1976" s="444">
        <f t="shared" ca="1" si="137"/>
        <v>324471775.12526441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324471775.12526441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1351965.7296886016</v>
      </c>
      <c r="L1977" s="444">
        <f t="shared" ca="1" si="137"/>
        <v>325823740.85495299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325823740.85495299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1357598.9202289707</v>
      </c>
      <c r="L1978" s="444">
        <f t="shared" ca="1" si="137"/>
        <v>327181339.77518195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327181339.77518195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1363255.5823965915</v>
      </c>
      <c r="L1979" s="444">
        <f t="shared" ca="1" si="137"/>
        <v>328544595.35757852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328544595.35757852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1368935.8139899105</v>
      </c>
      <c r="L1980" s="444">
        <f t="shared" ca="1" si="137"/>
        <v>329913531.17156845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329913531.17156845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1374639.7132148684</v>
      </c>
      <c r="L1981" s="444">
        <f t="shared" ca="1" si="137"/>
        <v>331288170.88478333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331288170.88478333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1380367.3786865971</v>
      </c>
      <c r="L1982" s="444">
        <f t="shared" ca="1" si="137"/>
        <v>332668538.26346993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332668538.26346993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1386118.9094311248</v>
      </c>
      <c r="L1983" s="444">
        <f t="shared" ca="1" si="137"/>
        <v>334054657.17290103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334054657.17290103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1391894.4048870876</v>
      </c>
      <c r="L1984" s="444">
        <f t="shared" ca="1" si="137"/>
        <v>335446551.57778811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335446551.57778811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1397693.9649074504</v>
      </c>
      <c r="L1985" s="444">
        <f t="shared" ca="1" si="137"/>
        <v>336844245.54269558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336844245.54269558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1403517.6897612317</v>
      </c>
      <c r="L1986" s="444">
        <f t="shared" ca="1" si="137"/>
        <v>338247763.2324568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338247763.2324568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1409365.6801352366</v>
      </c>
      <c r="L1987" s="444">
        <f t="shared" ca="1" si="137"/>
        <v>339657128.91259205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339657128.91259205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1415238.0371358001</v>
      </c>
      <c r="L1988" s="444">
        <f t="shared" ca="1" si="137"/>
        <v>341072366.94972783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341072366.94972783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1421134.8622905326</v>
      </c>
      <c r="L1989" s="444">
        <f t="shared" ca="1" si="137"/>
        <v>342493501.81201839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342493501.81201839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1427056.2575500766</v>
      </c>
      <c r="L1990" s="444">
        <f t="shared" ca="1" si="137"/>
        <v>343920558.06956846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343920558.06956846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1433002.3252898685</v>
      </c>
      <c r="L1991" s="444">
        <f t="shared" ca="1" si="137"/>
        <v>345353560.3948583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345353560.3948583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1438973.1683119095</v>
      </c>
      <c r="L1992" s="444">
        <f t="shared" ca="1" si="137"/>
        <v>346792533.56317019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346792533.56317019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1444968.8898465424</v>
      </c>
      <c r="L1993" s="444">
        <f t="shared" ca="1" si="137"/>
        <v>348237502.45301676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348237502.45301676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1450989.5935542365</v>
      </c>
      <c r="L1994" s="444">
        <f t="shared" ca="1" si="137"/>
        <v>349688492.04657102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349688492.04657102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1457035.3835273793</v>
      </c>
      <c r="L1995" s="444">
        <f t="shared" ca="1" si="137"/>
        <v>351145527.43009841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351145527.43009841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1463106.3642920768</v>
      </c>
      <c r="L1996" s="444">
        <f t="shared" ca="1" si="137"/>
        <v>352608633.7943905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352608633.7943905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1469202.6408099604</v>
      </c>
      <c r="L1997" s="444">
        <f t="shared" ca="1" si="137"/>
        <v>354077836.43520045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354077836.43520045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1475324.3184800018</v>
      </c>
      <c r="L1998" s="444">
        <f t="shared" ca="1" si="137"/>
        <v>355553160.75368047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355553160.75368047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1481471.5031403352</v>
      </c>
      <c r="L1999" s="444">
        <f t="shared" ca="1" si="137"/>
        <v>357034632.2568208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357034632.2568208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1487644.3010700867</v>
      </c>
      <c r="L2000" s="444">
        <f t="shared" ca="1" si="137"/>
        <v>358522276.55789089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358522276.55789089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1493842.8189912119</v>
      </c>
      <c r="L2001" s="444">
        <f t="shared" ca="1" si="137"/>
        <v>360016119.37688208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360016119.37688208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1500067.164070342</v>
      </c>
      <c r="L2002" s="444">
        <f t="shared" ca="1" si="137"/>
        <v>361516186.54095244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361516186.54095244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1506317.4439206352</v>
      </c>
      <c r="L2003" s="444">
        <f t="shared" ca="1" si="137"/>
        <v>363022503.98487306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363022503.98487306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1512593.7666036377</v>
      </c>
      <c r="L2004" s="444">
        <f t="shared" ca="1" si="137"/>
        <v>364535097.75147671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364535097.75147671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1518896.2406311529</v>
      </c>
      <c r="L2005" s="444">
        <f t="shared" ca="1" si="137"/>
        <v>366053993.99210787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366053993.99210787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1525224.974967116</v>
      </c>
      <c r="L2006" s="444">
        <f t="shared" ca="1" si="137"/>
        <v>367579218.96707499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367579218.96707499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1531580.0790294791</v>
      </c>
      <c r="L2007" s="444">
        <f t="shared" ca="1" si="137"/>
        <v>369110799.04610449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369110799.04610449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1537961.6626921021</v>
      </c>
      <c r="L2008" s="444">
        <f t="shared" ca="1" si="137"/>
        <v>370648760.70879662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370648760.70879662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1544369.8362866526</v>
      </c>
      <c r="L2009" s="444">
        <f t="shared" ca="1" si="137"/>
        <v>372193130.54508328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372193130.54508328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1550804.7106045138</v>
      </c>
      <c r="L2010" s="444">
        <f t="shared" ca="1" si="137"/>
        <v>373743935.25568777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373743935.25568777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1557266.396898699</v>
      </c>
      <c r="L2011" s="444">
        <f t="shared" ca="1" si="137"/>
        <v>375301201.65258646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375301201.65258646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1563755.006885777</v>
      </c>
      <c r="L2012" s="444">
        <f t="shared" ca="1" si="137"/>
        <v>376864956.65947223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376864956.65947223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1570270.652747801</v>
      </c>
      <c r="L2013" s="444">
        <f t="shared" ca="1" si="137"/>
        <v>378435227.31222004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378435227.31222004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1576813.4471342501</v>
      </c>
      <c r="L2014" s="444">
        <f t="shared" ca="1" si="137"/>
        <v>380012040.75935429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380012040.75935429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1583383.5031639761</v>
      </c>
      <c r="L2015" s="444">
        <f t="shared" ca="1" si="137"/>
        <v>381595424.26251829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381595424.26251829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1589980.9344271596</v>
      </c>
      <c r="L2016" s="444">
        <f t="shared" ca="1" si="137"/>
        <v>383185405.19694543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383185405.19694543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1596605.8549872725</v>
      </c>
      <c r="L2017" s="444">
        <f t="shared" ca="1" si="137"/>
        <v>384782011.05193269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384782011.05193269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1603258.3793830529</v>
      </c>
      <c r="L2018" s="444">
        <f t="shared" ca="1" si="137"/>
        <v>386385269.43131572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386385269.43131572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1609938.6226304821</v>
      </c>
      <c r="L2019" s="444">
        <f t="shared" ca="1" si="137"/>
        <v>387995208.0539462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387995208.0539462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1616646.7002247758</v>
      </c>
      <c r="L2020" s="444">
        <f t="shared" ca="1" si="137"/>
        <v>389611854.75417095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389611854.75417095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1623382.7281423789</v>
      </c>
      <c r="L2021" s="444">
        <f t="shared" ca="1" si="137"/>
        <v>391235237.48231333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391235237.48231333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1630146.8228429721</v>
      </c>
      <c r="L2022" s="444">
        <f t="shared" ca="1" si="137"/>
        <v>392865384.30515629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392865384.30515629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1636939.1012714845</v>
      </c>
      <c r="L2023" s="444">
        <f t="shared" ca="1" si="137"/>
        <v>394502323.4064278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394502323.4064278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1643759.6808601159</v>
      </c>
      <c r="L2024" s="444">
        <f t="shared" ca="1" si="137"/>
        <v>396146083.0872879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396146083.0872879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1650608.6795303663</v>
      </c>
      <c r="L2025" s="444">
        <f t="shared" ca="1" si="137"/>
        <v>397796691.76681828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397796691.76681828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1657486.2156950762</v>
      </c>
      <c r="L2026" s="444">
        <f t="shared" ca="1" si="137"/>
        <v>399454177.98251337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399454177.98251337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1664392.4082604724</v>
      </c>
      <c r="L2027" s="444">
        <f t="shared" ca="1" si="137"/>
        <v>401118570.39077383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401118570.39077383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1671327.3766282243</v>
      </c>
      <c r="L2028" s="444">
        <f t="shared" ca="1" si="137"/>
        <v>402789897.76740205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402789897.76740205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1678291.2406975084</v>
      </c>
      <c r="L2029" s="444">
        <f t="shared" ca="1" si="137"/>
        <v>404468189.00809956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404468189.00809956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1685284.1208670815</v>
      </c>
      <c r="L2030" s="444">
        <f t="shared" ca="1" si="137"/>
        <v>406153473.12896663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406153473.12896663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1692306.138037361</v>
      </c>
      <c r="L2031" s="444">
        <f t="shared" ca="1" si="137"/>
        <v>407845779.26700401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407845779.26700401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1699357.4136125166</v>
      </c>
      <c r="L2032" s="444">
        <f t="shared" ca="1" si="137"/>
        <v>409545136.68061656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409545136.68061656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1706438.069502569</v>
      </c>
      <c r="L2033" s="444">
        <f t="shared" ca="1" si="137"/>
        <v>411251574.75011915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411251574.75011915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1713548.2281254965</v>
      </c>
      <c r="L2034" s="444">
        <f t="shared" ca="1" si="137"/>
        <v>412965122.97824466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412965122.97824466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1720688.0124093527</v>
      </c>
      <c r="L2035" s="444">
        <f t="shared" ca="1" si="137"/>
        <v>414685810.99065399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414685810.99065399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1727857.5457943915</v>
      </c>
      <c r="L2036" s="444">
        <f t="shared" ca="1" si="137"/>
        <v>416413668.53644836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416413668.53644836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1735056.9522352014</v>
      </c>
      <c r="L2037" s="444">
        <f t="shared" ca="1" si="137"/>
        <v>418148725.48868358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418148725.48868358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1742286.3562028485</v>
      </c>
      <c r="L2038" s="444">
        <f t="shared" ca="1" si="137"/>
        <v>419891011.84488642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419891011.84488642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1749545.8826870264</v>
      </c>
      <c r="L2039" s="444">
        <f t="shared" ca="1" si="137"/>
        <v>421640557.72757345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421640557.72757345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1756835.6571982226</v>
      </c>
      <c r="L2040" s="444">
        <f t="shared" ca="1" si="137"/>
        <v>423397393.3847717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423397393.3847717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1764155.8057698822</v>
      </c>
      <c r="L2041" s="444">
        <f t="shared" ca="1" si="137"/>
        <v>425161549.19054157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425161549.19054157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1771506.4549605898</v>
      </c>
      <c r="L2042" s="444">
        <f t="shared" ca="1" si="137"/>
        <v>426933055.64550215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426933055.64550215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1778887.7318562586</v>
      </c>
      <c r="L2043" s="444">
        <f t="shared" ca="1" si="137"/>
        <v>428711943.37735844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428711943.37735844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1786299.7640723267</v>
      </c>
      <c r="L2044" s="444">
        <f t="shared" ca="1" si="137"/>
        <v>430498243.14143074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430498243.14143074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1793742.6797559613</v>
      </c>
      <c r="L2045" s="444">
        <f t="shared" ca="1" si="137"/>
        <v>432291985.82118672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432291985.82118672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1801216.6075882779</v>
      </c>
      <c r="L2046" s="444">
        <f t="shared" ca="1" si="137"/>
        <v>434093202.42877501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434093202.42877501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1808721.6767865624</v>
      </c>
      <c r="L2047" s="444">
        <f t="shared" ca="1" si="137"/>
        <v>435901924.10556155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435901924.10556155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1816258.0171065065</v>
      </c>
      <c r="L2048" s="444">
        <f t="shared" ref="L2048:L2302" ca="1" si="142">I2048-J2048+K2048</f>
        <v>437718182.12266809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437718182.12266809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1823825.7588444503</v>
      </c>
      <c r="L2049" s="444">
        <f t="shared" ca="1" si="142"/>
        <v>439542007.88151252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439542007.88151252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1831425.0328396352</v>
      </c>
      <c r="L2050" s="444">
        <f t="shared" ca="1" si="142"/>
        <v>441373432.91435218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441373432.91435218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1839055.9704764674</v>
      </c>
      <c r="L2051" s="444">
        <f t="shared" ca="1" si="142"/>
        <v>443212488.88482863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443212488.88482863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1846718.7036867861</v>
      </c>
      <c r="L2052" s="444">
        <f t="shared" ca="1" si="142"/>
        <v>445059207.5885154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445059207.5885154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1854413.3649521477</v>
      </c>
      <c r="L2053" s="444">
        <f t="shared" ca="1" si="142"/>
        <v>446913620.95346755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446913620.95346755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1862140.0873061148</v>
      </c>
      <c r="L2054" s="444">
        <f t="shared" ca="1" si="142"/>
        <v>448775761.04077369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448775761.04077369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1869899.0043365571</v>
      </c>
      <c r="L2055" s="444">
        <f t="shared" ca="1" si="142"/>
        <v>450645660.04511023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450645660.04511023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1877690.2501879593</v>
      </c>
      <c r="L2056" s="444">
        <f t="shared" ca="1" si="142"/>
        <v>452523350.29529816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452523350.29529816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1885513.9595637424</v>
      </c>
      <c r="L2057" s="444">
        <f t="shared" ca="1" si="142"/>
        <v>454408864.25486189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454408864.25486189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1893370.2677285911</v>
      </c>
      <c r="L2058" s="444">
        <f t="shared" ca="1" si="142"/>
        <v>456302234.52259046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456302234.52259046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1901259.3105107932</v>
      </c>
      <c r="L2059" s="444">
        <f t="shared" ca="1" si="142"/>
        <v>458203493.83310127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458203493.83310127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1909181.2243045883</v>
      </c>
      <c r="L2060" s="444">
        <f t="shared" ca="1" si="142"/>
        <v>460112675.05740589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460112675.05740589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1917136.1460725246</v>
      </c>
      <c r="L2061" s="444">
        <f t="shared" ca="1" si="142"/>
        <v>462029811.2034784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462029811.2034784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1925124.2133478266</v>
      </c>
      <c r="L2062" s="444">
        <f t="shared" ca="1" si="142"/>
        <v>463954935.41682625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463954935.41682625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1933145.5642367762</v>
      </c>
      <c r="L2063" s="444">
        <f t="shared" ca="1" si="142"/>
        <v>465888080.98106301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465888080.98106301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1941200.3374210959</v>
      </c>
      <c r="L2064" s="444">
        <f t="shared" ca="1" si="142"/>
        <v>467829281.31848413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467829281.31848413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1949288.6721603505</v>
      </c>
      <c r="L2065" s="444">
        <f t="shared" ca="1" si="142"/>
        <v>469778569.99064445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469778569.99064445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1957410.7082943518</v>
      </c>
      <c r="L2066" s="444">
        <f t="shared" ca="1" si="142"/>
        <v>471735980.69893879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471735980.69893879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1965566.5862455782</v>
      </c>
      <c r="L2067" s="444">
        <f t="shared" ca="1" si="142"/>
        <v>473701547.28518438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473701547.28518438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1973756.4470216017</v>
      </c>
      <c r="L2068" s="444">
        <f t="shared" ca="1" si="142"/>
        <v>475675303.73220599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475675303.73220599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1981980.4322175249</v>
      </c>
      <c r="L2069" s="444">
        <f t="shared" ca="1" si="142"/>
        <v>477657284.16442353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477657284.16442353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1990238.6840184315</v>
      </c>
      <c r="L2070" s="444">
        <f t="shared" ca="1" si="142"/>
        <v>479647522.84844196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479647522.84844196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1998531.3452018416</v>
      </c>
      <c r="L2071" s="444">
        <f t="shared" ca="1" si="142"/>
        <v>481646054.19364381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481646054.19364381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2006858.5591401826</v>
      </c>
      <c r="L2072" s="444">
        <f t="shared" ca="1" si="142"/>
        <v>483652912.75278401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483652912.75278401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2015220.4698032667</v>
      </c>
      <c r="L2073" s="444">
        <f t="shared" ca="1" si="142"/>
        <v>485668133.22258729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485668133.22258729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2023617.2217607803</v>
      </c>
      <c r="L2074" s="444">
        <f t="shared" ca="1" si="142"/>
        <v>487691750.4443481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487691750.4443481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2032048.9601847839</v>
      </c>
      <c r="L2075" s="444">
        <f t="shared" ca="1" si="142"/>
        <v>489723799.40453291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489723799.40453291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2040515.8308522205</v>
      </c>
      <c r="L2076" s="444">
        <f t="shared" ca="1" si="142"/>
        <v>491764315.23538512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491764315.23538512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2049017.9801474381</v>
      </c>
      <c r="L2077" s="444">
        <f t="shared" ca="1" si="142"/>
        <v>493813333.21553254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493813333.21553254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2057555.5550647189</v>
      </c>
      <c r="L2078" s="444">
        <f t="shared" ca="1" si="142"/>
        <v>495870888.77059728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495870888.77059728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2066128.7032108221</v>
      </c>
      <c r="L2079" s="444">
        <f t="shared" ca="1" si="142"/>
        <v>497937017.47380811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497937017.47380811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2074737.5728075339</v>
      </c>
      <c r="L2080" s="444">
        <f t="shared" ca="1" si="142"/>
        <v>500011755.04661566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500011755.04661566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2083382.3126942317</v>
      </c>
      <c r="L2081" s="444">
        <f t="shared" ca="1" si="142"/>
        <v>502095137.35930991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502095137.35930991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2092063.0723304579</v>
      </c>
      <c r="L2082" s="444">
        <f t="shared" ca="1" si="142"/>
        <v>504187200.43164039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504187200.43164039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2100780.0017985012</v>
      </c>
      <c r="L2083" s="444">
        <f t="shared" ca="1" si="142"/>
        <v>506287980.4334389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506287980.4334389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2109533.2518059956</v>
      </c>
      <c r="L2084" s="444">
        <f t="shared" ca="1" si="142"/>
        <v>508397513.68524492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508397513.68524492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2118322.97368852</v>
      </c>
      <c r="L2085" s="444">
        <f t="shared" ca="1" si="142"/>
        <v>510515836.65893346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510515836.65893346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2127149.3194122231</v>
      </c>
      <c r="L2086" s="444">
        <f t="shared" ca="1" si="142"/>
        <v>512642985.97834569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512642985.97834569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2136012.4415764404</v>
      </c>
      <c r="L2087" s="444">
        <f t="shared" ca="1" si="142"/>
        <v>514778998.41992211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514778998.41992211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2144912.493416342</v>
      </c>
      <c r="L2088" s="444">
        <f t="shared" ca="1" si="142"/>
        <v>516923910.91333848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516923910.91333848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2153849.6288055768</v>
      </c>
      <c r="L2089" s="444">
        <f t="shared" ca="1" si="142"/>
        <v>519077760.54214406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519077760.54214406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2162824.0022589336</v>
      </c>
      <c r="L2090" s="444">
        <f t="shared" ca="1" si="142"/>
        <v>521240584.54440302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521240584.54440302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2171835.7689350126</v>
      </c>
      <c r="L2091" s="444">
        <f t="shared" ca="1" si="142"/>
        <v>523412420.31333804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523412420.31333804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2180885.0846389085</v>
      </c>
      <c r="L2092" s="444">
        <f t="shared" ca="1" si="142"/>
        <v>525593305.39797693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525593305.39797693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2189972.1058249036</v>
      </c>
      <c r="L2093" s="444">
        <f t="shared" ca="1" si="142"/>
        <v>527783277.50380182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527783277.50380182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2199096.9895991744</v>
      </c>
      <c r="L2094" s="444">
        <f t="shared" ca="1" si="142"/>
        <v>529982374.49340099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529982374.49340099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2208259.8937225039</v>
      </c>
      <c r="L2095" s="444">
        <f t="shared" ca="1" si="142"/>
        <v>532190634.38712347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532190634.38712347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2217460.9766130145</v>
      </c>
      <c r="L2096" s="444">
        <f t="shared" ca="1" si="142"/>
        <v>534408095.36373645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534408095.36373645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2226700.3973489017</v>
      </c>
      <c r="L2097" s="444">
        <f t="shared" ca="1" si="142"/>
        <v>536634795.76108533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536634795.76108533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2235978.3156711888</v>
      </c>
      <c r="L2098" s="444">
        <f t="shared" ca="1" si="142"/>
        <v>538870774.07675648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538870774.07675648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2245294.8919864851</v>
      </c>
      <c r="L2099" s="444">
        <f t="shared" ca="1" si="142"/>
        <v>541116068.96874297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541116068.96874297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2254650.2873697625</v>
      </c>
      <c r="L2100" s="444">
        <f t="shared" ca="1" si="142"/>
        <v>543370719.25611269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543370719.25611269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2264044.663567136</v>
      </c>
      <c r="L2101" s="444">
        <f t="shared" ca="1" si="142"/>
        <v>545634763.91967988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545634763.91967988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2273478.1829986661</v>
      </c>
      <c r="L2102" s="444">
        <f t="shared" ca="1" si="142"/>
        <v>547908242.10267854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547908242.10267854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2282951.0087611605</v>
      </c>
      <c r="L2103" s="444">
        <f t="shared" ca="1" si="142"/>
        <v>550191193.1114397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550191193.1114397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2292463.3046309985</v>
      </c>
      <c r="L2104" s="444">
        <f t="shared" ca="1" si="142"/>
        <v>552483656.4160707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552483656.4160707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2302015.235066961</v>
      </c>
      <c r="L2105" s="444">
        <f t="shared" ca="1" si="142"/>
        <v>554785671.65113771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554785671.65113771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2311606.9652130739</v>
      </c>
      <c r="L2106" s="444">
        <f t="shared" ca="1" si="142"/>
        <v>557097278.61635077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557097278.61635077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2321238.6609014617</v>
      </c>
      <c r="L2107" s="444">
        <f t="shared" ca="1" si="142"/>
        <v>559418517.2772522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559418517.2772522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2330910.4886552175</v>
      </c>
      <c r="L2108" s="444">
        <f t="shared" ca="1" si="142"/>
        <v>561749427.76590741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561749427.76590741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2340622.6156912809</v>
      </c>
      <c r="L2109" s="444">
        <f t="shared" ca="1" si="142"/>
        <v>564090050.38159871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564090050.38159871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2350375.2099233279</v>
      </c>
      <c r="L2110" s="444">
        <f t="shared" ca="1" si="142"/>
        <v>566440425.5915221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566440425.5915221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2360168.4399646753</v>
      </c>
      <c r="L2111" s="444">
        <f t="shared" ca="1" si="142"/>
        <v>568800594.03148675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568800594.03148675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2370002.4751311946</v>
      </c>
      <c r="L2112" s="444">
        <f t="shared" ca="1" si="142"/>
        <v>571170596.5066179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571170596.5066179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2379877.4854442412</v>
      </c>
      <c r="L2113" s="444">
        <f t="shared" ca="1" si="142"/>
        <v>573550473.99206209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573550473.99206209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2389793.6416335921</v>
      </c>
      <c r="L2114" s="444">
        <f t="shared" ca="1" si="142"/>
        <v>575940267.63369572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575940267.63369572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2399751.115140399</v>
      </c>
      <c r="L2115" s="444">
        <f t="shared" ca="1" si="142"/>
        <v>578340018.74883616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578340018.74883616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2409750.0781201506</v>
      </c>
      <c r="L2116" s="444">
        <f t="shared" ca="1" si="142"/>
        <v>580749768.82695627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580749768.82695627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2419790.7034456511</v>
      </c>
      <c r="L2117" s="444">
        <f t="shared" ca="1" si="142"/>
        <v>583169559.53040195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583169559.53040195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2429873.1647100081</v>
      </c>
      <c r="L2118" s="444">
        <f t="shared" ca="1" si="142"/>
        <v>585599432.69511199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585599432.69511199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2439997.6362296334</v>
      </c>
      <c r="L2119" s="444">
        <f t="shared" ca="1" si="142"/>
        <v>588039430.33134162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588039430.33134162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2450164.2930472568</v>
      </c>
      <c r="L2120" s="444">
        <f t="shared" ca="1" si="142"/>
        <v>590489594.62438893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590489594.62438893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2460373.3109349539</v>
      </c>
      <c r="L2121" s="444">
        <f t="shared" ca="1" si="142"/>
        <v>592949967.93532383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592949967.93532383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2470624.8663971825</v>
      </c>
      <c r="L2122" s="444">
        <f t="shared" ca="1" si="142"/>
        <v>595420592.80172098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595420592.80172098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2480919.1366738374</v>
      </c>
      <c r="L2123" s="444">
        <f t="shared" ca="1" si="142"/>
        <v>597901511.93839478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597901511.93839478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2491256.2997433115</v>
      </c>
      <c r="L2124" s="444">
        <f t="shared" ca="1" si="142"/>
        <v>600392768.23813808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600392768.23813808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2501636.5343255755</v>
      </c>
      <c r="L2125" s="444">
        <f t="shared" ca="1" si="142"/>
        <v>602894404.77246368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602894404.77246368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2512060.0198852653</v>
      </c>
      <c r="L2126" s="444">
        <f t="shared" ca="1" si="142"/>
        <v>605406464.79234898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605406464.79234898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2522526.9366347874</v>
      </c>
      <c r="L2127" s="444">
        <f t="shared" ca="1" si="142"/>
        <v>607928991.72898376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607928991.72898376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2533037.4655374321</v>
      </c>
      <c r="L2128" s="444">
        <f t="shared" ca="1" si="142"/>
        <v>610462029.19452119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610462029.19452119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2543591.788310505</v>
      </c>
      <c r="L2129" s="444">
        <f t="shared" ca="1" si="142"/>
        <v>613005620.98283172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613005620.98283172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2554190.0874284655</v>
      </c>
      <c r="L2130" s="444">
        <f t="shared" ca="1" si="142"/>
        <v>615559811.07026017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615559811.07026017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2564832.5461260839</v>
      </c>
      <c r="L2131" s="444">
        <f t="shared" ca="1" si="142"/>
        <v>618124643.61638629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618124643.61638629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2575519.3484016093</v>
      </c>
      <c r="L2132" s="444">
        <f t="shared" ca="1" si="142"/>
        <v>620700162.96478796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620700162.96478796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2586250.6790199499</v>
      </c>
      <c r="L2133" s="444">
        <f t="shared" ca="1" si="142"/>
        <v>623286413.64380789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623286413.64380789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2597026.7235158663</v>
      </c>
      <c r="L2134" s="444">
        <f t="shared" ca="1" si="142"/>
        <v>625883440.36732376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625883440.36732376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2607847.6681971825</v>
      </c>
      <c r="L2135" s="444">
        <f t="shared" ca="1" si="142"/>
        <v>628491288.03552091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628491288.03552091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2618713.7001480036</v>
      </c>
      <c r="L2136" s="444">
        <f t="shared" ca="1" si="142"/>
        <v>631110001.7356689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631110001.7356689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2629625.0072319536</v>
      </c>
      <c r="L2137" s="444">
        <f t="shared" ca="1" si="142"/>
        <v>633739626.74290085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633739626.74290085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2640581.77809542</v>
      </c>
      <c r="L2138" s="444">
        <f t="shared" ca="1" si="142"/>
        <v>636380208.52099621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636380208.52099621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2651584.2021708176</v>
      </c>
      <c r="L2139" s="444">
        <f t="shared" ca="1" si="142"/>
        <v>639031792.72316706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639031792.72316706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2662632.4696798627</v>
      </c>
      <c r="L2140" s="444">
        <f t="shared" ca="1" si="142"/>
        <v>641694425.19284689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641694425.19284689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2673726.7716368618</v>
      </c>
      <c r="L2141" s="444">
        <f t="shared" ca="1" si="142"/>
        <v>644368151.96448374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644368151.96448374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2684867.2998520155</v>
      </c>
      <c r="L2142" s="444">
        <f t="shared" ca="1" si="142"/>
        <v>647053019.26433575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647053019.26433575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2696054.2469347324</v>
      </c>
      <c r="L2143" s="444">
        <f t="shared" ca="1" si="142"/>
        <v>649749073.51127052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649749073.51127052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2707287.8062969605</v>
      </c>
      <c r="L2144" s="444">
        <f t="shared" ca="1" si="142"/>
        <v>652456361.31756747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652456361.31756747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2718568.1721565309</v>
      </c>
      <c r="L2145" s="444">
        <f t="shared" ca="1" si="142"/>
        <v>655174929.48972404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655174929.48972404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2729895.5395405167</v>
      </c>
      <c r="L2146" s="444">
        <f t="shared" ca="1" si="142"/>
        <v>657904825.02926457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657904825.02926457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2741270.1042886022</v>
      </c>
      <c r="L2147" s="444">
        <f t="shared" ca="1" si="142"/>
        <v>660646095.13355315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660646095.13355315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2752692.0630564713</v>
      </c>
      <c r="L2148" s="444">
        <f t="shared" ca="1" si="142"/>
        <v>663398787.19660962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663398787.19660962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2764161.6133192065</v>
      </c>
      <c r="L2149" s="444">
        <f t="shared" ca="1" si="142"/>
        <v>666162948.80992877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666162948.80992877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2775678.9533747034</v>
      </c>
      <c r="L2150" s="444">
        <f t="shared" ca="1" si="142"/>
        <v>668938627.76330352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668938627.76330352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2787244.282347098</v>
      </c>
      <c r="L2151" s="444">
        <f t="shared" ca="1" si="142"/>
        <v>671725872.0456506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671725872.0456506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2798857.8001902108</v>
      </c>
      <c r="L2152" s="444">
        <f t="shared" ca="1" si="142"/>
        <v>674524729.84584081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674524729.84584081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2810519.7076910036</v>
      </c>
      <c r="L2153" s="444">
        <f t="shared" ca="1" si="142"/>
        <v>677335249.55353177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677335249.55353177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2822230.2064730488</v>
      </c>
      <c r="L2154" s="444">
        <f t="shared" ca="1" si="142"/>
        <v>680157479.76000476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680157479.76000476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2833989.4990000199</v>
      </c>
      <c r="L2155" s="444">
        <f t="shared" ca="1" si="142"/>
        <v>682991469.25900483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682991469.25900483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2845797.7885791869</v>
      </c>
      <c r="L2156" s="444">
        <f t="shared" ca="1" si="142"/>
        <v>685837267.04758406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685837267.04758406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2857655.2793649337</v>
      </c>
      <c r="L2157" s="444">
        <f t="shared" ca="1" si="142"/>
        <v>688694922.326949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688694922.326949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2869562.1763622873</v>
      </c>
      <c r="L2158" s="444">
        <f t="shared" ca="1" si="142"/>
        <v>691564484.50331128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691564484.50331128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2881518.6854304634</v>
      </c>
      <c r="L2159" s="444">
        <f t="shared" ca="1" si="142"/>
        <v>694446003.18874168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694446003.18874168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2893525.0132864239</v>
      </c>
      <c r="L2160" s="444">
        <f t="shared" ca="1" si="142"/>
        <v>697339528.20202816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697339528.20202816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2905581.3675084505</v>
      </c>
      <c r="L2161" s="444">
        <f t="shared" ca="1" si="142"/>
        <v>700245109.56953657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700245109.56953657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2917687.9565397357</v>
      </c>
      <c r="L2162" s="444">
        <f t="shared" ca="1" si="142"/>
        <v>703162797.52607632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703162797.52607632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2929844.9896919848</v>
      </c>
      <c r="L2163" s="444">
        <f t="shared" ca="1" si="142"/>
        <v>706092642.51576829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706092642.51576829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2942052.6771490346</v>
      </c>
      <c r="L2164" s="444">
        <f t="shared" ca="1" si="142"/>
        <v>709034695.19291735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709034695.19291735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2954311.2299704887</v>
      </c>
      <c r="L2165" s="444">
        <f t="shared" ca="1" si="142"/>
        <v>711989006.4228878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711989006.4228878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2966620.8600953659</v>
      </c>
      <c r="L2166" s="444">
        <f t="shared" ca="1" si="142"/>
        <v>714955627.28298318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714955627.28298318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2978981.7803457631</v>
      </c>
      <c r="L2167" s="444">
        <f t="shared" ca="1" si="142"/>
        <v>717934609.06332898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717934609.06332898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2991394.2044305373</v>
      </c>
      <c r="L2168" s="444">
        <f t="shared" ca="1" si="142"/>
        <v>720926003.26775956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720926003.26775956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3003858.346948998</v>
      </c>
      <c r="L2169" s="444">
        <f t="shared" ca="1" si="142"/>
        <v>723929861.61470854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723929861.61470854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3016374.423394619</v>
      </c>
      <c r="L2170" s="444">
        <f t="shared" ca="1" si="142"/>
        <v>726946236.0381031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726946236.0381031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3028942.6501587629</v>
      </c>
      <c r="L2171" s="444">
        <f t="shared" ca="1" si="142"/>
        <v>729975178.68826187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729975178.68826187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3041563.2445344245</v>
      </c>
      <c r="L2172" s="444">
        <f t="shared" ca="1" si="142"/>
        <v>733016741.93279624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733016741.93279624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3054236.4247199842</v>
      </c>
      <c r="L2173" s="444">
        <f t="shared" ca="1" si="142"/>
        <v>736070978.35751617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736070978.35751617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3066962.4098229841</v>
      </c>
      <c r="L2174" s="444">
        <f t="shared" ca="1" si="142"/>
        <v>739137940.76733911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739137940.76733911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3079741.4198639127</v>
      </c>
      <c r="L2175" s="444">
        <f t="shared" ca="1" si="142"/>
        <v>742217682.18720305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742217682.18720305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3092573.6757800127</v>
      </c>
      <c r="L2176" s="444">
        <f t="shared" ca="1" si="142"/>
        <v>745310255.86298311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745310255.86298311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3105459.3994290964</v>
      </c>
      <c r="L2177" s="444">
        <f t="shared" ca="1" si="142"/>
        <v>748415715.26241219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748415715.26241219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3118398.8135933839</v>
      </c>
      <c r="L2178" s="444">
        <f t="shared" ca="1" si="142"/>
        <v>751534114.07600558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751534114.07600558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3131392.1419833563</v>
      </c>
      <c r="L2179" s="444">
        <f t="shared" ca="1" si="142"/>
        <v>754665506.21798897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754665506.21798897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3144439.6092416206</v>
      </c>
      <c r="L2180" s="444">
        <f t="shared" ca="1" si="142"/>
        <v>757809945.82723057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757809945.82723057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3157541.4409467941</v>
      </c>
      <c r="L2181" s="444">
        <f t="shared" ca="1" si="142"/>
        <v>760967487.26817739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760967487.26817739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3170697.8636174058</v>
      </c>
      <c r="L2182" s="444">
        <f t="shared" ca="1" si="142"/>
        <v>764138185.13179481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764138185.13179481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3183909.1047158116</v>
      </c>
      <c r="L2183" s="444">
        <f t="shared" ca="1" si="142"/>
        <v>767322094.23651063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767322094.23651063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3197175.3926521274</v>
      </c>
      <c r="L2184" s="444">
        <f t="shared" ca="1" si="142"/>
        <v>770519269.62916279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770519269.62916279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3210496.9567881781</v>
      </c>
      <c r="L2185" s="444">
        <f t="shared" ca="1" si="142"/>
        <v>773729766.58595097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773729766.58595097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3223874.0274414625</v>
      </c>
      <c r="L2186" s="444">
        <f t="shared" ca="1" si="142"/>
        <v>776953640.61339247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776953640.61339247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3237306.8358891355</v>
      </c>
      <c r="L2187" s="444">
        <f t="shared" ca="1" si="142"/>
        <v>780190947.44928157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780190947.44928157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3250795.6143720066</v>
      </c>
      <c r="L2188" s="444">
        <f t="shared" ca="1" si="142"/>
        <v>783441743.06365359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783441743.06365359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3264340.5960985566</v>
      </c>
      <c r="L2189" s="444">
        <f t="shared" ca="1" si="142"/>
        <v>786706083.65975213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786706083.65975213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3277942.0152489673</v>
      </c>
      <c r="L2190" s="444">
        <f t="shared" ca="1" si="142"/>
        <v>789984025.67500114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789984025.67500114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3291600.1069791713</v>
      </c>
      <c r="L2191" s="444">
        <f t="shared" ca="1" si="142"/>
        <v>793275625.78198028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793275625.78198028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3305315.1074249176</v>
      </c>
      <c r="L2192" s="444">
        <f t="shared" ca="1" si="142"/>
        <v>796580940.88940525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796580940.88940525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3319087.253705855</v>
      </c>
      <c r="L2193" s="444">
        <f t="shared" ca="1" si="142"/>
        <v>799900028.14311111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799900028.14311111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3332916.7839296297</v>
      </c>
      <c r="L2194" s="444">
        <f t="shared" ca="1" si="142"/>
        <v>803232944.9270407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803232944.9270407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3346803.9371960028</v>
      </c>
      <c r="L2195" s="444">
        <f t="shared" ca="1" si="142"/>
        <v>806579748.86423671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806579748.86423671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3360748.9536009864</v>
      </c>
      <c r="L2196" s="444">
        <f t="shared" ca="1" si="142"/>
        <v>809940497.81783772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809940497.81783772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3374752.0742409904</v>
      </c>
      <c r="L2197" s="444">
        <f t="shared" ca="1" si="142"/>
        <v>813315249.89207876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813315249.89207876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3388813.5412169946</v>
      </c>
      <c r="L2198" s="444">
        <f t="shared" ca="1" si="142"/>
        <v>816704063.43329573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816704063.43329573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3402933.5976387323</v>
      </c>
      <c r="L2199" s="444">
        <f t="shared" ca="1" si="142"/>
        <v>820106997.03093445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820106997.03093445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3417112.4876288935</v>
      </c>
      <c r="L2200" s="444">
        <f t="shared" ca="1" si="142"/>
        <v>823524109.51856339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823524109.51856339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3431350.4563273476</v>
      </c>
      <c r="L2201" s="444">
        <f t="shared" ca="1" si="142"/>
        <v>826955459.97489071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826955459.97489071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3445647.749895378</v>
      </c>
      <c r="L2202" s="444">
        <f t="shared" ca="1" si="142"/>
        <v>830401107.72478604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830401107.72478604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3460004.6155199418</v>
      </c>
      <c r="L2203" s="444">
        <f t="shared" ca="1" si="142"/>
        <v>833861112.34030604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833861112.34030604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3474421.3014179417</v>
      </c>
      <c r="L2204" s="444">
        <f t="shared" ca="1" si="142"/>
        <v>837335533.64172399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837335533.64172399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3488898.0568405166</v>
      </c>
      <c r="L2205" s="444">
        <f t="shared" ca="1" si="142"/>
        <v>840824431.69856453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840824431.69856453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3503435.1320773526</v>
      </c>
      <c r="L2206" s="444">
        <f t="shared" ca="1" si="142"/>
        <v>844327866.83064187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844327866.83064187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3518032.7784610079</v>
      </c>
      <c r="L2207" s="444">
        <f t="shared" ca="1" si="142"/>
        <v>847845899.60910285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847845899.60910285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3532691.2483712616</v>
      </c>
      <c r="L2208" s="444">
        <f t="shared" ca="1" si="142"/>
        <v>851378590.85747409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851378590.85747409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3547410.795239476</v>
      </c>
      <c r="L2209" s="444">
        <f t="shared" ca="1" si="142"/>
        <v>854926001.65271354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854926001.65271354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3562191.6735529737</v>
      </c>
      <c r="L2210" s="444">
        <f t="shared" ca="1" si="142"/>
        <v>858488193.32626653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858488193.32626653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3577034.1388594438</v>
      </c>
      <c r="L2211" s="444">
        <f t="shared" ca="1" si="142"/>
        <v>862065227.46512592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862065227.46512592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3591938.4477713583</v>
      </c>
      <c r="L2212" s="444">
        <f t="shared" ca="1" si="142"/>
        <v>865657165.91289723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865657165.91289723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3606904.8579704049</v>
      </c>
      <c r="L2213" s="444">
        <f t="shared" ca="1" si="142"/>
        <v>869264070.77086759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869264070.77086759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3621933.6282119481</v>
      </c>
      <c r="L2214" s="444">
        <f t="shared" ca="1" si="142"/>
        <v>872886004.39907956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872886004.39907956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3637025.0183294974</v>
      </c>
      <c r="L2215" s="444">
        <f t="shared" ca="1" si="142"/>
        <v>876523029.41740906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876523029.41740906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3652179.289239204</v>
      </c>
      <c r="L2216" s="444">
        <f t="shared" ca="1" si="142"/>
        <v>880175208.70664823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880175208.70664823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3667396.7029443677</v>
      </c>
      <c r="L2217" s="444">
        <f t="shared" ca="1" si="142"/>
        <v>883842605.40959263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883842605.40959263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3682677.5225399691</v>
      </c>
      <c r="L2218" s="444">
        <f t="shared" ca="1" si="142"/>
        <v>887525282.9321326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887525282.9321326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3698022.012217219</v>
      </c>
      <c r="L2219" s="444">
        <f t="shared" ca="1" si="142"/>
        <v>891223304.94434977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891223304.94434977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3713430.4372681244</v>
      </c>
      <c r="L2220" s="444">
        <f t="shared" ca="1" si="142"/>
        <v>894936735.3816179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894936735.3816179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3728903.064090075</v>
      </c>
      <c r="L2221" s="444">
        <f t="shared" ca="1" si="142"/>
        <v>898665638.44570804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898665638.44570804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3744440.16019045</v>
      </c>
      <c r="L2222" s="444">
        <f t="shared" ca="1" si="142"/>
        <v>902410078.6058985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902410078.6058985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3760041.9941912433</v>
      </c>
      <c r="L2223" s="444">
        <f t="shared" ca="1" si="142"/>
        <v>906170120.60008979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906170120.60008979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3775708.8358337078</v>
      </c>
      <c r="L2224" s="444">
        <f t="shared" ca="1" si="142"/>
        <v>909945829.43592346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909945829.43592346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3791440.9559830143</v>
      </c>
      <c r="L2225" s="444">
        <f t="shared" ca="1" si="142"/>
        <v>913737270.3919065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913737270.3919065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3807238.6266329437</v>
      </c>
      <c r="L2226" s="444">
        <f t="shared" ca="1" si="142"/>
        <v>917544509.01853943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917544509.01853943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3823102.1209105807</v>
      </c>
      <c r="L2227" s="444">
        <f t="shared" ca="1" si="142"/>
        <v>921367611.13944995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921367611.13944995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3839031.7130810409</v>
      </c>
      <c r="L2228" s="444">
        <f t="shared" ca="1" si="142"/>
        <v>925206642.85253096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925206642.85253096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3855027.6785522122</v>
      </c>
      <c r="L2229" s="444">
        <f t="shared" ca="1" si="142"/>
        <v>929061670.53108323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929061670.53108323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3871090.2938795132</v>
      </c>
      <c r="L2230" s="444">
        <f t="shared" ca="1" si="142"/>
        <v>932932760.82496274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932932760.82496274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3887219.8367706775</v>
      </c>
      <c r="L2231" s="444">
        <f t="shared" ca="1" si="142"/>
        <v>936819980.66173339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936819980.66173339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3903416.5860905559</v>
      </c>
      <c r="L2232" s="444">
        <f t="shared" ca="1" si="142"/>
        <v>940723397.24782395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940723397.24782395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3919680.8218659326</v>
      </c>
      <c r="L2233" s="444">
        <f t="shared" ca="1" si="142"/>
        <v>944643078.06968987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944643078.06968987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3936012.825290374</v>
      </c>
      <c r="L2234" s="444">
        <f t="shared" ca="1" si="142"/>
        <v>948579090.89498019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948579090.89498019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3952412.8787290845</v>
      </c>
      <c r="L2235" s="444">
        <f t="shared" ca="1" si="142"/>
        <v>952531503.7737093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952531503.7737093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3968881.2657237886</v>
      </c>
      <c r="L2236" s="444">
        <f t="shared" ca="1" si="142"/>
        <v>956500385.03943312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956500385.03943312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3985418.2709976379</v>
      </c>
      <c r="L2237" s="444">
        <f t="shared" ca="1" si="142"/>
        <v>960485803.31043077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960485803.31043077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4002024.1804601275</v>
      </c>
      <c r="L2238" s="444">
        <f t="shared" ca="1" si="142"/>
        <v>964487827.49089086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964487827.49089086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4018699.2812120449</v>
      </c>
      <c r="L2239" s="444">
        <f t="shared" ca="1" si="142"/>
        <v>968506526.77210295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968506526.77210295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4035443.8615504294</v>
      </c>
      <c r="L2240" s="444">
        <f t="shared" ca="1" si="142"/>
        <v>972541970.6336534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972541970.6336534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4052258.2109735557</v>
      </c>
      <c r="L2241" s="444">
        <f t="shared" ca="1" si="142"/>
        <v>976594228.8446269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976594228.8446269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4069142.6201859452</v>
      </c>
      <c r="L2242" s="444">
        <f t="shared" ca="1" si="142"/>
        <v>980663371.46481287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980663371.46481287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4086097.3811033871</v>
      </c>
      <c r="L2243" s="444">
        <f t="shared" ca="1" si="142"/>
        <v>984749468.84591627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984749468.84591627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4103122.7868579845</v>
      </c>
      <c r="L2244" s="444">
        <f t="shared" ca="1" si="142"/>
        <v>988852591.63277423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988852591.63277423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4120219.1318032253</v>
      </c>
      <c r="L2245" s="444">
        <f t="shared" ca="1" si="142"/>
        <v>992972810.76457751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992972810.76457751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4137386.7115190728</v>
      </c>
      <c r="L2246" s="444">
        <f t="shared" ca="1" si="142"/>
        <v>997110197.47609663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997110197.47609663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4154625.822817069</v>
      </c>
      <c r="L2247" s="444">
        <f t="shared" ca="1" si="142"/>
        <v>1001264823.2989137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1001264823.2989137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4171936.7637454732</v>
      </c>
      <c r="L2248" s="444">
        <f t="shared" ca="1" si="142"/>
        <v>1005436760.0626591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1005436760.0626591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4189319.833594413</v>
      </c>
      <c r="L2249" s="444">
        <f t="shared" ca="1" si="142"/>
        <v>1009626079.8962536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1009626079.8962536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4206775.3329010559</v>
      </c>
      <c r="L2250" s="444">
        <f t="shared" ca="1" si="142"/>
        <v>1013832855.2291546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1013832855.2291546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4224303.5634548105</v>
      </c>
      <c r="L2251" s="444">
        <f t="shared" ca="1" si="142"/>
        <v>1018057158.7926095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1018057158.7926095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4241904.828302539</v>
      </c>
      <c r="L2252" s="444">
        <f t="shared" ca="1" si="142"/>
        <v>1022299063.620912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1022299063.620912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4259579.4317537993</v>
      </c>
      <c r="L2253" s="444">
        <f t="shared" ca="1" si="142"/>
        <v>1026558643.0526657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1026558643.0526657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4277327.6793861073</v>
      </c>
      <c r="L2254" s="444">
        <f t="shared" ca="1" si="142"/>
        <v>1030835970.7320518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1030835970.7320518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4295149.8780502165</v>
      </c>
      <c r="L2255" s="444">
        <f t="shared" ca="1" si="142"/>
        <v>1035131120.6101021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1035131120.6101021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4313046.3358754255</v>
      </c>
      <c r="L2256" s="444">
        <f t="shared" ca="1" si="142"/>
        <v>1039444166.9459774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1039444166.9459774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4331017.3622749057</v>
      </c>
      <c r="L2257" s="444">
        <f t="shared" ca="1" si="142"/>
        <v>1043775184.3082523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1043775184.3082523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4349063.2679510508</v>
      </c>
      <c r="L2258" s="444">
        <f t="shared" ca="1" si="142"/>
        <v>1048124247.5762033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1048124247.5762033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4367184.364900847</v>
      </c>
      <c r="L2259" s="444">
        <f t="shared" ca="1" si="142"/>
        <v>1052491431.9411042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1052491431.9411042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4385380.966421267</v>
      </c>
      <c r="L2260" s="444">
        <f t="shared" ca="1" si="142"/>
        <v>1056876812.9075254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1056876812.9075254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4403653.3871146888</v>
      </c>
      <c r="L2261" s="444">
        <f t="shared" ca="1" si="142"/>
        <v>1061280466.2946401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1061280466.2946401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4422001.942894334</v>
      </c>
      <c r="L2262" s="444">
        <f t="shared" ca="1" si="142"/>
        <v>1065702468.2375344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1065702468.2375344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4440426.9509897269</v>
      </c>
      <c r="L2263" s="444">
        <f t="shared" ca="1" si="142"/>
        <v>1070142895.1885241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1070142895.1885241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4458928.7299521836</v>
      </c>
      <c r="L2264" s="444">
        <f t="shared" ca="1" si="142"/>
        <v>1074601823.9184763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1074601823.9184763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4477507.5996603183</v>
      </c>
      <c r="L2265" s="444">
        <f t="shared" ca="1" si="142"/>
        <v>1079079331.5181367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1079079331.5181367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4496163.8813255699</v>
      </c>
      <c r="L2266" s="444">
        <f t="shared" ca="1" si="142"/>
        <v>1083575495.3994622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1083575495.3994622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4514897.8974977592</v>
      </c>
      <c r="L2267" s="444">
        <f t="shared" ca="1" si="142"/>
        <v>1088090393.2969599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1088090393.2969599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4533709.972070666</v>
      </c>
      <c r="L2268" s="444">
        <f t="shared" ca="1" si="142"/>
        <v>1092624103.2690306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1092624103.2690306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4552600.4302876275</v>
      </c>
      <c r="L2269" s="444">
        <f t="shared" ca="1" si="142"/>
        <v>1097176703.6993182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1097176703.6993182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4571569.5987471594</v>
      </c>
      <c r="L2270" s="444">
        <f t="shared" ca="1" si="142"/>
        <v>1101748273.2980654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1101748273.2980654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4590617.8054086063</v>
      </c>
      <c r="L2271" s="444">
        <f t="shared" ca="1" si="142"/>
        <v>1106338891.1034741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1106338891.1034741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4609745.3795978092</v>
      </c>
      <c r="L2272" s="444">
        <f t="shared" ca="1" si="142"/>
        <v>1110948636.483072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1110948636.483072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4628952.6520127999</v>
      </c>
      <c r="L2273" s="444">
        <f t="shared" ca="1" si="142"/>
        <v>1115577589.1350849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1115577589.1350849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4648239.9547295198</v>
      </c>
      <c r="L2274" s="444">
        <f t="shared" ca="1" si="142"/>
        <v>1120225829.0898144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1120225829.0898144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4667607.6212075604</v>
      </c>
      <c r="L2275" s="444">
        <f t="shared" ca="1" si="142"/>
        <v>1124893436.7110219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1124893436.7110219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4687055.9862959245</v>
      </c>
      <c r="L2276" s="444">
        <f t="shared" ca="1" si="142"/>
        <v>1129580492.6973178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1129580492.6973178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4706585.3862388246</v>
      </c>
      <c r="L2277" s="444">
        <f t="shared" ca="1" si="142"/>
        <v>1134287078.0835567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1134287078.0835567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4726196.1586814858</v>
      </c>
      <c r="L2278" s="444">
        <f t="shared" ca="1" si="142"/>
        <v>1139013274.242238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1139013274.242238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4745888.6426759921</v>
      </c>
      <c r="L2279" s="444">
        <f t="shared" ca="1" si="142"/>
        <v>1143759162.8849139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1143759162.8849139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4765663.1786871413</v>
      </c>
      <c r="L2280" s="444">
        <f t="shared" ca="1" si="142"/>
        <v>1148524826.063601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1148524826.063601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4785520.1085983375</v>
      </c>
      <c r="L2281" s="444">
        <f t="shared" ca="1" si="142"/>
        <v>1153310346.1721992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1153310346.1721992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4805459.7757174969</v>
      </c>
      <c r="L2282" s="444">
        <f t="shared" ca="1" si="142"/>
        <v>1158115805.9479167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1158115805.9479167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4825482.5247829864</v>
      </c>
      <c r="L2283" s="444">
        <f t="shared" ca="1" si="142"/>
        <v>1162941288.4726996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1162941288.4726996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4845588.7019695817</v>
      </c>
      <c r="L2284" s="444">
        <f t="shared" ca="1" si="142"/>
        <v>1167786877.1746693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1167786877.1746693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4865778.6548944553</v>
      </c>
      <c r="L2285" s="444">
        <f t="shared" ca="1" si="142"/>
        <v>1172652655.8295636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1172652655.8295636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4886052.7326231813</v>
      </c>
      <c r="L2286" s="444">
        <f t="shared" ca="1" si="142"/>
        <v>1177538708.5621867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1177538708.5621867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4906411.2856757781</v>
      </c>
      <c r="L2287" s="444">
        <f t="shared" ca="1" si="142"/>
        <v>1182445119.8478625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1182445119.8478625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4926854.6660327604</v>
      </c>
      <c r="L2288" s="444">
        <f t="shared" ca="1" si="142"/>
        <v>1187371974.5138953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1187371974.5138953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4947383.2271412304</v>
      </c>
      <c r="L2289" s="444">
        <f t="shared" ca="1" si="142"/>
        <v>1192319357.7410364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1192319357.7410364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4967997.3239209848</v>
      </c>
      <c r="L2290" s="444">
        <f t="shared" ca="1" si="142"/>
        <v>1197287355.0649574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1197287355.0649574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4988697.3127706554</v>
      </c>
      <c r="L2291" s="444">
        <f t="shared" ca="1" si="142"/>
        <v>1202276052.377728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1202276052.377728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5009483.551573867</v>
      </c>
      <c r="L2292" s="444">
        <f t="shared" ca="1" si="142"/>
        <v>1207285535.9293017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1207285535.9293017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5030356.399705424</v>
      </c>
      <c r="L2293" s="444">
        <f t="shared" ca="1" si="142"/>
        <v>1212315892.3290071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1212315892.3290071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5051316.2180375298</v>
      </c>
      <c r="L2294" s="444">
        <f t="shared" ca="1" si="142"/>
        <v>1217367208.5470448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1217367208.5470448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5072363.3689460196</v>
      </c>
      <c r="L2295" s="444">
        <f t="shared" ca="1" si="142"/>
        <v>1222439571.9159908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1222439571.9159908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5093498.2163166283</v>
      </c>
      <c r="L2296" s="444">
        <f t="shared" ca="1" si="142"/>
        <v>1227533070.1323075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1227533070.1323075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5114721.1255512815</v>
      </c>
      <c r="L2297" s="444">
        <f t="shared" ca="1" si="142"/>
        <v>1232647791.2578588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1232647791.2578588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5136032.4635744113</v>
      </c>
      <c r="L2298" s="444">
        <f t="shared" ca="1" si="142"/>
        <v>1237783823.7214332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1237783823.7214332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5157432.5988393044</v>
      </c>
      <c r="L2299" s="444">
        <f t="shared" ca="1" si="142"/>
        <v>1242941256.3202724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1242941256.3202724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5178921.9013344683</v>
      </c>
      <c r="L2300" s="444">
        <f t="shared" ca="1" si="142"/>
        <v>1248120178.221607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1248120178.221607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5200500.7425900288</v>
      </c>
      <c r="L2301" s="444">
        <f t="shared" ca="1" si="142"/>
        <v>1253320678.9641969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1253320678.9641969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5222169.4956841534</v>
      </c>
      <c r="L2302" s="444">
        <f t="shared" ca="1" si="142"/>
        <v>1258542848.4598811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1258542848.4598811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5243928.5352495043</v>
      </c>
      <c r="L2303" s="444">
        <f t="shared" ref="L2303:L2557" ca="1" si="147">I2303-J2303+K2303</f>
        <v>1263786776.9951305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1263786776.9951305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5265778.237479711</v>
      </c>
      <c r="L2304" s="444">
        <f t="shared" ca="1" si="147"/>
        <v>1269052555.2326102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1269052555.2326102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5287718.9801358758</v>
      </c>
      <c r="L2305" s="444">
        <f t="shared" ca="1" si="147"/>
        <v>1274340274.2127461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1274340274.2127461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5309751.1425531087</v>
      </c>
      <c r="L2306" s="444">
        <f t="shared" ca="1" si="147"/>
        <v>1279650025.3552992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1279650025.3552992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5331875.1056470796</v>
      </c>
      <c r="L2307" s="444">
        <f t="shared" ca="1" si="147"/>
        <v>1284981900.4609463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1284981900.4609463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5354091.2519206097</v>
      </c>
      <c r="L2308" s="444">
        <f t="shared" ca="1" si="147"/>
        <v>1290335991.712867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1290335991.712867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5376399.9654702796</v>
      </c>
      <c r="L2309" s="444">
        <f t="shared" ca="1" si="147"/>
        <v>1295712391.6783373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1295712391.6783373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5398801.6319930721</v>
      </c>
      <c r="L2310" s="444">
        <f t="shared" ca="1" si="147"/>
        <v>1301111193.3103304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1301111193.3103304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5421296.6387930429</v>
      </c>
      <c r="L2311" s="444">
        <f t="shared" ca="1" si="147"/>
        <v>1306532489.9491234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1306532489.9491234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5443885.3747880142</v>
      </c>
      <c r="L2312" s="444">
        <f t="shared" ca="1" si="147"/>
        <v>1311976375.3239114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1311976375.3239114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5466568.2305162977</v>
      </c>
      <c r="L2313" s="444">
        <f t="shared" ca="1" si="147"/>
        <v>1317442943.5544276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1317442943.5544276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5489345.5981434481</v>
      </c>
      <c r="L2314" s="444">
        <f t="shared" ca="1" si="147"/>
        <v>1322932289.152571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1322932289.152571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5512217.871469046</v>
      </c>
      <c r="L2315" s="444">
        <f t="shared" ca="1" si="147"/>
        <v>1328444507.02404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1328444507.02404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5535185.4459335003</v>
      </c>
      <c r="L2316" s="444">
        <f t="shared" ca="1" si="147"/>
        <v>1333979692.4699736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1333979692.4699736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5558248.7186248899</v>
      </c>
      <c r="L2317" s="444">
        <f t="shared" ca="1" si="147"/>
        <v>1339537941.1885984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1339537941.1885984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5581408.0882858261</v>
      </c>
      <c r="L2318" s="444">
        <f t="shared" ca="1" si="147"/>
        <v>1345119349.2768843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1345119349.2768843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5604663.9553203508</v>
      </c>
      <c r="L2319" s="444">
        <f t="shared" ca="1" si="147"/>
        <v>1350724013.2322047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1350724013.2322047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5628016.7218008526</v>
      </c>
      <c r="L2320" s="444">
        <f t="shared" ca="1" si="147"/>
        <v>1356352029.9540055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1356352029.9540055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5651466.7914750231</v>
      </c>
      <c r="L2321" s="444">
        <f t="shared" ca="1" si="147"/>
        <v>1362003496.7454805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1362003496.7454805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5675014.5697728358</v>
      </c>
      <c r="L2322" s="444">
        <f t="shared" ca="1" si="147"/>
        <v>1367678511.3152533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1367678511.3152533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5698660.4638135554</v>
      </c>
      <c r="L2323" s="444">
        <f t="shared" ca="1" si="147"/>
        <v>1373377171.7790668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1373377171.7790668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5722404.8824127782</v>
      </c>
      <c r="L2324" s="444">
        <f t="shared" ca="1" si="147"/>
        <v>1379099576.6614795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1379099576.6614795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5746248.2360894978</v>
      </c>
      <c r="L2325" s="444">
        <f t="shared" ca="1" si="147"/>
        <v>1384845824.8975689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1384845824.8975689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5770190.9370732037</v>
      </c>
      <c r="L2326" s="444">
        <f t="shared" ca="1" si="147"/>
        <v>1390616015.8346422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1390616015.8346422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5794233.3993110089</v>
      </c>
      <c r="L2327" s="444">
        <f t="shared" ca="1" si="147"/>
        <v>1396410249.2339532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1396410249.2339532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5818376.0384748047</v>
      </c>
      <c r="L2328" s="444">
        <f t="shared" ca="1" si="147"/>
        <v>1402228625.272428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1402228625.272428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5842619.2719684504</v>
      </c>
      <c r="L2329" s="444">
        <f t="shared" ca="1" si="147"/>
        <v>1408071244.5443964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1408071244.5443964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5866963.5189349847</v>
      </c>
      <c r="L2330" s="444">
        <f t="shared" ca="1" si="147"/>
        <v>1413938208.0633314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1413938208.0633314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5891409.2002638802</v>
      </c>
      <c r="L2331" s="444">
        <f t="shared" ca="1" si="147"/>
        <v>1419829617.2635953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1419829617.2635953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5915956.7385983141</v>
      </c>
      <c r="L2332" s="444">
        <f t="shared" ca="1" si="147"/>
        <v>1425745574.0021937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1425745574.0021937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5940606.5583424736</v>
      </c>
      <c r="L2333" s="444">
        <f t="shared" ca="1" si="147"/>
        <v>1431686180.5605361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1431686180.5605361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5965359.085668901</v>
      </c>
      <c r="L2334" s="444">
        <f t="shared" ca="1" si="147"/>
        <v>1437651539.6462049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1437651539.6462049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5990214.7485258542</v>
      </c>
      <c r="L2335" s="444">
        <f t="shared" ca="1" si="147"/>
        <v>1443641754.3947308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1443641754.3947308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6015173.9766447116</v>
      </c>
      <c r="L2336" s="444">
        <f t="shared" ca="1" si="147"/>
        <v>1449656928.3713756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1449656928.3713756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6040237.2015473982</v>
      </c>
      <c r="L2337" s="444">
        <f t="shared" ca="1" si="147"/>
        <v>1455697165.5729229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1455697165.5729229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6065404.8565538451</v>
      </c>
      <c r="L2338" s="444">
        <f t="shared" ca="1" si="147"/>
        <v>1461762570.4294767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1461762570.4294767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6090677.376789486</v>
      </c>
      <c r="L2339" s="444">
        <f t="shared" ca="1" si="147"/>
        <v>1467853247.8062663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1467853247.8062663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6116055.1991927763</v>
      </c>
      <c r="L2340" s="444">
        <f t="shared" ca="1" si="147"/>
        <v>1473969303.0054591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1473969303.0054591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6141538.7625227459</v>
      </c>
      <c r="L2341" s="444">
        <f t="shared" ca="1" si="147"/>
        <v>1480110841.7679818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1480110841.7679818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6167128.5073665902</v>
      </c>
      <c r="L2342" s="444">
        <f t="shared" ca="1" si="147"/>
        <v>1486277970.2753484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1486277970.2753484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6192824.8761472851</v>
      </c>
      <c r="L2343" s="444">
        <f t="shared" ca="1" si="147"/>
        <v>1492470795.1514957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1492470795.1514957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6218628.3131312318</v>
      </c>
      <c r="L2344" s="444">
        <f t="shared" ca="1" si="147"/>
        <v>1498689423.464627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1498689423.464627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6244539.264435946</v>
      </c>
      <c r="L2345" s="444">
        <f t="shared" ca="1" si="147"/>
        <v>1504933962.729063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1504933962.729063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6270558.1780377626</v>
      </c>
      <c r="L2346" s="444">
        <f t="shared" ca="1" si="147"/>
        <v>1511204520.9071007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1511204520.9071007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6296685.5037795864</v>
      </c>
      <c r="L2347" s="444">
        <f t="shared" ca="1" si="147"/>
        <v>1517501206.4108803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1517501206.4108803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6322921.6933786683</v>
      </c>
      <c r="L2348" s="444">
        <f t="shared" ca="1" si="147"/>
        <v>1523824128.104259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1523824128.104259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6349267.2004344128</v>
      </c>
      <c r="L2349" s="444">
        <f t="shared" ca="1" si="147"/>
        <v>1530173395.3046935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1530173395.3046935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6375722.4804362226</v>
      </c>
      <c r="L2350" s="444">
        <f t="shared" ca="1" si="147"/>
        <v>1536549117.7851298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1536549117.7851298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6402287.9907713737</v>
      </c>
      <c r="L2351" s="444">
        <f t="shared" ca="1" si="147"/>
        <v>1542951405.7759011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1542951405.7759011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6428964.1907329215</v>
      </c>
      <c r="L2352" s="444">
        <f t="shared" ca="1" si="147"/>
        <v>1549380369.966634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1549380369.966634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6455751.5415276419</v>
      </c>
      <c r="L2353" s="444">
        <f t="shared" ca="1" si="147"/>
        <v>1555836121.5081618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1555836121.5081618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6482650.5062840078</v>
      </c>
      <c r="L2354" s="444">
        <f t="shared" ca="1" si="147"/>
        <v>1562318772.0144458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1562318772.0144458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6509661.5500601903</v>
      </c>
      <c r="L2355" s="444">
        <f t="shared" ca="1" si="147"/>
        <v>1568828433.5645061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1568828433.5645061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6536785.1398521084</v>
      </c>
      <c r="L2356" s="444">
        <f t="shared" ca="1" si="147"/>
        <v>1575365218.7043581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1575365218.7043581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6564021.7446014918</v>
      </c>
      <c r="L2357" s="444">
        <f t="shared" ca="1" si="147"/>
        <v>1581929240.4489596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1581929240.4489596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6591371.8352039978</v>
      </c>
      <c r="L2358" s="444">
        <f t="shared" ca="1" si="147"/>
        <v>1588520612.2841635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1588520612.2841635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6618835.8845173474</v>
      </c>
      <c r="L2359" s="444">
        <f t="shared" ca="1" si="147"/>
        <v>1595139448.1686809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1595139448.1686809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6646414.3673695037</v>
      </c>
      <c r="L2360" s="444">
        <f t="shared" ca="1" si="147"/>
        <v>1601785862.5360503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1601785862.5360503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6674107.7605668763</v>
      </c>
      <c r="L2361" s="444">
        <f t="shared" ca="1" si="147"/>
        <v>1608459970.2966173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1608459970.2966173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6701916.5429025721</v>
      </c>
      <c r="L2362" s="444">
        <f t="shared" ca="1" si="147"/>
        <v>1615161886.8395197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1615161886.8395197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6729841.1951646656</v>
      </c>
      <c r="L2363" s="444">
        <f t="shared" ca="1" si="147"/>
        <v>1621891728.0346844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1621891728.0346844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6757882.2001445182</v>
      </c>
      <c r="L2364" s="444">
        <f t="shared" ca="1" si="147"/>
        <v>1628649610.2348289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1628649610.2348289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6786040.0426451201</v>
      </c>
      <c r="L2365" s="444">
        <f t="shared" ca="1" si="147"/>
        <v>1635435650.2774742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1635435650.2774742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6814315.2094894759</v>
      </c>
      <c r="L2366" s="444">
        <f t="shared" ca="1" si="147"/>
        <v>1642249965.4869637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1642249965.4869637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6842708.1895290157</v>
      </c>
      <c r="L2367" s="444">
        <f t="shared" ca="1" si="147"/>
        <v>1649092673.6764927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1649092673.6764927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6871219.4736520527</v>
      </c>
      <c r="L2368" s="444">
        <f t="shared" ca="1" si="147"/>
        <v>1655963893.1501448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1655963893.1501448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6899849.5547922701</v>
      </c>
      <c r="L2369" s="444">
        <f t="shared" ca="1" si="147"/>
        <v>1662863742.704937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1662863742.704937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6928598.9279372375</v>
      </c>
      <c r="L2370" s="444">
        <f t="shared" ca="1" si="147"/>
        <v>1669792341.6328743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1669792341.6328743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6957468.090136976</v>
      </c>
      <c r="L2371" s="444">
        <f t="shared" ca="1" si="147"/>
        <v>1676749809.7230113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1676749809.7230113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6986457.5405125478</v>
      </c>
      <c r="L2372" s="444">
        <f t="shared" ca="1" si="147"/>
        <v>1683736267.2635238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1683736267.2635238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7015567.7802646821</v>
      </c>
      <c r="L2373" s="444">
        <f t="shared" ca="1" si="147"/>
        <v>1690751835.0437884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1690751835.0437884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7044799.3126824517</v>
      </c>
      <c r="L2374" s="444">
        <f t="shared" ca="1" si="147"/>
        <v>1697796634.3564708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1697796634.3564708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7074152.6431519613</v>
      </c>
      <c r="L2375" s="444">
        <f t="shared" ca="1" si="147"/>
        <v>1704870786.9996228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1704870786.9996228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7103628.2791650947</v>
      </c>
      <c r="L2376" s="444">
        <f t="shared" ca="1" si="147"/>
        <v>1711974415.2787879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1711974415.2787879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7133226.7303282833</v>
      </c>
      <c r="L2377" s="444">
        <f t="shared" ca="1" si="147"/>
        <v>1719107642.0091162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1719107642.0091162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7162948.5083713187</v>
      </c>
      <c r="L2378" s="444">
        <f t="shared" ca="1" si="147"/>
        <v>1726270590.5174875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1726270590.5174875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7192794.127156198</v>
      </c>
      <c r="L2379" s="444">
        <f t="shared" ca="1" si="147"/>
        <v>1733463384.6446438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1733463384.6446438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7222764.1026860159</v>
      </c>
      <c r="L2380" s="444">
        <f t="shared" ca="1" si="147"/>
        <v>1740686148.7473297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1740686148.7473297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7252858.9531138726</v>
      </c>
      <c r="L2381" s="444">
        <f t="shared" ca="1" si="147"/>
        <v>1747939007.7004435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1747939007.7004435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7283079.1987518482</v>
      </c>
      <c r="L2382" s="444">
        <f t="shared" ca="1" si="147"/>
        <v>1755222086.8991954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1755222086.8991954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7313425.3620799808</v>
      </c>
      <c r="L2383" s="444">
        <f t="shared" ca="1" si="147"/>
        <v>1762535512.2612755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1762535512.2612755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7343897.9677553158</v>
      </c>
      <c r="L2384" s="444">
        <f t="shared" ca="1" si="147"/>
        <v>1769879410.2290308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1769879410.2290308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7374497.5426209616</v>
      </c>
      <c r="L2385" s="444">
        <f t="shared" ca="1" si="147"/>
        <v>1777253907.7716517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1777253907.7716517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7405224.6157152159</v>
      </c>
      <c r="L2386" s="444">
        <f t="shared" ca="1" si="147"/>
        <v>1784659132.387367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1784659132.387367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7436079.7182806954</v>
      </c>
      <c r="L2387" s="444">
        <f t="shared" ca="1" si="147"/>
        <v>1792095212.1056478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1792095212.1056478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7467063.3837735327</v>
      </c>
      <c r="L2388" s="444">
        <f t="shared" ca="1" si="147"/>
        <v>1799562275.4894214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1799562275.4894214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7498176.1478725886</v>
      </c>
      <c r="L2389" s="444">
        <f t="shared" ca="1" si="147"/>
        <v>1807060451.6372941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1807060451.6372941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7529418.548488725</v>
      </c>
      <c r="L2390" s="444">
        <f t="shared" ca="1" si="147"/>
        <v>1814589870.1857827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1814589870.1857827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7560791.125774093</v>
      </c>
      <c r="L2391" s="444">
        <f t="shared" ca="1" si="147"/>
        <v>1822150661.3115568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1822150661.3115568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7592294.4221314862</v>
      </c>
      <c r="L2392" s="444">
        <f t="shared" ca="1" si="147"/>
        <v>1829742955.7336884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1829742955.7336884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7623928.9822237017</v>
      </c>
      <c r="L2393" s="444">
        <f t="shared" ca="1" si="147"/>
        <v>1837366884.7159121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1837366884.7159121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7655695.3529829672</v>
      </c>
      <c r="L2394" s="444">
        <f t="shared" ca="1" si="147"/>
        <v>1845022580.0688951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1845022580.0688951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7687594.0836203955</v>
      </c>
      <c r="L2395" s="444">
        <f t="shared" ca="1" si="147"/>
        <v>1852710174.1525154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1852710174.1525154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7719625.7256354811</v>
      </c>
      <c r="L2396" s="444">
        <f t="shared" ca="1" si="147"/>
        <v>1860429799.8781509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1860429799.8781509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7751790.8328256281</v>
      </c>
      <c r="L2397" s="444">
        <f t="shared" ca="1" si="147"/>
        <v>1868181590.7109766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1868181590.7109766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7784089.961295736</v>
      </c>
      <c r="L2398" s="444">
        <f t="shared" ca="1" si="147"/>
        <v>1875965680.6722724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1875965680.6722724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7816523.6694678003</v>
      </c>
      <c r="L2399" s="444">
        <f t="shared" ca="1" si="147"/>
        <v>1883782204.3417401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1883782204.3417401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7849092.5180905834</v>
      </c>
      <c r="L2400" s="444">
        <f t="shared" ca="1" si="147"/>
        <v>1891631296.8598306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1891631296.8598306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7881797.0702492939</v>
      </c>
      <c r="L2401" s="444">
        <f t="shared" ca="1" si="147"/>
        <v>1899513093.9300799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1899513093.9300799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7914637.8913753321</v>
      </c>
      <c r="L2402" s="444">
        <f t="shared" ca="1" si="147"/>
        <v>1907427731.8214552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1907427731.8214552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7947615.5492560621</v>
      </c>
      <c r="L2403" s="444">
        <f t="shared" ca="1" si="147"/>
        <v>1915375347.3707113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1915375347.3707113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7980730.61404463</v>
      </c>
      <c r="L2404" s="444">
        <f t="shared" ca="1" si="147"/>
        <v>1923356077.984756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1923356077.984756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8013983.6582698151</v>
      </c>
      <c r="L2405" s="444">
        <f t="shared" ca="1" si="147"/>
        <v>1931370061.6430259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1931370061.6430259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8047375.2568459408</v>
      </c>
      <c r="L2406" s="444">
        <f t="shared" ca="1" si="147"/>
        <v>1939417436.8998718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1939417436.8998718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8080905.987082798</v>
      </c>
      <c r="L2407" s="444">
        <f t="shared" ca="1" si="147"/>
        <v>1947498342.8869545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1947498342.8869545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8114576.4286956443</v>
      </c>
      <c r="L2408" s="444">
        <f t="shared" ca="1" si="147"/>
        <v>1955612919.3156502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1955612919.3156502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8148387.1638152078</v>
      </c>
      <c r="L2409" s="444">
        <f t="shared" ca="1" si="147"/>
        <v>1963761306.4794655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1963761306.4794655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8182338.776997773</v>
      </c>
      <c r="L2410" s="444">
        <f t="shared" ca="1" si="147"/>
        <v>1971943645.2564633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1971943645.2564633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8216431.8552352628</v>
      </c>
      <c r="L2411" s="444">
        <f t="shared" ca="1" si="147"/>
        <v>1980160077.1116986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1980160077.1116986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8250666.9879654106</v>
      </c>
      <c r="L2412" s="444">
        <f t="shared" ca="1" si="147"/>
        <v>1988410744.099664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1988410744.099664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8285044.7670819322</v>
      </c>
      <c r="L2413" s="444">
        <f t="shared" ca="1" si="147"/>
        <v>1996695788.8667459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1996695788.8667459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8319565.7869447749</v>
      </c>
      <c r="L2414" s="444">
        <f t="shared" ca="1" si="147"/>
        <v>2005015354.6536908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2005015354.6536908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8354230.6443903781</v>
      </c>
      <c r="L2415" s="444">
        <f t="shared" ca="1" si="147"/>
        <v>2013369585.2980812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2013369585.2980812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8389039.9387420062</v>
      </c>
      <c r="L2416" s="444">
        <f t="shared" ca="1" si="147"/>
        <v>2021758625.2368231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2021758625.2368231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8423994.2718200963</v>
      </c>
      <c r="L2417" s="444">
        <f t="shared" ca="1" si="147"/>
        <v>2030182619.5086432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2030182619.5086432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8459094.2479526792</v>
      </c>
      <c r="L2418" s="444">
        <f t="shared" ca="1" si="147"/>
        <v>2038641713.7565958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2038641713.7565958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8494340.4739858154</v>
      </c>
      <c r="L2419" s="444">
        <f t="shared" ca="1" si="147"/>
        <v>2047136054.2305818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2047136054.2305818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8529733.5592940897</v>
      </c>
      <c r="L2420" s="444">
        <f t="shared" ca="1" si="147"/>
        <v>2055665787.7898757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2055665787.7898757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8565274.1157911494</v>
      </c>
      <c r="L2421" s="444">
        <f t="shared" ca="1" si="147"/>
        <v>2064231061.9056668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2064231061.9056668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8600962.7579402775</v>
      </c>
      <c r="L2422" s="444">
        <f t="shared" ca="1" si="147"/>
        <v>2072832024.6636071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2072832024.6636071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8636800.1027650293</v>
      </c>
      <c r="L2423" s="444">
        <f t="shared" ca="1" si="147"/>
        <v>2081468824.7663722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2081468824.7663722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8672786.7698598839</v>
      </c>
      <c r="L2424" s="444">
        <f t="shared" ca="1" si="147"/>
        <v>2090141611.536232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2090141611.536232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8708923.381400967</v>
      </c>
      <c r="L2425" s="444">
        <f t="shared" ca="1" si="147"/>
        <v>2098850534.9176331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2098850534.9176331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8745210.5621568039</v>
      </c>
      <c r="L2426" s="444">
        <f t="shared" ca="1" si="147"/>
        <v>2107595745.47979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2107595745.47979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8781648.9394991249</v>
      </c>
      <c r="L2427" s="444">
        <f t="shared" ca="1" si="147"/>
        <v>2116377394.4192891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2116377394.4192891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8818239.1434137039</v>
      </c>
      <c r="L2428" s="444">
        <f t="shared" ca="1" si="147"/>
        <v>2125195633.5627029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2125195633.5627029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8854981.8065112624</v>
      </c>
      <c r="L2429" s="444">
        <f t="shared" ca="1" si="147"/>
        <v>2134050615.3692141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2134050615.3692141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8891877.5640383922</v>
      </c>
      <c r="L2430" s="444">
        <f t="shared" ca="1" si="147"/>
        <v>2142942492.9332523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2142942492.9332523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8928927.05388855</v>
      </c>
      <c r="L2431" s="444">
        <f t="shared" ca="1" si="147"/>
        <v>2151871419.9871407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2151871419.9871407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8966130.9166130852</v>
      </c>
      <c r="L2432" s="444">
        <f t="shared" ca="1" si="147"/>
        <v>2160837550.9037538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2160837550.9037538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9003489.7954323068</v>
      </c>
      <c r="L2433" s="444">
        <f t="shared" ca="1" si="147"/>
        <v>2169841040.6991858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2169841040.6991858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9041004.3362466078</v>
      </c>
      <c r="L2434" s="444">
        <f t="shared" ca="1" si="147"/>
        <v>2178882045.0354323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2178882045.0354323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9078675.1876476351</v>
      </c>
      <c r="L2435" s="444">
        <f t="shared" ca="1" si="147"/>
        <v>2187960720.2230802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2187960720.2230802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9116503.0009295009</v>
      </c>
      <c r="L2436" s="444">
        <f t="shared" ca="1" si="147"/>
        <v>2197077223.2240095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2197077223.2240095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9154488.4301000386</v>
      </c>
      <c r="L2437" s="444">
        <f t="shared" ca="1" si="147"/>
        <v>2206231711.6541095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2206231711.6541095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9192632.1318921223</v>
      </c>
      <c r="L2438" s="444">
        <f t="shared" ca="1" si="147"/>
        <v>2215424343.7860017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2215424343.7860017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9230934.7657750063</v>
      </c>
      <c r="L2439" s="444">
        <f t="shared" ca="1" si="147"/>
        <v>2224655278.5517769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2224655278.5517769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9269396.9939657375</v>
      </c>
      <c r="L2440" s="444">
        <f t="shared" ca="1" si="147"/>
        <v>2233924675.5457425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2233924675.5457425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9308019.4814405944</v>
      </c>
      <c r="L2441" s="444">
        <f t="shared" ca="1" si="147"/>
        <v>2243232695.0271831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2243232695.0271831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9346802.8959465958</v>
      </c>
      <c r="L2442" s="444">
        <f t="shared" ca="1" si="147"/>
        <v>2252579497.9231296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2252579497.9231296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9385747.9080130402</v>
      </c>
      <c r="L2443" s="444">
        <f t="shared" ca="1" si="147"/>
        <v>2261965245.8311424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2261965245.8311424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9424855.1909630932</v>
      </c>
      <c r="L2444" s="444">
        <f t="shared" ca="1" si="147"/>
        <v>2271390101.0221057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2271390101.0221057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9464125.4209254403</v>
      </c>
      <c r="L2445" s="444">
        <f t="shared" ca="1" si="147"/>
        <v>2280854226.4430313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2280854226.4430313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9503559.2768459637</v>
      </c>
      <c r="L2446" s="444">
        <f t="shared" ca="1" si="147"/>
        <v>2290357785.7198772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2290357785.7198772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9543157.4404994883</v>
      </c>
      <c r="L2447" s="444">
        <f t="shared" ca="1" si="147"/>
        <v>2299900943.1603765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2299900943.1603765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9582920.5965015683</v>
      </c>
      <c r="L2448" s="444">
        <f t="shared" ca="1" si="147"/>
        <v>2309483863.7568779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2309483863.7568779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9622849.4323203247</v>
      </c>
      <c r="L2449" s="444">
        <f t="shared" ca="1" si="147"/>
        <v>2319106713.189198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2319106713.189198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9662944.6382883247</v>
      </c>
      <c r="L2450" s="444">
        <f t="shared" ca="1" si="147"/>
        <v>2328769657.8274865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2328769657.8274865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9703206.9076145273</v>
      </c>
      <c r="L2451" s="444">
        <f t="shared" ca="1" si="147"/>
        <v>2338472864.7351012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2338472864.7351012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9743636.9363962542</v>
      </c>
      <c r="L2452" s="444">
        <f t="shared" ca="1" si="147"/>
        <v>2348216501.6714973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2348216501.6714973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9784235.4236312397</v>
      </c>
      <c r="L2453" s="444">
        <f t="shared" ca="1" si="147"/>
        <v>2358000737.0951285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2358000737.0951285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9825003.0712297019</v>
      </c>
      <c r="L2454" s="444">
        <f t="shared" ca="1" si="147"/>
        <v>2367825740.1663585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2367825740.1663585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9865940.5840264931</v>
      </c>
      <c r="L2455" s="444">
        <f t="shared" ca="1" si="147"/>
        <v>2377691680.7503848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2377691680.7503848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9907048.6697932705</v>
      </c>
      <c r="L2456" s="444">
        <f t="shared" ca="1" si="147"/>
        <v>2387598729.4201779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2387598729.4201779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9948328.0392507408</v>
      </c>
      <c r="L2457" s="444">
        <f t="shared" ca="1" si="147"/>
        <v>2397547057.4594288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2397547057.4594288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9989779.4060809538</v>
      </c>
      <c r="L2458" s="444">
        <f t="shared" ca="1" si="147"/>
        <v>2407536836.8655095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2407536836.8655095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10031403.486939622</v>
      </c>
      <c r="L2459" s="444">
        <f t="shared" ca="1" si="147"/>
        <v>2417568240.3524489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2417568240.3524489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10073201.001468537</v>
      </c>
      <c r="L2460" s="444">
        <f t="shared" ca="1" si="147"/>
        <v>2427641441.3539176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2427641441.3539176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10115172.67230799</v>
      </c>
      <c r="L2461" s="444">
        <f t="shared" ca="1" si="147"/>
        <v>2437756614.0262256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2437756614.0262256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10157319.225109274</v>
      </c>
      <c r="L2462" s="444">
        <f t="shared" ca="1" si="147"/>
        <v>2447913933.2513347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2447913933.2513347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10199641.388547227</v>
      </c>
      <c r="L2463" s="444">
        <f t="shared" ca="1" si="147"/>
        <v>2458113574.6398821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2458113574.6398821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10242139.894332841</v>
      </c>
      <c r="L2464" s="444">
        <f t="shared" ca="1" si="147"/>
        <v>2468355714.534215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2468355714.534215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10284815.477225896</v>
      </c>
      <c r="L2465" s="444">
        <f t="shared" ca="1" si="147"/>
        <v>2478640530.0114408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2478640530.0114408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10327668.875047669</v>
      </c>
      <c r="L2466" s="444">
        <f t="shared" ca="1" si="147"/>
        <v>2488968198.8864884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2488968198.8864884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10370700.828693701</v>
      </c>
      <c r="L2467" s="444">
        <f t="shared" ca="1" si="147"/>
        <v>2499338899.7151823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2499338899.7151823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10413912.082146592</v>
      </c>
      <c r="L2468" s="444">
        <f t="shared" ca="1" si="147"/>
        <v>2509752811.7973289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2509752811.7973289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10457303.382488871</v>
      </c>
      <c r="L2469" s="444">
        <f t="shared" ca="1" si="147"/>
        <v>2520210115.1798177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2520210115.1798177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10500875.479915908</v>
      </c>
      <c r="L2470" s="444">
        <f t="shared" ca="1" si="147"/>
        <v>2530710990.6597338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2530710990.6597338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10544629.12774889</v>
      </c>
      <c r="L2471" s="444">
        <f t="shared" ca="1" si="147"/>
        <v>2541255619.7874827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2541255619.7874827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10588565.082447845</v>
      </c>
      <c r="L2472" s="444">
        <f t="shared" ca="1" si="147"/>
        <v>2551844184.8699307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2551844184.8699307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10632684.103624711</v>
      </c>
      <c r="L2473" s="444">
        <f t="shared" ca="1" si="147"/>
        <v>2562476868.9735556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2562476868.9735556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10676986.954056481</v>
      </c>
      <c r="L2474" s="444">
        <f t="shared" ca="1" si="147"/>
        <v>2573153855.9276118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2573153855.9276118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10721474.399698382</v>
      </c>
      <c r="L2475" s="444">
        <f t="shared" ca="1" si="147"/>
        <v>2583875330.3273101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2583875330.3273101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10766147.209697125</v>
      </c>
      <c r="L2476" s="444">
        <f t="shared" ca="1" si="147"/>
        <v>2594641477.5370073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2594641477.5370073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10811006.156404197</v>
      </c>
      <c r="L2477" s="444">
        <f t="shared" ca="1" si="147"/>
        <v>2605452483.6934114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2605452483.6934114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10856052.015389213</v>
      </c>
      <c r="L2478" s="444">
        <f t="shared" ca="1" si="147"/>
        <v>2616308535.7088008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2616308535.7088008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10901285.565453336</v>
      </c>
      <c r="L2479" s="444">
        <f t="shared" ca="1" si="147"/>
        <v>2627209821.2742543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2627209821.2742543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10946707.588642726</v>
      </c>
      <c r="L2480" s="444">
        <f t="shared" ca="1" si="147"/>
        <v>2638156528.8628969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2638156528.8628969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10992318.87026207</v>
      </c>
      <c r="L2481" s="444">
        <f t="shared" ca="1" si="147"/>
        <v>2649148847.7331591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2649148847.7331591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11038120.198888162</v>
      </c>
      <c r="L2482" s="444">
        <f t="shared" ca="1" si="147"/>
        <v>2660186967.9320474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2660186967.9320474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11084112.36638353</v>
      </c>
      <c r="L2483" s="444">
        <f t="shared" ca="1" si="147"/>
        <v>2671271080.2984309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2671271080.2984309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11130296.167910129</v>
      </c>
      <c r="L2484" s="444">
        <f t="shared" ca="1" si="147"/>
        <v>2682401376.466341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2682401376.466341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11176672.401943088</v>
      </c>
      <c r="L2485" s="444">
        <f t="shared" ca="1" si="147"/>
        <v>2693578048.8682842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2693578048.8682842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11223241.870284518</v>
      </c>
      <c r="L2486" s="444">
        <f t="shared" ca="1" si="147"/>
        <v>2704801290.7385688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2704801290.7385688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11270005.378077369</v>
      </c>
      <c r="L2487" s="444">
        <f t="shared" ca="1" si="147"/>
        <v>2716071296.1166463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2716071296.1166463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11316963.73381936</v>
      </c>
      <c r="L2488" s="444">
        <f t="shared" ca="1" si="147"/>
        <v>2727388259.8504658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2727388259.8504658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11364117.749376941</v>
      </c>
      <c r="L2489" s="444">
        <f t="shared" ca="1" si="147"/>
        <v>2738752377.5998425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2738752377.5998425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11411468.239999345</v>
      </c>
      <c r="L2490" s="444">
        <f t="shared" ca="1" si="147"/>
        <v>2750163845.8398418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2750163845.8398418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11459016.024332674</v>
      </c>
      <c r="L2491" s="444">
        <f t="shared" ca="1" si="147"/>
        <v>2761622861.8641744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2761622861.8641744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11506761.92443406</v>
      </c>
      <c r="L2492" s="444">
        <f t="shared" ca="1" si="147"/>
        <v>2773129623.7886086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2773129623.7886086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11554706.765785869</v>
      </c>
      <c r="L2493" s="444">
        <f t="shared" ca="1" si="147"/>
        <v>2784684330.5543942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2784684330.5543942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11602851.377309976</v>
      </c>
      <c r="L2494" s="444">
        <f t="shared" ca="1" si="147"/>
        <v>2796287181.931704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2796287181.931704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11651196.591382099</v>
      </c>
      <c r="L2495" s="444">
        <f t="shared" ca="1" si="147"/>
        <v>2807938378.5230861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2807938378.5230861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11699743.243846191</v>
      </c>
      <c r="L2496" s="444">
        <f t="shared" ca="1" si="147"/>
        <v>2819638121.7669325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2819638121.7669325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11748492.174028885</v>
      </c>
      <c r="L2497" s="444">
        <f t="shared" ca="1" si="147"/>
        <v>2831386613.9409614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2831386613.9409614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11797444.224754006</v>
      </c>
      <c r="L2498" s="444">
        <f t="shared" ca="1" si="147"/>
        <v>2843184058.1657152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2843184058.1657152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11846600.242357146</v>
      </c>
      <c r="L2499" s="444">
        <f t="shared" ca="1" si="147"/>
        <v>2855030658.4080725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2855030658.4080725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11895961.076700302</v>
      </c>
      <c r="L2500" s="444">
        <f t="shared" ca="1" si="147"/>
        <v>2866926619.4847727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2866926619.4847727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11945527.581186553</v>
      </c>
      <c r="L2501" s="444">
        <f t="shared" ca="1" si="147"/>
        <v>2878872147.0659595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2878872147.0659595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11995300.61277483</v>
      </c>
      <c r="L2502" s="444">
        <f t="shared" ca="1" si="147"/>
        <v>2890867447.6787343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2890867447.6787343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12045281.031994727</v>
      </c>
      <c r="L2503" s="444">
        <f t="shared" ca="1" si="147"/>
        <v>2902912728.7107291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2902912728.7107291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12095469.70296137</v>
      </c>
      <c r="L2504" s="444">
        <f t="shared" ca="1" si="147"/>
        <v>2915008198.4136906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2915008198.4136906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12145867.493390378</v>
      </c>
      <c r="L2505" s="444">
        <f t="shared" ca="1" si="147"/>
        <v>2927154065.9070811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2927154065.9070811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12196475.274612838</v>
      </c>
      <c r="L2506" s="444">
        <f t="shared" ca="1" si="147"/>
        <v>2939350541.181694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2939350541.181694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12247293.921590392</v>
      </c>
      <c r="L2507" s="444">
        <f t="shared" ca="1" si="147"/>
        <v>2951597835.1032844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2951597835.1032844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12298324.312930351</v>
      </c>
      <c r="L2508" s="444">
        <f t="shared" ca="1" si="147"/>
        <v>2963896159.4162149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2963896159.4162149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12349567.330900896</v>
      </c>
      <c r="L2509" s="444">
        <f t="shared" ca="1" si="147"/>
        <v>2976245726.7471156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2976245726.7471156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12401023.861446315</v>
      </c>
      <c r="L2510" s="444">
        <f t="shared" ca="1" si="147"/>
        <v>2988646750.608562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2988646750.608562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12452694.794202341</v>
      </c>
      <c r="L2511" s="444">
        <f t="shared" ca="1" si="147"/>
        <v>3001099445.4027643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3001099445.4027643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12504581.022511518</v>
      </c>
      <c r="L2512" s="444">
        <f t="shared" ca="1" si="147"/>
        <v>3013604026.4252758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3013604026.4252758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12556683.443438649</v>
      </c>
      <c r="L2513" s="444">
        <f t="shared" ca="1" si="147"/>
        <v>3026160709.8687143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3026160709.8687143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12609002.95778631</v>
      </c>
      <c r="L2514" s="444">
        <f t="shared" ca="1" si="147"/>
        <v>3038769712.8265004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3038769712.8265004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12661540.470110418</v>
      </c>
      <c r="L2515" s="444">
        <f t="shared" ca="1" si="147"/>
        <v>3051431253.2966108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3051431253.2966108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12714296.888735879</v>
      </c>
      <c r="L2516" s="444">
        <f t="shared" ca="1" si="147"/>
        <v>3064145550.1853466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3064145550.1853466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12767273.125772277</v>
      </c>
      <c r="L2517" s="444">
        <f t="shared" ca="1" si="147"/>
        <v>3076912823.3111191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3076912823.3111191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12820470.097129663</v>
      </c>
      <c r="L2518" s="444">
        <f t="shared" ca="1" si="147"/>
        <v>3089733293.4082489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3089733293.4082489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12873888.72253437</v>
      </c>
      <c r="L2519" s="444">
        <f t="shared" ca="1" si="147"/>
        <v>3102607182.1307831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3102607182.1307831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12927529.925544929</v>
      </c>
      <c r="L2520" s="444">
        <f t="shared" ca="1" si="147"/>
        <v>3115534712.0563278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3115534712.0563278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12981394.633568032</v>
      </c>
      <c r="L2521" s="444">
        <f t="shared" ca="1" si="147"/>
        <v>3128516106.6898956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3128516106.6898956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13035483.777874565</v>
      </c>
      <c r="L2522" s="444">
        <f t="shared" ca="1" si="147"/>
        <v>3141551590.4677701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3141551590.4677701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13089798.293615708</v>
      </c>
      <c r="L2523" s="444">
        <f t="shared" ca="1" si="147"/>
        <v>3154641388.7613859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3154641388.7613859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13144339.119839108</v>
      </c>
      <c r="L2524" s="444">
        <f t="shared" ca="1" si="147"/>
        <v>3167785727.8812251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3167785727.8812251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13199107.199505104</v>
      </c>
      <c r="L2525" s="444">
        <f t="shared" ca="1" si="147"/>
        <v>3180984835.0807304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3180984835.0807304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13254103.479503043</v>
      </c>
      <c r="L2526" s="444">
        <f t="shared" ca="1" si="147"/>
        <v>3194238938.5602336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3194238938.5602336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13309328.910667639</v>
      </c>
      <c r="L2527" s="444">
        <f t="shared" ca="1" si="147"/>
        <v>3207548267.470901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3207548267.470901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13364784.447795421</v>
      </c>
      <c r="L2528" s="444">
        <f t="shared" ca="1" si="147"/>
        <v>3220913051.9186964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3220913051.9186964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13420471.049661234</v>
      </c>
      <c r="L2529" s="444">
        <f t="shared" ca="1" si="147"/>
        <v>3234333522.9683576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3234333522.9683576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13476389.679034824</v>
      </c>
      <c r="L2530" s="444">
        <f t="shared" ca="1" si="147"/>
        <v>3247809912.6473923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3247809912.6473923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13532541.302697467</v>
      </c>
      <c r="L2531" s="444">
        <f t="shared" ca="1" si="147"/>
        <v>3261342453.9500899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3261342453.9500899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13588926.891458707</v>
      </c>
      <c r="L2532" s="444">
        <f t="shared" ca="1" si="147"/>
        <v>3274931380.8415484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3274931380.8415484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13645547.420173118</v>
      </c>
      <c r="L2533" s="444">
        <f t="shared" ca="1" si="147"/>
        <v>3288576928.2617216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3288576928.2617216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13702403.867757173</v>
      </c>
      <c r="L2534" s="444">
        <f t="shared" ca="1" si="147"/>
        <v>3302279332.1294789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3302279332.1294789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13759497.217206161</v>
      </c>
      <c r="L2535" s="444">
        <f t="shared" ca="1" si="147"/>
        <v>3316038829.3466849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3316038829.3466849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13816828.455611186</v>
      </c>
      <c r="L2536" s="444">
        <f t="shared" ca="1" si="147"/>
        <v>3329855657.8022962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3329855657.8022962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13874398.574176233</v>
      </c>
      <c r="L2537" s="444">
        <f t="shared" ca="1" si="147"/>
        <v>3343730056.3764725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3343730056.3764725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13932208.568235302</v>
      </c>
      <c r="L2538" s="444">
        <f t="shared" ca="1" si="147"/>
        <v>3357662264.9447079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3357662264.9447079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13990259.437269615</v>
      </c>
      <c r="L2539" s="444">
        <f t="shared" ca="1" si="147"/>
        <v>3371652524.3819776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3371652524.3819776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14048552.184924906</v>
      </c>
      <c r="L2540" s="444">
        <f t="shared" ca="1" si="147"/>
        <v>3385701076.5669026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3385701076.5669026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14107087.819028763</v>
      </c>
      <c r="L2541" s="444">
        <f t="shared" ca="1" si="147"/>
        <v>3399808164.3859315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3399808164.3859315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14165867.351608047</v>
      </c>
      <c r="L2542" s="444">
        <f t="shared" ca="1" si="147"/>
        <v>3413974031.7375398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3413974031.7375398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14224891.798906414</v>
      </c>
      <c r="L2543" s="444">
        <f t="shared" ca="1" si="147"/>
        <v>3428198923.5364461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3428198923.5364461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14284162.181401858</v>
      </c>
      <c r="L2544" s="444">
        <f t="shared" ca="1" si="147"/>
        <v>3442483085.7178478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3442483085.7178478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14343679.523824364</v>
      </c>
      <c r="L2545" s="444">
        <f t="shared" ca="1" si="147"/>
        <v>3456826765.241672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3456826765.241672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14403444.855173633</v>
      </c>
      <c r="L2546" s="444">
        <f t="shared" ca="1" si="147"/>
        <v>3471230210.0968456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3471230210.0968456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14463459.208736857</v>
      </c>
      <c r="L2547" s="444">
        <f t="shared" ca="1" si="147"/>
        <v>3485693669.3055825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3485693669.3055825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14523723.622106593</v>
      </c>
      <c r="L2548" s="444">
        <f t="shared" ca="1" si="147"/>
        <v>3500217392.9276891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3500217392.9276891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14584239.137198702</v>
      </c>
      <c r="L2549" s="444">
        <f t="shared" ca="1" si="147"/>
        <v>3514801632.064888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3514801632.064888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14645006.800270366</v>
      </c>
      <c r="L2550" s="444">
        <f t="shared" ca="1" si="147"/>
        <v>3529446638.8651586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3529446638.8651586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14706027.661938159</v>
      </c>
      <c r="L2551" s="444">
        <f t="shared" ca="1" si="147"/>
        <v>3544152666.5270967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3544152666.5270967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14767302.777196238</v>
      </c>
      <c r="L2552" s="444">
        <f t="shared" ca="1" si="147"/>
        <v>3558919969.3042932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3558919969.3042932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14828833.205434553</v>
      </c>
      <c r="L2553" s="444">
        <f t="shared" ca="1" si="147"/>
        <v>3573748802.5097275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3573748802.5097275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14890620.010457197</v>
      </c>
      <c r="L2554" s="444">
        <f t="shared" ca="1" si="147"/>
        <v>3588639422.5201845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3588639422.5201845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14952664.260500768</v>
      </c>
      <c r="L2555" s="444">
        <f t="shared" ca="1" si="147"/>
        <v>3603592086.7806854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3603592086.7806854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15014967.028252855</v>
      </c>
      <c r="L2556" s="444">
        <f t="shared" ca="1" si="147"/>
        <v>3618607053.8089385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3618607053.8089385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15077529.390870579</v>
      </c>
      <c r="L2557" s="444">
        <f t="shared" ca="1" si="147"/>
        <v>3633684583.1998091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3633684583.1998091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15140352.429999204</v>
      </c>
      <c r="L2558" s="444">
        <f t="shared" ref="L2558:L2812" ca="1" si="152">I2558-J2558+K2558</f>
        <v>3648824935.6298084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3648824935.6298084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15203437.231790867</v>
      </c>
      <c r="L2559" s="444">
        <f t="shared" ca="1" si="152"/>
        <v>3664028372.8615994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3664028372.8615994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15266784.88692333</v>
      </c>
      <c r="L2560" s="444">
        <f t="shared" ca="1" si="152"/>
        <v>3679295157.7485228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3679295157.7485228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15330396.490618845</v>
      </c>
      <c r="L2561" s="444">
        <f t="shared" ca="1" si="152"/>
        <v>3694625554.2391415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3694625554.2391415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15394273.14266309</v>
      </c>
      <c r="L2562" s="444">
        <f t="shared" ca="1" si="152"/>
        <v>3710019827.3818045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3710019827.3818045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15458415.947424185</v>
      </c>
      <c r="L2563" s="444">
        <f t="shared" ca="1" si="152"/>
        <v>3725478243.3292289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3725478243.3292289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15522826.013871785</v>
      </c>
      <c r="L2564" s="444">
        <f t="shared" ca="1" si="152"/>
        <v>3741001069.3431005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3741001069.3431005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15587504.455596251</v>
      </c>
      <c r="L2565" s="444">
        <f t="shared" ca="1" si="152"/>
        <v>3756588573.798697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3756588573.798697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15652452.390827904</v>
      </c>
      <c r="L2566" s="444">
        <f t="shared" ca="1" si="152"/>
        <v>3772241026.1895251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3772241026.1895251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15717670.942456355</v>
      </c>
      <c r="L2567" s="444">
        <f t="shared" ca="1" si="152"/>
        <v>3787958697.1319814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3787958697.1319814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15783161.238049921</v>
      </c>
      <c r="L2568" s="444">
        <f t="shared" ca="1" si="152"/>
        <v>3803741858.3700314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3803741858.3700314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15848924.409875132</v>
      </c>
      <c r="L2569" s="444">
        <f t="shared" ca="1" si="152"/>
        <v>3819590782.7799063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3819590782.7799063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15914961.594916278</v>
      </c>
      <c r="L2570" s="444">
        <f t="shared" ca="1" si="152"/>
        <v>3835505744.3748226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3835505744.3748226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15981273.934895094</v>
      </c>
      <c r="L2571" s="444">
        <f t="shared" ca="1" si="152"/>
        <v>3851487018.3097177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3851487018.3097177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16047862.57629049</v>
      </c>
      <c r="L2572" s="444">
        <f t="shared" ca="1" si="152"/>
        <v>3867534880.8860083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3867534880.8860083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16114728.670358369</v>
      </c>
      <c r="L2573" s="444">
        <f t="shared" ca="1" si="152"/>
        <v>3883649609.5563664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3883649609.5563664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16181873.373151526</v>
      </c>
      <c r="L2574" s="444">
        <f t="shared" ca="1" si="152"/>
        <v>3899831482.9295177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3899831482.9295177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16249297.845539657</v>
      </c>
      <c r="L2575" s="444">
        <f t="shared" ca="1" si="152"/>
        <v>3916080780.7750573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3916080780.7750573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16317003.253229406</v>
      </c>
      <c r="L2576" s="444">
        <f t="shared" ca="1" si="152"/>
        <v>3932397784.0282869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3932397784.0282869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16384990.766784528</v>
      </c>
      <c r="L2577" s="444">
        <f t="shared" ca="1" si="152"/>
        <v>3948782774.7950716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3948782774.7950716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16453261.561646132</v>
      </c>
      <c r="L2578" s="444">
        <f t="shared" ca="1" si="152"/>
        <v>3965236036.3567176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3965236036.3567176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16521816.81815299</v>
      </c>
      <c r="L2579" s="444">
        <f t="shared" ca="1" si="152"/>
        <v>3981757853.1748705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3981757853.1748705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16590657.721561961</v>
      </c>
      <c r="L2580" s="444">
        <f t="shared" ca="1" si="152"/>
        <v>3998348510.8964324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3998348510.8964324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16659785.46206847</v>
      </c>
      <c r="L2581" s="444">
        <f t="shared" ca="1" si="152"/>
        <v>4015008296.358501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4015008296.358501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16729201.234827086</v>
      </c>
      <c r="L2582" s="444">
        <f t="shared" ca="1" si="152"/>
        <v>4031737497.593328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4031737497.593328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16798906.2399722</v>
      </c>
      <c r="L2583" s="444">
        <f t="shared" ca="1" si="152"/>
        <v>4048536403.8333001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4048536403.8333001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16868901.682638753</v>
      </c>
      <c r="L2584" s="444">
        <f t="shared" ca="1" si="152"/>
        <v>4065405305.5159388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4065405305.5159388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16939188.772983074</v>
      </c>
      <c r="L2585" s="444">
        <f t="shared" ca="1" si="152"/>
        <v>4082344494.2889218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4082344494.2889218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17009768.72620384</v>
      </c>
      <c r="L2586" s="444">
        <f t="shared" ca="1" si="152"/>
        <v>4099354263.0151258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4099354263.0151258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17080642.762563024</v>
      </c>
      <c r="L2587" s="444">
        <f t="shared" ca="1" si="152"/>
        <v>4116434905.777689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4116434905.777689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17151812.107407037</v>
      </c>
      <c r="L2588" s="444">
        <f t="shared" ca="1" si="152"/>
        <v>4133586717.8850961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4133586717.8850961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17223277.9911879</v>
      </c>
      <c r="L2589" s="444">
        <f t="shared" ca="1" si="152"/>
        <v>4150809995.8762841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4150809995.8762841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17295041.649484515</v>
      </c>
      <c r="L2590" s="444">
        <f t="shared" ca="1" si="152"/>
        <v>4168105037.5257688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4168105037.5257688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17367104.323024035</v>
      </c>
      <c r="L2591" s="444">
        <f t="shared" ca="1" si="152"/>
        <v>4185472141.848793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4185472141.848793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17439467.257703304</v>
      </c>
      <c r="L2592" s="444">
        <f t="shared" ca="1" si="152"/>
        <v>4202911609.1064963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4202911609.1064963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17512131.7046104</v>
      </c>
      <c r="L2593" s="444">
        <f t="shared" ca="1" si="152"/>
        <v>4220423740.8111067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4220423740.8111067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17585098.920046281</v>
      </c>
      <c r="L2594" s="444">
        <f t="shared" ca="1" si="152"/>
        <v>4238008839.731153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4238008839.731153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17658370.165546469</v>
      </c>
      <c r="L2595" s="444">
        <f t="shared" ca="1" si="152"/>
        <v>4255667209.8966994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4255667209.8966994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17731946.707902916</v>
      </c>
      <c r="L2596" s="444">
        <f t="shared" ca="1" si="152"/>
        <v>4273399156.6046023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4273399156.6046023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17805829.819185846</v>
      </c>
      <c r="L2597" s="444">
        <f t="shared" ca="1" si="152"/>
        <v>4291204986.4237881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4291204986.4237881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17880020.776765782</v>
      </c>
      <c r="L2598" s="444">
        <f t="shared" ca="1" si="152"/>
        <v>4309085007.2005539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4309085007.2005539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17954520.863335639</v>
      </c>
      <c r="L2599" s="444">
        <f t="shared" ca="1" si="152"/>
        <v>4327039528.0638895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4327039528.0638895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18029331.366932873</v>
      </c>
      <c r="L2600" s="444">
        <f t="shared" ca="1" si="152"/>
        <v>4345068859.4308224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4345068859.4308224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18104453.58096176</v>
      </c>
      <c r="L2601" s="444">
        <f t="shared" ca="1" si="152"/>
        <v>4363173313.0117846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4363173313.0117846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18179888.80421577</v>
      </c>
      <c r="L2602" s="444">
        <f t="shared" ca="1" si="152"/>
        <v>4381353201.816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4381353201.816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18255638.3409</v>
      </c>
      <c r="L2603" s="444">
        <f t="shared" ca="1" si="152"/>
        <v>4399608840.1569004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4399608840.1569004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18331703.500653751</v>
      </c>
      <c r="L2604" s="444">
        <f t="shared" ca="1" si="152"/>
        <v>4417940543.6575546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4417940543.6575546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18408085.598573145</v>
      </c>
      <c r="L2605" s="444">
        <f t="shared" ca="1" si="152"/>
        <v>4436348629.2561274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4436348629.2561274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18484785.955233864</v>
      </c>
      <c r="L2606" s="444">
        <f t="shared" ca="1" si="152"/>
        <v>4454833415.2113609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4454833415.2113609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18561805.896714002</v>
      </c>
      <c r="L2607" s="444">
        <f t="shared" ca="1" si="152"/>
        <v>4473395221.1080751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4473395221.1080751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18639146.75461698</v>
      </c>
      <c r="L2608" s="444">
        <f t="shared" ca="1" si="152"/>
        <v>4492034367.8626919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4492034367.8626919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18716809.866094548</v>
      </c>
      <c r="L2609" s="444">
        <f t="shared" ca="1" si="152"/>
        <v>4510751177.7287865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4510751177.7287865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18794796.573869944</v>
      </c>
      <c r="L2610" s="444">
        <f t="shared" ca="1" si="152"/>
        <v>4529545974.3026562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4529545974.3026562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18873108.226261068</v>
      </c>
      <c r="L2611" s="444">
        <f t="shared" ca="1" si="152"/>
        <v>4548419082.5289173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4548419082.5289173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18951746.177203823</v>
      </c>
      <c r="L2612" s="444">
        <f t="shared" ca="1" si="152"/>
        <v>4567370828.7061214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4567370828.7061214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19030711.786275506</v>
      </c>
      <c r="L2613" s="444">
        <f t="shared" ca="1" si="152"/>
        <v>4586401540.4923973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4586401540.4923973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19110006.418718323</v>
      </c>
      <c r="L2614" s="444">
        <f t="shared" ca="1" si="152"/>
        <v>4605511546.9111156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4605511546.9111156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19189631.445462983</v>
      </c>
      <c r="L2615" s="444">
        <f t="shared" ca="1" si="152"/>
        <v>4624701178.3565788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4624701178.3565788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19269588.24315241</v>
      </c>
      <c r="L2616" s="444">
        <f t="shared" ca="1" si="152"/>
        <v>4643970766.5997314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4643970766.5997314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19349878.194165546</v>
      </c>
      <c r="L2617" s="444">
        <f t="shared" ca="1" si="152"/>
        <v>4663320644.7938967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4663320644.7938967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19430502.686641235</v>
      </c>
      <c r="L2618" s="444">
        <f t="shared" ca="1" si="152"/>
        <v>4682751147.4805384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4682751147.4805384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19511463.114502244</v>
      </c>
      <c r="L2619" s="444">
        <f t="shared" ca="1" si="152"/>
        <v>4702262610.5950403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4702262610.5950403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19592760.877479333</v>
      </c>
      <c r="L2620" s="444">
        <f t="shared" ca="1" si="152"/>
        <v>4721855371.4725199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4721855371.4725199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19674397.381135501</v>
      </c>
      <c r="L2621" s="444">
        <f t="shared" ca="1" si="152"/>
        <v>4741529768.8536558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4741529768.8536558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19756374.036890231</v>
      </c>
      <c r="L2622" s="444">
        <f t="shared" ca="1" si="152"/>
        <v>4761286142.8905458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4761286142.8905458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19838692.262043942</v>
      </c>
      <c r="L2623" s="444">
        <f t="shared" ca="1" si="152"/>
        <v>4781124835.1525898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4781124835.1525898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19921353.479802456</v>
      </c>
      <c r="L2624" s="444">
        <f t="shared" ca="1" si="152"/>
        <v>4801046188.6323919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4801046188.6323919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20004359.119301632</v>
      </c>
      <c r="L2625" s="444">
        <f t="shared" ca="1" si="152"/>
        <v>4821050547.7516937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4821050547.7516937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20087710.615632057</v>
      </c>
      <c r="L2626" s="444">
        <f t="shared" ca="1" si="152"/>
        <v>4841138258.3673258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4841138258.3673258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20171409.409863856</v>
      </c>
      <c r="L2627" s="444">
        <f t="shared" ca="1" si="152"/>
        <v>4861309667.7771893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4861309667.7771893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20255456.949071623</v>
      </c>
      <c r="L2628" s="444">
        <f t="shared" ca="1" si="152"/>
        <v>4881565124.7262611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4881565124.7262611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20339854.68635942</v>
      </c>
      <c r="L2629" s="444">
        <f t="shared" ca="1" si="152"/>
        <v>4901904979.4126205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4901904979.4126205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20424604.080885917</v>
      </c>
      <c r="L2630" s="444">
        <f t="shared" ca="1" si="152"/>
        <v>4922329583.4935064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4922329583.4935064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20509706.59788961</v>
      </c>
      <c r="L2631" s="444">
        <f t="shared" ca="1" si="152"/>
        <v>4942839290.0913963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4942839290.0913963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20595163.70871415</v>
      </c>
      <c r="L2632" s="444">
        <f t="shared" ca="1" si="152"/>
        <v>4963434453.8001108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4963434453.8001108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20680976.890833795</v>
      </c>
      <c r="L2633" s="444">
        <f t="shared" ca="1" si="152"/>
        <v>4984115430.6909447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4984115430.6909447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20767147.627878934</v>
      </c>
      <c r="L2634" s="444">
        <f t="shared" ca="1" si="152"/>
        <v>5004882578.3188238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5004882578.3188238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20853677.409661766</v>
      </c>
      <c r="L2635" s="444">
        <f t="shared" ca="1" si="152"/>
        <v>5025736255.7284851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5025736255.7284851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20940567.73220202</v>
      </c>
      <c r="L2636" s="444">
        <f t="shared" ca="1" si="152"/>
        <v>5046676823.4606867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5046676823.4606867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21027820.097752862</v>
      </c>
      <c r="L2637" s="444">
        <f t="shared" ca="1" si="152"/>
        <v>5067704643.5584393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5067704643.5584393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21115436.01482683</v>
      </c>
      <c r="L2638" s="444">
        <f t="shared" ca="1" si="152"/>
        <v>5088820079.573266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5088820079.573266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21203416.998221941</v>
      </c>
      <c r="L2639" s="444">
        <f t="shared" ca="1" si="152"/>
        <v>5110023496.5714884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5110023496.5714884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21291764.569047868</v>
      </c>
      <c r="L2640" s="444">
        <f t="shared" ca="1" si="152"/>
        <v>5131315261.1405363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5131315261.1405363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21380480.254752234</v>
      </c>
      <c r="L2641" s="444">
        <f t="shared" ca="1" si="152"/>
        <v>5152695741.3952885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5152695741.3952885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21469565.589147035</v>
      </c>
      <c r="L2642" s="444">
        <f t="shared" ca="1" si="152"/>
        <v>5174165306.9844351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5174165306.9844351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21559022.112435147</v>
      </c>
      <c r="L2643" s="444">
        <f t="shared" ca="1" si="152"/>
        <v>5195724329.0968704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5195724329.0968704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21648851.371236961</v>
      </c>
      <c r="L2644" s="444">
        <f t="shared" ca="1" si="152"/>
        <v>5217373180.4681072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5217373180.4681072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21739054.918617114</v>
      </c>
      <c r="L2645" s="444">
        <f t="shared" ca="1" si="152"/>
        <v>5239112235.3867245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5239112235.3867245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21829634.314111352</v>
      </c>
      <c r="L2646" s="444">
        <f t="shared" ca="1" si="152"/>
        <v>5260941869.7008362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5260941869.7008362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21920591.123753484</v>
      </c>
      <c r="L2647" s="444">
        <f t="shared" ca="1" si="152"/>
        <v>5282862460.8245897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5282862460.8245897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22011926.920102458</v>
      </c>
      <c r="L2648" s="444">
        <f t="shared" ca="1" si="152"/>
        <v>5304874387.7446918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5304874387.7446918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22103643.282269549</v>
      </c>
      <c r="L2649" s="444">
        <f t="shared" ca="1" si="152"/>
        <v>5326978031.0269613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5326978031.0269613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22195741.79594567</v>
      </c>
      <c r="L2650" s="444">
        <f t="shared" ca="1" si="152"/>
        <v>5349173772.8229074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5349173772.8229074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22288224.05342878</v>
      </c>
      <c r="L2651" s="444">
        <f t="shared" ca="1" si="152"/>
        <v>5371461996.8763361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5371461996.8763361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22381091.653651401</v>
      </c>
      <c r="L2652" s="444">
        <f t="shared" ca="1" si="152"/>
        <v>5393843088.5299873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5393843088.5299873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22474346.202208281</v>
      </c>
      <c r="L2653" s="444">
        <f t="shared" ca="1" si="152"/>
        <v>5416317434.7321959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5416317434.7321959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22567989.311384149</v>
      </c>
      <c r="L2654" s="444">
        <f t="shared" ca="1" si="152"/>
        <v>5438885424.0435801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5438885424.0435801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22662022.600181583</v>
      </c>
      <c r="L2655" s="444">
        <f t="shared" ca="1" si="152"/>
        <v>5461547446.6437616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5461547446.6437616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22756447.694349006</v>
      </c>
      <c r="L2656" s="444">
        <f t="shared" ca="1" si="152"/>
        <v>5484303894.3381109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5484303894.3381109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22851266.226408795</v>
      </c>
      <c r="L2657" s="444">
        <f t="shared" ca="1" si="152"/>
        <v>5507155160.5645199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5507155160.5645199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22946479.835685499</v>
      </c>
      <c r="L2658" s="444">
        <f t="shared" ca="1" si="152"/>
        <v>5530101640.4002056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5530101640.4002056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23042090.16833419</v>
      </c>
      <c r="L2659" s="444">
        <f t="shared" ca="1" si="152"/>
        <v>5553143730.5685396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5553143730.5685396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23138098.877368916</v>
      </c>
      <c r="L2660" s="444">
        <f t="shared" ca="1" si="152"/>
        <v>5576281829.4459085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5576281829.4459085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23234507.622691285</v>
      </c>
      <c r="L2661" s="444">
        <f t="shared" ca="1" si="152"/>
        <v>5599516337.0685997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5599516337.0685997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23331318.071119167</v>
      </c>
      <c r="L2662" s="444">
        <f t="shared" ca="1" si="152"/>
        <v>5622847655.139719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5622847655.139719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23428531.896415494</v>
      </c>
      <c r="L2663" s="444">
        <f t="shared" ca="1" si="152"/>
        <v>5646276187.0361347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5646276187.0361347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23526150.779317226</v>
      </c>
      <c r="L2664" s="444">
        <f t="shared" ca="1" si="152"/>
        <v>5669802337.8154516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5669802337.8154516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23624176.407564383</v>
      </c>
      <c r="L2665" s="444">
        <f t="shared" ca="1" si="152"/>
        <v>5693426514.2230158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5693426514.2230158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23722610.47592923</v>
      </c>
      <c r="L2666" s="444">
        <f t="shared" ca="1" si="152"/>
        <v>5717149124.698945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5717149124.698945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23821454.686245605</v>
      </c>
      <c r="L2667" s="444">
        <f t="shared" ca="1" si="152"/>
        <v>5740970579.385191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5740970579.385191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23920710.747438297</v>
      </c>
      <c r="L2668" s="444">
        <f t="shared" ca="1" si="152"/>
        <v>5764891290.1326294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5764891290.1326294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24020380.375552621</v>
      </c>
      <c r="L2669" s="444">
        <f t="shared" ca="1" si="152"/>
        <v>5788911670.5081816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5788911670.5081816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24120465.293784089</v>
      </c>
      <c r="L2670" s="444">
        <f t="shared" ca="1" si="152"/>
        <v>5813032135.8019657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5813032135.8019657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24220967.23250819</v>
      </c>
      <c r="L2671" s="444">
        <f t="shared" ca="1" si="152"/>
        <v>5837253103.0344744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5837253103.0344744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24321887.929310311</v>
      </c>
      <c r="L2672" s="444">
        <f t="shared" ca="1" si="152"/>
        <v>5861574990.9637842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5861574990.9637842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24423229.129015766</v>
      </c>
      <c r="L2673" s="444">
        <f t="shared" ca="1" si="152"/>
        <v>5885998220.0928001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5885998220.0928001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24524992.583719999</v>
      </c>
      <c r="L2674" s="444">
        <f t="shared" ca="1" si="152"/>
        <v>5910523212.6765203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5910523212.6765203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24627180.052818835</v>
      </c>
      <c r="L2675" s="444">
        <f t="shared" ca="1" si="152"/>
        <v>5935150392.7293396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5935150392.7293396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24729793.303038914</v>
      </c>
      <c r="L2676" s="444">
        <f t="shared" ca="1" si="152"/>
        <v>5959880186.0323782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5959880186.0323782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24832834.108468242</v>
      </c>
      <c r="L2677" s="444">
        <f t="shared" ca="1" si="152"/>
        <v>5984713020.1408463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5984713020.1408463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24936304.25058686</v>
      </c>
      <c r="L2678" s="444">
        <f t="shared" ca="1" si="152"/>
        <v>6009649324.3914328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6009649324.3914328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25040205.518297635</v>
      </c>
      <c r="L2679" s="444">
        <f t="shared" ca="1" si="152"/>
        <v>6034689529.90973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6034689529.90973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25144539.707957208</v>
      </c>
      <c r="L2680" s="444">
        <f t="shared" ca="1" si="152"/>
        <v>6059834069.6176872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6059834069.6176872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25249308.623407029</v>
      </c>
      <c r="L2681" s="444">
        <f t="shared" ca="1" si="152"/>
        <v>6085083378.2410946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6085083378.2410946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25354514.076004561</v>
      </c>
      <c r="L2682" s="444">
        <f t="shared" ca="1" si="152"/>
        <v>6110437892.3170996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6110437892.3170996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25460157.884654582</v>
      </c>
      <c r="L2683" s="444">
        <f t="shared" ca="1" si="152"/>
        <v>6135898050.2017546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6135898050.2017546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25566241.875840645</v>
      </c>
      <c r="L2684" s="444">
        <f t="shared" ca="1" si="152"/>
        <v>6161464292.0775948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6161464292.0775948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25672767.883656643</v>
      </c>
      <c r="L2685" s="444">
        <f t="shared" ca="1" si="152"/>
        <v>6187137059.9612513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6187137059.9612513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25779737.749838546</v>
      </c>
      <c r="L2686" s="444">
        <f t="shared" ca="1" si="152"/>
        <v>6212916797.7110901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6212916797.7110901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25887153.323796209</v>
      </c>
      <c r="L2687" s="444">
        <f t="shared" ca="1" si="152"/>
        <v>6238803951.0348864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6238803951.0348864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25995016.462645359</v>
      </c>
      <c r="L2688" s="444">
        <f t="shared" ca="1" si="152"/>
        <v>6264798967.4975319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6264798967.4975319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26103329.031239714</v>
      </c>
      <c r="L2689" s="444">
        <f t="shared" ca="1" si="152"/>
        <v>6290902296.5287714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6290902296.5287714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26212092.902203213</v>
      </c>
      <c r="L2690" s="444">
        <f t="shared" ca="1" si="152"/>
        <v>6317114389.430975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6317114389.430975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26321309.955962397</v>
      </c>
      <c r="L2691" s="444">
        <f t="shared" ca="1" si="152"/>
        <v>6343435699.3869371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6343435699.3869371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26430982.080778904</v>
      </c>
      <c r="L2692" s="444">
        <f t="shared" ca="1" si="152"/>
        <v>6369866681.4677162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6369866681.4677162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26541111.172782149</v>
      </c>
      <c r="L2693" s="444">
        <f t="shared" ca="1" si="152"/>
        <v>6396407792.6404982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6396407792.6404982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26651699.136002075</v>
      </c>
      <c r="L2694" s="444">
        <f t="shared" ca="1" si="152"/>
        <v>6423059491.7765007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6423059491.7765007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26762747.882402085</v>
      </c>
      <c r="L2695" s="444">
        <f t="shared" ca="1" si="152"/>
        <v>6449822239.6589031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6449822239.6589031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26874259.331912097</v>
      </c>
      <c r="L2696" s="444">
        <f t="shared" ca="1" si="152"/>
        <v>6476696498.9908152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6476696498.9908152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26986235.412461728</v>
      </c>
      <c r="L2697" s="444">
        <f t="shared" ca="1" si="152"/>
        <v>6503682734.4032764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6503682734.4032764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27098678.060013652</v>
      </c>
      <c r="L2698" s="444">
        <f t="shared" ca="1" si="152"/>
        <v>6530781412.4632902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6530781412.4632902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27211589.218597043</v>
      </c>
      <c r="L2699" s="444">
        <f t="shared" ca="1" si="152"/>
        <v>6557993001.6818876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6557993001.6818876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27324970.840341199</v>
      </c>
      <c r="L2700" s="444">
        <f t="shared" ca="1" si="152"/>
        <v>6585317972.5222292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6585317972.5222292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27438824.885509286</v>
      </c>
      <c r="L2701" s="444">
        <f t="shared" ca="1" si="152"/>
        <v>6612756797.4077387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6612756797.4077387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27553153.322532244</v>
      </c>
      <c r="L2702" s="444">
        <f t="shared" ca="1" si="152"/>
        <v>6640309950.7302713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6640309950.7302713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27667958.128042798</v>
      </c>
      <c r="L2703" s="444">
        <f t="shared" ca="1" si="152"/>
        <v>6667977908.8583145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6667977908.8583145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27783241.286909644</v>
      </c>
      <c r="L2704" s="444">
        <f t="shared" ca="1" si="152"/>
        <v>6695761150.1452246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6695761150.1452246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27899004.792271767</v>
      </c>
      <c r="L2705" s="444">
        <f t="shared" ca="1" si="152"/>
        <v>6723660154.9374962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6723660154.9374962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28015250.645572897</v>
      </c>
      <c r="L2706" s="444">
        <f t="shared" ca="1" si="152"/>
        <v>6751675405.5830688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6751675405.5830688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28131980.85659612</v>
      </c>
      <c r="L2707" s="444">
        <f t="shared" ca="1" si="152"/>
        <v>6779807386.4396648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6779807386.4396648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28249197.443498604</v>
      </c>
      <c r="L2708" s="444">
        <f t="shared" ca="1" si="152"/>
        <v>6808056583.8831635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6808056583.8831635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28366902.432846516</v>
      </c>
      <c r="L2709" s="444">
        <f t="shared" ca="1" si="152"/>
        <v>6836423486.3160095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6836423486.3160095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28485097.859650042</v>
      </c>
      <c r="L2710" s="444">
        <f t="shared" ca="1" si="152"/>
        <v>6864908584.1756592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6864908584.1756592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28603785.767398581</v>
      </c>
      <c r="L2711" s="444">
        <f t="shared" ca="1" si="152"/>
        <v>6893512369.943058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6893512369.943058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28722968.208096076</v>
      </c>
      <c r="L2712" s="444">
        <f t="shared" ca="1" si="152"/>
        <v>6922235338.1511545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6922235338.1511545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28842647.242296476</v>
      </c>
      <c r="L2713" s="444">
        <f t="shared" ca="1" si="152"/>
        <v>6951077985.3934507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6951077985.3934507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28962824.939139381</v>
      </c>
      <c r="L2714" s="444">
        <f t="shared" ca="1" si="152"/>
        <v>6980040810.3325901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6980040810.3325901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29083503.376385793</v>
      </c>
      <c r="L2715" s="444">
        <f t="shared" ca="1" si="152"/>
        <v>7009124313.7089758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7009124313.7089758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29204684.640454069</v>
      </c>
      <c r="L2716" s="444">
        <f t="shared" ca="1" si="152"/>
        <v>7038328998.3494301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7038328998.3494301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29326370.826455958</v>
      </c>
      <c r="L2717" s="444">
        <f t="shared" ca="1" si="152"/>
        <v>7067655369.1758862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7067655369.1758862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29448564.038232855</v>
      </c>
      <c r="L2718" s="444">
        <f t="shared" ca="1" si="152"/>
        <v>7097103933.214119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7097103933.214119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29571266.388392162</v>
      </c>
      <c r="L2719" s="444">
        <f t="shared" ca="1" si="152"/>
        <v>7126675199.6025114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7126675199.6025114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29694479.998343796</v>
      </c>
      <c r="L2720" s="444">
        <f t="shared" ca="1" si="152"/>
        <v>7156369679.6008549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7156369679.6008549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29818206.998336896</v>
      </c>
      <c r="L2721" s="444">
        <f t="shared" ca="1" si="152"/>
        <v>7186187886.5991917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7186187886.5991917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29942449.527496632</v>
      </c>
      <c r="L2722" s="444">
        <f t="shared" ca="1" si="152"/>
        <v>7216130336.126688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7216130336.126688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30067209.733861197</v>
      </c>
      <c r="L2723" s="444">
        <f t="shared" ca="1" si="152"/>
        <v>7246197545.860549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7246197545.860549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30192489.774418958</v>
      </c>
      <c r="L2724" s="444">
        <f t="shared" ca="1" si="152"/>
        <v>7276390035.6349678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7276390035.6349678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30318291.815145697</v>
      </c>
      <c r="L2725" s="444">
        <f t="shared" ca="1" si="152"/>
        <v>7306708327.4501133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7306708327.4501133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30444618.031042133</v>
      </c>
      <c r="L2726" s="444">
        <f t="shared" ca="1" si="152"/>
        <v>7337152945.4811554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7337152945.4811554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30571470.606171481</v>
      </c>
      <c r="L2727" s="444">
        <f t="shared" ca="1" si="152"/>
        <v>7367724416.087327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7367724416.087327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30698851.733697195</v>
      </c>
      <c r="L2728" s="444">
        <f t="shared" ca="1" si="152"/>
        <v>7398423267.8210239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7398423267.8210239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30826763.615920935</v>
      </c>
      <c r="L2729" s="444">
        <f t="shared" ca="1" si="152"/>
        <v>7429250031.436945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7429250031.436945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30955208.464320607</v>
      </c>
      <c r="L2730" s="444">
        <f t="shared" ca="1" si="152"/>
        <v>7460205239.9012651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7460205239.9012651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31084188.499588605</v>
      </c>
      <c r="L2731" s="444">
        <f t="shared" ca="1" si="152"/>
        <v>7491289428.4008541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7491289428.4008541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31213705.951670226</v>
      </c>
      <c r="L2732" s="444">
        <f t="shared" ca="1" si="152"/>
        <v>7522503134.3525248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7522503134.3525248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31343763.059802182</v>
      </c>
      <c r="L2733" s="444">
        <f t="shared" ca="1" si="152"/>
        <v>7553846897.4123268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7553846897.4123268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31474362.072551362</v>
      </c>
      <c r="L2734" s="444">
        <f t="shared" ca="1" si="152"/>
        <v>7585321259.4848785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7585321259.4848785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31605505.247853659</v>
      </c>
      <c r="L2735" s="444">
        <f t="shared" ca="1" si="152"/>
        <v>7616926764.7327318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7616926764.7327318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31737194.853053048</v>
      </c>
      <c r="L2736" s="444">
        <f t="shared" ca="1" si="152"/>
        <v>7648663959.5857849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7648663959.5857849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31869433.164940771</v>
      </c>
      <c r="L2737" s="444">
        <f t="shared" ca="1" si="152"/>
        <v>7680533392.7507257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7680533392.7507257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32002222.469794687</v>
      </c>
      <c r="L2738" s="444">
        <f t="shared" ca="1" si="152"/>
        <v>7712535615.22052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7712535615.22052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32135565.063418832</v>
      </c>
      <c r="L2739" s="444">
        <f t="shared" ca="1" si="152"/>
        <v>7744671180.2839384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7744671180.2839384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32269463.251183081</v>
      </c>
      <c r="L2740" s="444">
        <f t="shared" ca="1" si="152"/>
        <v>7776940643.5351219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7776940643.5351219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32403919.348063003</v>
      </c>
      <c r="L2741" s="444">
        <f t="shared" ca="1" si="152"/>
        <v>7809344562.8831854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7809344562.8831854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32538935.678679939</v>
      </c>
      <c r="L2742" s="444">
        <f t="shared" ca="1" si="152"/>
        <v>7841883498.5618649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7841883498.5618649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32674514.577341098</v>
      </c>
      <c r="L2743" s="444">
        <f t="shared" ca="1" si="152"/>
        <v>7874558013.1392059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7874558013.1392059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32810658.388080027</v>
      </c>
      <c r="L2744" s="444">
        <f t="shared" ca="1" si="152"/>
        <v>7907368671.5272856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7907368671.5272856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32947369.464697022</v>
      </c>
      <c r="L2745" s="444">
        <f t="shared" ca="1" si="152"/>
        <v>7940316040.9919825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7940316040.9919825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33084650.170799922</v>
      </c>
      <c r="L2746" s="444">
        <f t="shared" ca="1" si="152"/>
        <v>7973400691.1627827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7973400691.1627827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33222502.879844923</v>
      </c>
      <c r="L2747" s="444">
        <f t="shared" ca="1" si="152"/>
        <v>8006623194.0426273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8006623194.0426273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33360929.975177612</v>
      </c>
      <c r="L2748" s="444">
        <f t="shared" ca="1" si="152"/>
        <v>8039984124.0178051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8039984124.0178051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33499933.850074187</v>
      </c>
      <c r="L2749" s="444">
        <f t="shared" ca="1" si="152"/>
        <v>8073484057.8678789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8073484057.8678789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33639516.90778283</v>
      </c>
      <c r="L2750" s="444">
        <f t="shared" ca="1" si="152"/>
        <v>8107123574.7756615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8107123574.7756615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33779681.561565258</v>
      </c>
      <c r="L2751" s="444">
        <f t="shared" ca="1" si="152"/>
        <v>8140903256.3372269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8140903256.3372269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33920430.234738447</v>
      </c>
      <c r="L2752" s="444">
        <f t="shared" ca="1" si="152"/>
        <v>8174823686.5719652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8174823686.5719652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34061765.360716522</v>
      </c>
      <c r="L2753" s="444">
        <f t="shared" ca="1" si="152"/>
        <v>8208885451.932682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8208885451.932682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34203689.383052841</v>
      </c>
      <c r="L2754" s="444">
        <f t="shared" ca="1" si="152"/>
        <v>8243089141.3157349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8243089141.3157349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34346204.755482227</v>
      </c>
      <c r="L2755" s="444">
        <f t="shared" ca="1" si="152"/>
        <v>8277435346.0712175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8277435346.0712175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34489313.941963404</v>
      </c>
      <c r="L2756" s="444">
        <f t="shared" ca="1" si="152"/>
        <v>8311924660.0131807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8311924660.0131807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34633019.416721582</v>
      </c>
      <c r="L2757" s="444">
        <f t="shared" ca="1" si="152"/>
        <v>8346557679.4299021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8346557679.4299021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34777323.664291255</v>
      </c>
      <c r="L2758" s="444">
        <f t="shared" ca="1" si="152"/>
        <v>8381335003.0941935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8381335003.0941935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34922229.179559141</v>
      </c>
      <c r="L2759" s="444">
        <f t="shared" ca="1" si="152"/>
        <v>8416257232.2737522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8416257232.2737522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35067738.4678073</v>
      </c>
      <c r="L2760" s="444">
        <f t="shared" ca="1" si="152"/>
        <v>8451324970.74156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8451324970.74156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35213854.044756502</v>
      </c>
      <c r="L2761" s="444">
        <f t="shared" ca="1" si="152"/>
        <v>8486538824.7863169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8486538824.7863169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35360578.436609656</v>
      </c>
      <c r="L2762" s="444">
        <f t="shared" ca="1" si="152"/>
        <v>8521899403.2229261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8521899403.2229261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35507914.180095524</v>
      </c>
      <c r="L2763" s="444">
        <f t="shared" ca="1" si="152"/>
        <v>8557407317.4030218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8557407317.4030218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35655863.822512589</v>
      </c>
      <c r="L2764" s="444">
        <f t="shared" ca="1" si="152"/>
        <v>8593063181.2255344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8593063181.2255344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35804429.921773061</v>
      </c>
      <c r="L2765" s="444">
        <f t="shared" ca="1" si="152"/>
        <v>8628867611.1473083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8628867611.1473083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35953615.046447121</v>
      </c>
      <c r="L2766" s="444">
        <f t="shared" ca="1" si="152"/>
        <v>8664821226.1937561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8664821226.1937561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36103421.775807314</v>
      </c>
      <c r="L2767" s="444">
        <f t="shared" ca="1" si="152"/>
        <v>8700924647.9695625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8700924647.9695625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36253852.699873179</v>
      </c>
      <c r="L2768" s="444">
        <f t="shared" ca="1" si="152"/>
        <v>8737178500.6694355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8737178500.6694355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36404910.419455983</v>
      </c>
      <c r="L2769" s="444">
        <f t="shared" ca="1" si="152"/>
        <v>8773583411.088892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8773583411.088892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36556597.546203718</v>
      </c>
      <c r="L2770" s="444">
        <f t="shared" ca="1" si="152"/>
        <v>8810140008.6350956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8810140008.6350956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36708916.702646233</v>
      </c>
      <c r="L2771" s="444">
        <f t="shared" ca="1" si="152"/>
        <v>8846848925.3377419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8846848925.3377419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36861870.522240594</v>
      </c>
      <c r="L2772" s="444">
        <f t="shared" ca="1" si="152"/>
        <v>8883710795.8599815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8883710795.8599815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37015461.649416588</v>
      </c>
      <c r="L2773" s="444">
        <f t="shared" ca="1" si="152"/>
        <v>8920726257.5093975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8920726257.5093975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37169692.739622489</v>
      </c>
      <c r="L2774" s="444">
        <f t="shared" ca="1" si="152"/>
        <v>8957895950.2490196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8957895950.2490196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37324566.459370911</v>
      </c>
      <c r="L2775" s="444">
        <f t="shared" ca="1" si="152"/>
        <v>8995220516.7083912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8995220516.7083912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37480085.486284964</v>
      </c>
      <c r="L2776" s="444">
        <f t="shared" ca="1" si="152"/>
        <v>9032700602.1946754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9032700602.1946754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37636252.509144478</v>
      </c>
      <c r="L2777" s="444">
        <f t="shared" ca="1" si="152"/>
        <v>9070336854.7038193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9070336854.7038193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37793070.22793258</v>
      </c>
      <c r="L2778" s="444">
        <f t="shared" ca="1" si="152"/>
        <v>9108129924.9317513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9108129924.9317513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37950541.353882298</v>
      </c>
      <c r="L2779" s="444">
        <f t="shared" ca="1" si="152"/>
        <v>9146080466.2856331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9146080466.2856331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38108668.609523468</v>
      </c>
      <c r="L2780" s="444">
        <f t="shared" ca="1" si="152"/>
        <v>9184189134.8951569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9184189134.8951569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38267454.728729822</v>
      </c>
      <c r="L2781" s="444">
        <f t="shared" ca="1" si="152"/>
        <v>9222456589.6238861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9222456589.6238861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38426902.456766188</v>
      </c>
      <c r="L2782" s="444">
        <f t="shared" ca="1" si="152"/>
        <v>9260883492.0806522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9260883492.0806522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38587014.550336048</v>
      </c>
      <c r="L2783" s="444">
        <f t="shared" ca="1" si="152"/>
        <v>9299470506.6309891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9299470506.6309891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38747793.777629122</v>
      </c>
      <c r="L2784" s="444">
        <f t="shared" ca="1" si="152"/>
        <v>9338218300.4086189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9338218300.4086189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38909242.918369249</v>
      </c>
      <c r="L2785" s="444">
        <f t="shared" ca="1" si="152"/>
        <v>9377127543.3269882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9377127543.3269882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39071364.763862453</v>
      </c>
      <c r="L2786" s="444">
        <f t="shared" ca="1" si="152"/>
        <v>9416198908.0908508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9416198908.0908508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39234162.117045209</v>
      </c>
      <c r="L2787" s="444">
        <f t="shared" ca="1" si="152"/>
        <v>9455433070.2078953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9455433070.2078953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39397637.792532898</v>
      </c>
      <c r="L2788" s="444">
        <f t="shared" ca="1" si="152"/>
        <v>9494830708.0004272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9494830708.0004272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39561794.616668448</v>
      </c>
      <c r="L2789" s="444">
        <f t="shared" ca="1" si="152"/>
        <v>9534392502.6170959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9534392502.6170959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39726635.42757123</v>
      </c>
      <c r="L2790" s="444">
        <f t="shared" ca="1" si="152"/>
        <v>9574119138.0446663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9574119138.0446663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39892163.075186111</v>
      </c>
      <c r="L2791" s="444">
        <f t="shared" ca="1" si="152"/>
        <v>9614011301.1198521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9614011301.1198521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40058380.421332717</v>
      </c>
      <c r="L2792" s="444">
        <f t="shared" ca="1" si="152"/>
        <v>9654069681.5411854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9654069681.5411854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40225290.339754939</v>
      </c>
      <c r="L2793" s="444">
        <f t="shared" ca="1" si="152"/>
        <v>9694294971.8809395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9694294971.8809395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40392895.716170579</v>
      </c>
      <c r="L2794" s="444">
        <f t="shared" ca="1" si="152"/>
        <v>9734687867.5971107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9734687867.5971107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40561199.448321298</v>
      </c>
      <c r="L2795" s="444">
        <f t="shared" ca="1" si="152"/>
        <v>9775249067.0454311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9775249067.0454311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40730204.44602263</v>
      </c>
      <c r="L2796" s="444">
        <f t="shared" ca="1" si="152"/>
        <v>9815979271.4914532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9815979271.4914532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40899913.631214388</v>
      </c>
      <c r="L2797" s="444">
        <f t="shared" ca="1" si="152"/>
        <v>9856879185.1226673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9856879185.1226673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41070329.93801111</v>
      </c>
      <c r="L2798" s="444">
        <f t="shared" ca="1" si="152"/>
        <v>9897949515.0606785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9897949515.0606785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41241456.312752828</v>
      </c>
      <c r="L2799" s="444">
        <f t="shared" ca="1" si="152"/>
        <v>9939190971.3734322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9939190971.3734322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41413295.71405597</v>
      </c>
      <c r="L2800" s="444">
        <f t="shared" ca="1" si="152"/>
        <v>9980604267.0874882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9980604267.0874882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41585851.112864532</v>
      </c>
      <c r="L2801" s="444">
        <f t="shared" ca="1" si="152"/>
        <v>10022190118.200354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10022190118.200354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41759125.492501475</v>
      </c>
      <c r="L2802" s="444">
        <f t="shared" ca="1" si="152"/>
        <v>10063949243.692856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10063949243.692856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41933121.84872023</v>
      </c>
      <c r="L2803" s="444">
        <f t="shared" ca="1" si="152"/>
        <v>10105882365.541576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10105882365.541576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42107843.189756565</v>
      </c>
      <c r="L2804" s="444">
        <f t="shared" ca="1" si="152"/>
        <v>10147990208.731333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10147990208.731333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42283292.536380552</v>
      </c>
      <c r="L2805" s="444">
        <f t="shared" ca="1" si="152"/>
        <v>10190273501.267714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10190273501.267714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42459472.921948805</v>
      </c>
      <c r="L2806" s="444">
        <f t="shared" ca="1" si="152"/>
        <v>10232732974.189663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10232732974.189663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42636387.392456926</v>
      </c>
      <c r="L2807" s="444">
        <f t="shared" ca="1" si="152"/>
        <v>10275369361.582119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10275369361.582119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42814039.006592162</v>
      </c>
      <c r="L2808" s="444">
        <f t="shared" ca="1" si="152"/>
        <v>10318183400.588711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10318183400.588711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42992430.835786298</v>
      </c>
      <c r="L2809" s="444">
        <f t="shared" ca="1" si="152"/>
        <v>10361175831.424498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10361175831.424498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43171565.964268737</v>
      </c>
      <c r="L2810" s="444">
        <f t="shared" ca="1" si="152"/>
        <v>10404347397.388767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10404347397.388767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43351447.489119865</v>
      </c>
      <c r="L2811" s="444">
        <f t="shared" ca="1" si="152"/>
        <v>10447698844.877888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10447698844.877888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43532078.520324528</v>
      </c>
      <c r="L2812" s="444">
        <f t="shared" ca="1" si="152"/>
        <v>10491230923.398212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10491230923.398212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43713462.180825882</v>
      </c>
      <c r="L2813" s="444">
        <f t="shared" ref="L2813:L3067" ca="1" si="157">I2813-J2813+K2813</f>
        <v>10534944385.579039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10534944385.579039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43895601.606579326</v>
      </c>
      <c r="L2814" s="444">
        <f t="shared" ca="1" si="157"/>
        <v>10578839987.185617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10578839987.185617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44078499.94660674</v>
      </c>
      <c r="L2815" s="444">
        <f t="shared" ca="1" si="157"/>
        <v>10622918487.132225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10622918487.132225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44262160.363050938</v>
      </c>
      <c r="L2816" s="444">
        <f t="shared" ca="1" si="157"/>
        <v>10667180647.495275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10667180647.495275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44446586.031230316</v>
      </c>
      <c r="L2817" s="444">
        <f t="shared" ca="1" si="157"/>
        <v>10711627233.526506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10711627233.526506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44631780.139693774</v>
      </c>
      <c r="L2818" s="444">
        <f t="shared" ca="1" si="157"/>
        <v>10756259013.666201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10756259013.666201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44817745.890275836</v>
      </c>
      <c r="L2819" s="444">
        <f t="shared" ca="1" si="157"/>
        <v>10801076759.556477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10801076759.556477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45004486.498151988</v>
      </c>
      <c r="L2820" s="444">
        <f t="shared" ca="1" si="157"/>
        <v>10846081246.054628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10846081246.054628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45192005.191894285</v>
      </c>
      <c r="L2821" s="444">
        <f t="shared" ca="1" si="157"/>
        <v>10891273251.246523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10891273251.246523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45380305.21352718</v>
      </c>
      <c r="L2822" s="444">
        <f t="shared" ca="1" si="157"/>
        <v>10936653556.460051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10936653556.460051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45569389.818583541</v>
      </c>
      <c r="L2823" s="444">
        <f t="shared" ca="1" si="157"/>
        <v>10982222946.278635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10982222946.278635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45759262.276160978</v>
      </c>
      <c r="L2824" s="444">
        <f t="shared" ca="1" si="157"/>
        <v>11027982208.554796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11027982208.554796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45949925.868978314</v>
      </c>
      <c r="L2825" s="444">
        <f t="shared" ca="1" si="157"/>
        <v>11073932134.423775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11073932134.423775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46141383.893432394</v>
      </c>
      <c r="L2826" s="444">
        <f t="shared" ca="1" si="157"/>
        <v>11120073518.317207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11120073518.317207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46333639.659655027</v>
      </c>
      <c r="L2827" s="444">
        <f t="shared" ca="1" si="157"/>
        <v>11166407157.976862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11166407157.976862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46526696.491570257</v>
      </c>
      <c r="L2828" s="444">
        <f t="shared" ca="1" si="157"/>
        <v>11212933854.468431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11212933854.468431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46720557.7269518</v>
      </c>
      <c r="L2829" s="444">
        <f t="shared" ca="1" si="157"/>
        <v>11259654412.195383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11259654412.195383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46915226.717480764</v>
      </c>
      <c r="L2830" s="444">
        <f t="shared" ca="1" si="157"/>
        <v>11306569638.912865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11306569638.912865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47110706.828803599</v>
      </c>
      <c r="L2831" s="444">
        <f t="shared" ca="1" si="157"/>
        <v>11353680345.741669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11353680345.741669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47307001.440590285</v>
      </c>
      <c r="L2832" s="444">
        <f t="shared" ca="1" si="157"/>
        <v>11400987347.182259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11400987347.182259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47504113.946592741</v>
      </c>
      <c r="L2833" s="444">
        <f t="shared" ca="1" si="157"/>
        <v>11448491461.128851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11448491461.128851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47702047.754703544</v>
      </c>
      <c r="L2834" s="444">
        <f t="shared" ca="1" si="157"/>
        <v>11496193508.883554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11496193508.883554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47900806.287014812</v>
      </c>
      <c r="L2835" s="444">
        <f t="shared" ca="1" si="157"/>
        <v>11544094315.170568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11544094315.170568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48100392.979877368</v>
      </c>
      <c r="L2836" s="444">
        <f t="shared" ca="1" si="157"/>
        <v>11592194708.150446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11592194708.150446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48300811.283960193</v>
      </c>
      <c r="L2837" s="444">
        <f t="shared" ca="1" si="157"/>
        <v>11640495519.434406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11640495519.434406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48502064.664310023</v>
      </c>
      <c r="L2838" s="444">
        <f t="shared" ca="1" si="157"/>
        <v>11688997584.098717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11688997584.098717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48704156.600411318</v>
      </c>
      <c r="L2839" s="444">
        <f t="shared" ca="1" si="157"/>
        <v>11737701740.699127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11737701740.699127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48907090.586246364</v>
      </c>
      <c r="L2840" s="444">
        <f t="shared" ca="1" si="157"/>
        <v>11786608831.285374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11786608831.285374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49110870.130355723</v>
      </c>
      <c r="L2841" s="444">
        <f t="shared" ca="1" si="157"/>
        <v>11835719701.41573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11835719701.41573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49315498.755898871</v>
      </c>
      <c r="L2842" s="444">
        <f t="shared" ca="1" si="157"/>
        <v>11885035200.171629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11885035200.171629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49520980.000715122</v>
      </c>
      <c r="L2843" s="444">
        <f t="shared" ca="1" si="157"/>
        <v>11934556180.172344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11934556180.172344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49727317.417384766</v>
      </c>
      <c r="L2844" s="444">
        <f t="shared" ca="1" si="157"/>
        <v>11984283497.589729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11984283497.589729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49934514.573290542</v>
      </c>
      <c r="L2845" s="444">
        <f t="shared" ca="1" si="157"/>
        <v>12034218012.163019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12034218012.163019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50142575.050679244</v>
      </c>
      <c r="L2846" s="444">
        <f t="shared" ca="1" si="157"/>
        <v>12084360587.213699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12084360587.213699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50351502.446723744</v>
      </c>
      <c r="L2847" s="444">
        <f t="shared" ca="1" si="157"/>
        <v>12134712089.660423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12134712089.660423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50561300.373585097</v>
      </c>
      <c r="L2848" s="444">
        <f t="shared" ca="1" si="157"/>
        <v>12185273390.034008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12185273390.034008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50771972.458475031</v>
      </c>
      <c r="L2849" s="444">
        <f t="shared" ca="1" si="157"/>
        <v>12236045362.492483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12236045362.492483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50983522.343718678</v>
      </c>
      <c r="L2850" s="444">
        <f t="shared" ca="1" si="157"/>
        <v>12287028884.836203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12287028884.836203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51195953.686817512</v>
      </c>
      <c r="L2851" s="444">
        <f t="shared" ca="1" si="157"/>
        <v>12338224838.52302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12338224838.52302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51409270.160512581</v>
      </c>
      <c r="L2852" s="444">
        <f t="shared" ca="1" si="157"/>
        <v>12389634108.683533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12389634108.683533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51623475.452848054</v>
      </c>
      <c r="L2853" s="444">
        <f t="shared" ca="1" si="157"/>
        <v>12441257584.136381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12441257584.136381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51838573.267234921</v>
      </c>
      <c r="L2854" s="444">
        <f t="shared" ca="1" si="157"/>
        <v>12493096157.403616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12493096157.403616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52054567.322515063</v>
      </c>
      <c r="L2855" s="444">
        <f t="shared" ca="1" si="157"/>
        <v>12545150724.726131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12545150724.726131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52271461.353025548</v>
      </c>
      <c r="L2856" s="444">
        <f t="shared" ca="1" si="157"/>
        <v>12597422186.079157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12597422186.079157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52489259.108663157</v>
      </c>
      <c r="L2857" s="444">
        <f t="shared" ca="1" si="157"/>
        <v>12649911445.18782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12649911445.18782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52707964.354949251</v>
      </c>
      <c r="L2858" s="444">
        <f t="shared" ca="1" si="157"/>
        <v>12702619409.54277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12702619409.54277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52927580.873094879</v>
      </c>
      <c r="L2859" s="444">
        <f t="shared" ca="1" si="157"/>
        <v>12755546990.415865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12755546990.415865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53148112.460066102</v>
      </c>
      <c r="L2860" s="444">
        <f t="shared" ca="1" si="157"/>
        <v>12808695102.875931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12808695102.875931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53369562.928649709</v>
      </c>
      <c r="L2861" s="444">
        <f t="shared" ca="1" si="157"/>
        <v>12862064665.804581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12862064665.804581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53591936.107519083</v>
      </c>
      <c r="L2862" s="444">
        <f t="shared" ca="1" si="157"/>
        <v>12915656601.9121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12915656601.9121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53815235.841300413</v>
      </c>
      <c r="L2863" s="444">
        <f t="shared" ca="1" si="157"/>
        <v>12969471837.753401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12969471837.753401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54039465.990639172</v>
      </c>
      <c r="L2864" s="444">
        <f t="shared" ca="1" si="157"/>
        <v>13023511303.74404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13023511303.74404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54264630.432266831</v>
      </c>
      <c r="L2865" s="444">
        <f t="shared" ca="1" si="157"/>
        <v>13077775934.176306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13077775934.176306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54490733.059067942</v>
      </c>
      <c r="L2866" s="444">
        <f t="shared" ca="1" si="157"/>
        <v>13132266667.235374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13132266667.235374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54717777.780147396</v>
      </c>
      <c r="L2867" s="444">
        <f t="shared" ca="1" si="157"/>
        <v>13186984445.015522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13186984445.015522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54945768.520898007</v>
      </c>
      <c r="L2868" s="444">
        <f t="shared" ca="1" si="157"/>
        <v>13241930213.536421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13241930213.536421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55174709.223068416</v>
      </c>
      <c r="L2869" s="444">
        <f t="shared" ca="1" si="157"/>
        <v>13297104922.759489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13297104922.759489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55404603.844831206</v>
      </c>
      <c r="L2870" s="444">
        <f t="shared" ca="1" si="157"/>
        <v>13352509526.604321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13352509526.604321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55635456.360851333</v>
      </c>
      <c r="L2871" s="444">
        <f t="shared" ca="1" si="157"/>
        <v>13408144982.965172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13408144982.965172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55867270.762354881</v>
      </c>
      <c r="L2872" s="444">
        <f t="shared" ca="1" si="157"/>
        <v>13464012253.727528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13464012253.727528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56100051.057198033</v>
      </c>
      <c r="L2873" s="444">
        <f t="shared" ca="1" si="157"/>
        <v>13520112304.784725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13520112304.784725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56333801.269936353</v>
      </c>
      <c r="L2874" s="444">
        <f t="shared" ca="1" si="157"/>
        <v>13576446106.054661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13576446106.054661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56568525.441894412</v>
      </c>
      <c r="L2875" s="444">
        <f t="shared" ca="1" si="157"/>
        <v>13633014631.496555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13633014631.496555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56804227.631235644</v>
      </c>
      <c r="L2876" s="444">
        <f t="shared" ca="1" si="157"/>
        <v>13689818859.12779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13689818859.12779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57040911.913032465</v>
      </c>
      <c r="L2877" s="444">
        <f t="shared" ca="1" si="157"/>
        <v>13746859771.040823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13746859771.040823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57278582.379336759</v>
      </c>
      <c r="L2878" s="444">
        <f t="shared" ca="1" si="157"/>
        <v>13804138353.42016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13804138353.42016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57517243.139250658</v>
      </c>
      <c r="L2879" s="444">
        <f t="shared" ca="1" si="157"/>
        <v>13861655596.55941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13861655596.55941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57756898.318997547</v>
      </c>
      <c r="L2880" s="444">
        <f t="shared" ca="1" si="157"/>
        <v>13919412494.878408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13919412494.878408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57997552.061993368</v>
      </c>
      <c r="L2881" s="444">
        <f t="shared" ca="1" si="157"/>
        <v>13977410046.940401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13977410046.940401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58239208.528918333</v>
      </c>
      <c r="L2882" s="444">
        <f t="shared" ca="1" si="157"/>
        <v>14035649255.46932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14035649255.46932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58481871.89778883</v>
      </c>
      <c r="L2883" s="444">
        <f t="shared" ca="1" si="157"/>
        <v>14094131127.367109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14094131127.367109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58725546.364029624</v>
      </c>
      <c r="L2884" s="444">
        <f t="shared" ca="1" si="157"/>
        <v>14152856673.731138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14152856673.731138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58970236.140546419</v>
      </c>
      <c r="L2885" s="444">
        <f t="shared" ca="1" si="157"/>
        <v>14211826909.871685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14211826909.871685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59215945.457798697</v>
      </c>
      <c r="L2886" s="444">
        <f t="shared" ca="1" si="157"/>
        <v>14271042855.329483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14271042855.329483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59462678.563872837</v>
      </c>
      <c r="L2887" s="444">
        <f t="shared" ca="1" si="157"/>
        <v>14330505533.893356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14330505533.893356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59710439.724555649</v>
      </c>
      <c r="L2888" s="444">
        <f t="shared" ca="1" si="157"/>
        <v>14390215973.617912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14390215973.617912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59959233.223407969</v>
      </c>
      <c r="L2889" s="444">
        <f t="shared" ca="1" si="157"/>
        <v>14450175206.84132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14450175206.84132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60209063.361838825</v>
      </c>
      <c r="L2890" s="444">
        <f t="shared" ca="1" si="157"/>
        <v>14510384270.203159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14510384270.203159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60459934.459179826</v>
      </c>
      <c r="L2891" s="444">
        <f t="shared" ca="1" si="157"/>
        <v>14570844204.662338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14570844204.662338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60711850.852759749</v>
      </c>
      <c r="L2892" s="444">
        <f t="shared" ca="1" si="157"/>
        <v>14631556055.515099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14631556055.515099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60964816.89797958</v>
      </c>
      <c r="L2893" s="444">
        <f t="shared" ca="1" si="157"/>
        <v>14692520872.413078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14692520872.413078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61218836.968387827</v>
      </c>
      <c r="L2894" s="444">
        <f t="shared" ca="1" si="157"/>
        <v>14753739709.381466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14753739709.381466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61473915.455756105</v>
      </c>
      <c r="L2895" s="444">
        <f t="shared" ca="1" si="157"/>
        <v>14815213624.837221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14815213624.837221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61730056.770155087</v>
      </c>
      <c r="L2896" s="444">
        <f t="shared" ca="1" si="157"/>
        <v>14876943681.607376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14876943681.607376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61987265.340030737</v>
      </c>
      <c r="L2897" s="444">
        <f t="shared" ca="1" si="157"/>
        <v>14938930946.947407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14938930946.947407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62245545.612280853</v>
      </c>
      <c r="L2898" s="444">
        <f t="shared" ca="1" si="157"/>
        <v>15001176492.559689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15001176492.559689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62504902.052332044</v>
      </c>
      <c r="L2899" s="444">
        <f t="shared" ca="1" si="157"/>
        <v>15063681394.61202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15063681394.61202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62765339.144216746</v>
      </c>
      <c r="L2900" s="444">
        <f t="shared" ca="1" si="157"/>
        <v>15126446733.756237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15126446733.756237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63026861.390650988</v>
      </c>
      <c r="L2901" s="444">
        <f t="shared" ca="1" si="157"/>
        <v>15189473595.146889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15189473595.146889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63289473.313112035</v>
      </c>
      <c r="L2902" s="444">
        <f t="shared" ca="1" si="157"/>
        <v>15252763068.460001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15252763068.460001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63553179.451916672</v>
      </c>
      <c r="L2903" s="444">
        <f t="shared" ca="1" si="157"/>
        <v>15316316247.911917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15316316247.911917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63817984.366299644</v>
      </c>
      <c r="L2904" s="444">
        <f t="shared" ca="1" si="157"/>
        <v>15380134232.278217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15380134232.278217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64083892.634492569</v>
      </c>
      <c r="L2905" s="444">
        <f t="shared" ca="1" si="157"/>
        <v>15444218124.91271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15444218124.91271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64350908.853802957</v>
      </c>
      <c r="L2906" s="444">
        <f t="shared" ca="1" si="157"/>
        <v>15508569033.766514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15508569033.766514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64619037.640693806</v>
      </c>
      <c r="L2907" s="444">
        <f t="shared" ca="1" si="157"/>
        <v>15573188071.407207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15573188071.407207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64888283.630863361</v>
      </c>
      <c r="L2908" s="444">
        <f t="shared" ca="1" si="157"/>
        <v>15638076355.038071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15638076355.038071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65158651.479325294</v>
      </c>
      <c r="L2909" s="444">
        <f t="shared" ca="1" si="157"/>
        <v>15703235006.517395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15703235006.517395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65430145.860489145</v>
      </c>
      <c r="L2910" s="444">
        <f t="shared" ca="1" si="157"/>
        <v>15768665152.377884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15768665152.377884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65702771.468241185</v>
      </c>
      <c r="L2911" s="444">
        <f t="shared" ca="1" si="157"/>
        <v>15834367923.846125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15834367923.846125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65976533.016025521</v>
      </c>
      <c r="L2912" s="444">
        <f t="shared" ca="1" si="157"/>
        <v>15900344456.86215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15900344456.86215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66251435.236925624</v>
      </c>
      <c r="L2913" s="444">
        <f t="shared" ca="1" si="157"/>
        <v>15966595892.099075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15966595892.099075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66527482.883746147</v>
      </c>
      <c r="L2914" s="444">
        <f t="shared" ca="1" si="157"/>
        <v>16033123374.982822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16033123374.982822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66804680.729095094</v>
      </c>
      <c r="L2915" s="444">
        <f t="shared" ca="1" si="157"/>
        <v>16099928055.711918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16099928055.711918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67083033.565466322</v>
      </c>
      <c r="L2916" s="444">
        <f t="shared" ca="1" si="157"/>
        <v>16167011089.277384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16167011089.277384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67362546.20532243</v>
      </c>
      <c r="L2917" s="444">
        <f t="shared" ca="1" si="157"/>
        <v>16234373635.482706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16234373635.482706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67643223.481177941</v>
      </c>
      <c r="L2918" s="444">
        <f t="shared" ca="1" si="157"/>
        <v>16302016858.963884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16302016858.963884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67925070.24568285</v>
      </c>
      <c r="L2919" s="444">
        <f t="shared" ca="1" si="157"/>
        <v>16369941929.209568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16369941929.209568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68208091.371706545</v>
      </c>
      <c r="L2920" s="444">
        <f t="shared" ca="1" si="157"/>
        <v>16438150020.581274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16438150020.581274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68492291.75242196</v>
      </c>
      <c r="L2921" s="444">
        <f t="shared" ca="1" si="157"/>
        <v>16506642312.333696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16506642312.333696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68777676.301390395</v>
      </c>
      <c r="L2922" s="444">
        <f t="shared" ca="1" si="157"/>
        <v>16575419988.635086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16575419988.635086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69064249.952646196</v>
      </c>
      <c r="L2923" s="444">
        <f t="shared" ca="1" si="157"/>
        <v>16644484238.587732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16644484238.587732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69352017.660782218</v>
      </c>
      <c r="L2924" s="444">
        <f t="shared" ca="1" si="157"/>
        <v>16713836256.248514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16713836256.248514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69640984.401035473</v>
      </c>
      <c r="L2925" s="444">
        <f t="shared" ca="1" si="157"/>
        <v>16783477240.649549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16783477240.649549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69931155.169373125</v>
      </c>
      <c r="L2926" s="444">
        <f t="shared" ca="1" si="157"/>
        <v>16853408395.818922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16853408395.818922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70222534.982578844</v>
      </c>
      <c r="L2927" s="444">
        <f t="shared" ca="1" si="157"/>
        <v>16923630930.8015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16923630930.8015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70515128.878339589</v>
      </c>
      <c r="L2928" s="444">
        <f t="shared" ca="1" si="157"/>
        <v>16994146059.67984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16994146059.67984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70808941.91533266</v>
      </c>
      <c r="L2929" s="444">
        <f t="shared" ca="1" si="157"/>
        <v>17064955001.595173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17064955001.595173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71103979.173313215</v>
      </c>
      <c r="L2930" s="444">
        <f t="shared" ca="1" si="157"/>
        <v>17136058980.768486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17136058980.768486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71400245.753202036</v>
      </c>
      <c r="L2931" s="444">
        <f t="shared" ca="1" si="157"/>
        <v>17207459226.521687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17207459226.521687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71697746.777173698</v>
      </c>
      <c r="L2932" s="444">
        <f t="shared" ca="1" si="157"/>
        <v>17279156973.298859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17279156973.298859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71996487.388745248</v>
      </c>
      <c r="L2933" s="444">
        <f t="shared" ca="1" si="157"/>
        <v>17351153460.687603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17351153460.687603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72296472.752865016</v>
      </c>
      <c r="L2934" s="444">
        <f t="shared" ca="1" si="157"/>
        <v>17423449933.440468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17423449933.440468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72597708.056001946</v>
      </c>
      <c r="L2935" s="444">
        <f t="shared" ca="1" si="157"/>
        <v>17496047641.496471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17496047641.496471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72900198.506235301</v>
      </c>
      <c r="L2936" s="444">
        <f t="shared" ca="1" si="157"/>
        <v>17568947840.002708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17568947840.002708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73203949.333344623</v>
      </c>
      <c r="L2937" s="444">
        <f t="shared" ca="1" si="157"/>
        <v>17642151789.336052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17642151789.336052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73508965.788900211</v>
      </c>
      <c r="L2938" s="444">
        <f t="shared" ca="1" si="157"/>
        <v>17715660755.12495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17715660755.12495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73815253.14635396</v>
      </c>
      <c r="L2939" s="444">
        <f t="shared" ca="1" si="157"/>
        <v>17789476008.271305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17789476008.271305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74122816.701130435</v>
      </c>
      <c r="L2940" s="444">
        <f t="shared" ca="1" si="157"/>
        <v>17863598824.972435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17863598824.972435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74431661.770718485</v>
      </c>
      <c r="L2941" s="444">
        <f t="shared" ca="1" si="157"/>
        <v>17938030486.743153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17938030486.743153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74741793.694763139</v>
      </c>
      <c r="L2942" s="444">
        <f t="shared" ca="1" si="157"/>
        <v>18012772280.437916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18012772280.437916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75053217.835157976</v>
      </c>
      <c r="L2943" s="444">
        <f t="shared" ca="1" si="157"/>
        <v>18087825498.273075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18087825498.273075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75365939.576137811</v>
      </c>
      <c r="L2944" s="444">
        <f t="shared" ca="1" si="157"/>
        <v>18163191437.849213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18163191437.849213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75679964.324371725</v>
      </c>
      <c r="L2945" s="444">
        <f t="shared" ca="1" si="157"/>
        <v>18238871402.173584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18238871402.173584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75995297.509056598</v>
      </c>
      <c r="L2946" s="444">
        <f t="shared" ca="1" si="157"/>
        <v>18314866699.68264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18314866699.68264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76311944.582010999</v>
      </c>
      <c r="L2947" s="444">
        <f t="shared" ca="1" si="157"/>
        <v>18391178644.264652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18391178644.264652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76629911.017769381</v>
      </c>
      <c r="L2948" s="444">
        <f t="shared" ca="1" si="157"/>
        <v>18467808555.282421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18467808555.282421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76949202.31367676</v>
      </c>
      <c r="L2949" s="444">
        <f t="shared" ca="1" si="157"/>
        <v>18544757757.596096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18544757757.596096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77269823.989983737</v>
      </c>
      <c r="L2950" s="444">
        <f t="shared" ca="1" si="157"/>
        <v>18622027581.586079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18622027581.586079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77591781.589941993</v>
      </c>
      <c r="L2951" s="444">
        <f t="shared" ca="1" si="157"/>
        <v>18699619363.176022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18699619363.176022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77915080.679900095</v>
      </c>
      <c r="L2952" s="444">
        <f t="shared" ca="1" si="157"/>
        <v>18777534443.855923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18777534443.855923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78239726.849399671</v>
      </c>
      <c r="L2953" s="444">
        <f t="shared" ca="1" si="157"/>
        <v>18855774170.705322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18855774170.705322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78565725.71127218</v>
      </c>
      <c r="L2954" s="444">
        <f t="shared" ca="1" si="157"/>
        <v>18934339896.416595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18934339896.416595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78893082.901735812</v>
      </c>
      <c r="L2955" s="444">
        <f t="shared" ca="1" si="157"/>
        <v>19013232979.318333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19013232979.318333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79221804.080493048</v>
      </c>
      <c r="L2956" s="444">
        <f t="shared" ca="1" si="157"/>
        <v>19092454783.398827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19092454783.398827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79551894.930828437</v>
      </c>
      <c r="L2957" s="444">
        <f t="shared" ca="1" si="157"/>
        <v>19172006678.329655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19172006678.329655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79883361.159706891</v>
      </c>
      <c r="L2958" s="444">
        <f t="shared" ca="1" si="157"/>
        <v>19251890039.489361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19251890039.489361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80216208.497872338</v>
      </c>
      <c r="L2959" s="444">
        <f t="shared" ca="1" si="157"/>
        <v>19332106247.987232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19332106247.987232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80550442.699946806</v>
      </c>
      <c r="L2960" s="444">
        <f t="shared" ca="1" si="157"/>
        <v>19412656690.68718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19412656690.68718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80886069.544529915</v>
      </c>
      <c r="L2961" s="444">
        <f t="shared" ca="1" si="157"/>
        <v>19493542760.231709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19493542760.231709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81223094.83429879</v>
      </c>
      <c r="L2962" s="444">
        <f t="shared" ca="1" si="157"/>
        <v>19574765855.066006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19574765855.066006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81561524.396108359</v>
      </c>
      <c r="L2963" s="444">
        <f t="shared" ca="1" si="157"/>
        <v>19656327379.462112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19656327379.462112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81901364.081092134</v>
      </c>
      <c r="L2964" s="444">
        <f t="shared" ca="1" si="157"/>
        <v>19738228743.543205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19738228743.543205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82242619.764763355</v>
      </c>
      <c r="L2965" s="444">
        <f t="shared" ca="1" si="157"/>
        <v>19820471363.307968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19820471363.307968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82585297.34711653</v>
      </c>
      <c r="L2966" s="444">
        <f t="shared" ca="1" si="157"/>
        <v>19903056660.655087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19903056660.655087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82929402.75272952</v>
      </c>
      <c r="L2967" s="444">
        <f t="shared" ca="1" si="157"/>
        <v>19985986063.407818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19985986063.407818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83274941.930865914</v>
      </c>
      <c r="L2968" s="444">
        <f t="shared" ca="1" si="157"/>
        <v>20069261005.338684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20069261005.338684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83621920.855577856</v>
      </c>
      <c r="L2969" s="444">
        <f t="shared" ca="1" si="157"/>
        <v>20152882926.194263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20152882926.194263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83970345.525809437</v>
      </c>
      <c r="L2970" s="444">
        <f t="shared" ca="1" si="157"/>
        <v>20236853271.720074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20236853271.720074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84320221.96550031</v>
      </c>
      <c r="L2971" s="444">
        <f t="shared" ca="1" si="157"/>
        <v>20321173493.685574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20321173493.685574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84671556.223689884</v>
      </c>
      <c r="L2972" s="444">
        <f t="shared" ca="1" si="157"/>
        <v>20405845049.909264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20405845049.909264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85024354.374621928</v>
      </c>
      <c r="L2973" s="444">
        <f t="shared" ca="1" si="157"/>
        <v>20490869404.283886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20490869404.283886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85378622.51784952</v>
      </c>
      <c r="L2974" s="444">
        <f t="shared" ca="1" si="157"/>
        <v>20576248026.801735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20576248026.801735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85734366.778340563</v>
      </c>
      <c r="L2975" s="444">
        <f t="shared" ca="1" si="157"/>
        <v>20661982393.580074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20661982393.580074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86091593.306583643</v>
      </c>
      <c r="L2976" s="444">
        <f t="shared" ca="1" si="157"/>
        <v>20748073986.886658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20748073986.886658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86450308.278694406</v>
      </c>
      <c r="L2977" s="444">
        <f t="shared" ca="1" si="157"/>
        <v>20834524295.165352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20834524295.165352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86810517.896522298</v>
      </c>
      <c r="L2978" s="444">
        <f t="shared" ca="1" si="157"/>
        <v>20921334813.061874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20921334813.061874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87172228.387757808</v>
      </c>
      <c r="L2979" s="444">
        <f t="shared" ca="1" si="157"/>
        <v>21008507041.449631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21008507041.449631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87535446.006040126</v>
      </c>
      <c r="L2980" s="444">
        <f t="shared" ca="1" si="157"/>
        <v>21096042487.455669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21096042487.455669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87900177.031065285</v>
      </c>
      <c r="L2981" s="444">
        <f t="shared" ca="1" si="157"/>
        <v>21183942664.486736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21183942664.486736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88266427.768694729</v>
      </c>
      <c r="L2982" s="444">
        <f t="shared" ca="1" si="157"/>
        <v>21272209092.255432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21272209092.255432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88634204.551064298</v>
      </c>
      <c r="L2983" s="444">
        <f t="shared" ca="1" si="157"/>
        <v>21360843296.806496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21360843296.806496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89003513.736693725</v>
      </c>
      <c r="L2984" s="444">
        <f t="shared" ca="1" si="157"/>
        <v>21449846810.54319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21449846810.54319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89374361.710596621</v>
      </c>
      <c r="L2985" s="444">
        <f t="shared" ca="1" si="157"/>
        <v>21539221172.253788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21539221172.253788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89746754.884390786</v>
      </c>
      <c r="L2986" s="444">
        <f t="shared" ca="1" si="157"/>
        <v>21628967927.13818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21628967927.13818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90120699.696409076</v>
      </c>
      <c r="L2987" s="444">
        <f t="shared" ca="1" si="157"/>
        <v>21719088626.834587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21719088626.834587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90496202.611810774</v>
      </c>
      <c r="L2988" s="444">
        <f t="shared" ca="1" si="157"/>
        <v>21809584829.4464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21809584829.4464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90873270.12269333</v>
      </c>
      <c r="L2989" s="444">
        <f t="shared" ca="1" si="157"/>
        <v>21900458099.569092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21900458099.569092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91251908.748204544</v>
      </c>
      <c r="L2990" s="444">
        <f t="shared" ca="1" si="157"/>
        <v>21991710008.317295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21991710008.317295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91632125.034655392</v>
      </c>
      <c r="L2991" s="444">
        <f t="shared" ca="1" si="157"/>
        <v>22083342133.351952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22083342133.351952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92013925.555633128</v>
      </c>
      <c r="L2992" s="444">
        <f t="shared" ca="1" si="157"/>
        <v>22175356058.907585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22175356058.907585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92397316.912114933</v>
      </c>
      <c r="L2993" s="444">
        <f t="shared" ca="1" si="157"/>
        <v>22267753375.819698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22267753375.819698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92782305.732582077</v>
      </c>
      <c r="L2994" s="444">
        <f t="shared" ca="1" si="157"/>
        <v>22360535681.55228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22360535681.55228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93168898.673134506</v>
      </c>
      <c r="L2995" s="444">
        <f t="shared" ca="1" si="157"/>
        <v>22453704580.225414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22453704580.225414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93557102.417605892</v>
      </c>
      <c r="L2996" s="444">
        <f t="shared" ca="1" si="157"/>
        <v>22547261682.643021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22547261682.643021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93946923.677679256</v>
      </c>
      <c r="L2997" s="444">
        <f t="shared" ca="1" si="157"/>
        <v>22641208606.320702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22641208606.320702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94338369.193002924</v>
      </c>
      <c r="L2998" s="444">
        <f t="shared" ca="1" si="157"/>
        <v>22735546975.513706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22735546975.513706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94731445.731307104</v>
      </c>
      <c r="L2999" s="444">
        <f t="shared" ca="1" si="157"/>
        <v>22830278421.245014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22830278421.245014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95126160.088520885</v>
      </c>
      <c r="L3000" s="444">
        <f t="shared" ca="1" si="157"/>
        <v>22925404581.333534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22925404581.333534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95522519.088889718</v>
      </c>
      <c r="L3001" s="444">
        <f t="shared" ca="1" si="157"/>
        <v>23020927100.422424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23020927100.422424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95920529.585093439</v>
      </c>
      <c r="L3002" s="444">
        <f t="shared" ca="1" si="157"/>
        <v>23116847630.007519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23116847630.007519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96320198.458364666</v>
      </c>
      <c r="L3003" s="444">
        <f t="shared" ca="1" si="157"/>
        <v>23213167828.465885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23213167828.465885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96721532.618607849</v>
      </c>
      <c r="L3004" s="444">
        <f t="shared" ca="1" si="157"/>
        <v>23309889361.084492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23309889361.084492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97124539.004518718</v>
      </c>
      <c r="L3005" s="444">
        <f t="shared" ca="1" si="157"/>
        <v>23407013900.089012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23407013900.089012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97529224.583704218</v>
      </c>
      <c r="L3006" s="444">
        <f t="shared" ca="1" si="157"/>
        <v>23504543124.672718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23504543124.672718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97935596.352802992</v>
      </c>
      <c r="L3007" s="444">
        <f t="shared" ca="1" si="157"/>
        <v>23602478721.02552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23602478721.02552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98343661.337606341</v>
      </c>
      <c r="L3008" s="444">
        <f t="shared" ca="1" si="157"/>
        <v>23700822382.363125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23700822382.363125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98753426.593179688</v>
      </c>
      <c r="L3009" s="444">
        <f t="shared" ca="1" si="157"/>
        <v>23799575808.956303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23799575808.956303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99164899.203984588</v>
      </c>
      <c r="L3010" s="444">
        <f t="shared" ca="1" si="157"/>
        <v>23898740708.160286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23898740708.160286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99578086.284001186</v>
      </c>
      <c r="L3011" s="444">
        <f t="shared" ca="1" si="157"/>
        <v>23998318794.444286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23998318794.444286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99992994.976851195</v>
      </c>
      <c r="L3012" s="444">
        <f t="shared" ca="1" si="157"/>
        <v>24098311789.421139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24098311789.421139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100409632.45592141</v>
      </c>
      <c r="L3013" s="444">
        <f t="shared" ca="1" si="157"/>
        <v>24198721421.87706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24198721421.87706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100828005.92448775</v>
      </c>
      <c r="L3014" s="444">
        <f t="shared" ca="1" si="157"/>
        <v>24299549427.801548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24299549427.801548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101248122.61583978</v>
      </c>
      <c r="L3015" s="444">
        <f t="shared" ca="1" si="157"/>
        <v>24400797550.417389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24400797550.417389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101669989.79340579</v>
      </c>
      <c r="L3016" s="444">
        <f t="shared" ca="1" si="157"/>
        <v>24502467540.210796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24502467540.210796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102093614.75087832</v>
      </c>
      <c r="L3017" s="444">
        <f t="shared" ca="1" si="157"/>
        <v>24604561154.961674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24604561154.961674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102519004.8123403</v>
      </c>
      <c r="L3018" s="444">
        <f t="shared" ca="1" si="157"/>
        <v>24707080159.774014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24707080159.774014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102946167.33239172</v>
      </c>
      <c r="L3019" s="444">
        <f t="shared" ca="1" si="157"/>
        <v>24810026327.106403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24810026327.106403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103375109.69627668</v>
      </c>
      <c r="L3020" s="444">
        <f t="shared" ca="1" si="157"/>
        <v>24913401436.802681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24913401436.802681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103805839.32001117</v>
      </c>
      <c r="L3021" s="444">
        <f t="shared" ca="1" si="157"/>
        <v>25017207276.122692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25017207276.122692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104238363.65051122</v>
      </c>
      <c r="L3022" s="444">
        <f t="shared" ca="1" si="157"/>
        <v>25121445639.773205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25121445639.773205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104672690.16572168</v>
      </c>
      <c r="L3023" s="444">
        <f t="shared" ca="1" si="157"/>
        <v>25226118329.938927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25226118329.938927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105108826.37474553</v>
      </c>
      <c r="L3024" s="444">
        <f t="shared" ca="1" si="157"/>
        <v>25331227156.313671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25331227156.313671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105546779.81797363</v>
      </c>
      <c r="L3025" s="444">
        <f t="shared" ca="1" si="157"/>
        <v>25436773936.131645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25436773936.131645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105986558.06721519</v>
      </c>
      <c r="L3026" s="444">
        <f t="shared" ca="1" si="157"/>
        <v>25542760494.19886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25542760494.19886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106428168.72582859</v>
      </c>
      <c r="L3027" s="444">
        <f t="shared" ca="1" si="157"/>
        <v>25649188662.92469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25649188662.92469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106871619.42885287</v>
      </c>
      <c r="L3028" s="444">
        <f t="shared" ca="1" si="157"/>
        <v>25756060282.353542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25756060282.353542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107316917.84313975</v>
      </c>
      <c r="L3029" s="444">
        <f t="shared" ca="1" si="157"/>
        <v>25863377200.196682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25863377200.196682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107764071.66748618</v>
      </c>
      <c r="L3030" s="444">
        <f t="shared" ca="1" si="157"/>
        <v>25971141271.864166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25971141271.864166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108213088.63276736</v>
      </c>
      <c r="L3031" s="444">
        <f t="shared" ca="1" si="157"/>
        <v>26079354360.496933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26079354360.496933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108663976.50207055</v>
      </c>
      <c r="L3032" s="444">
        <f t="shared" ca="1" si="157"/>
        <v>26188018336.999004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26188018336.999004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109116743.07082918</v>
      </c>
      <c r="L3033" s="444">
        <f t="shared" ca="1" si="157"/>
        <v>26297135080.069832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26297135080.069832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109571396.16695763</v>
      </c>
      <c r="L3034" s="444">
        <f t="shared" ca="1" si="157"/>
        <v>26406706476.23679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26406706476.23679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110027943.65098663</v>
      </c>
      <c r="L3035" s="444">
        <f t="shared" ca="1" si="157"/>
        <v>26516734419.887775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26516734419.887775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110486393.41619906</v>
      </c>
      <c r="L3036" s="444">
        <f t="shared" ca="1" si="157"/>
        <v>26627220813.303974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26627220813.303974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110946753.38876656</v>
      </c>
      <c r="L3037" s="444">
        <f t="shared" ca="1" si="157"/>
        <v>26738167566.692741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26738167566.692741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111409031.52788642</v>
      </c>
      <c r="L3038" s="444">
        <f t="shared" ca="1" si="157"/>
        <v>26849576598.220627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26849576598.220627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111873235.82591927</v>
      </c>
      <c r="L3039" s="444">
        <f t="shared" ca="1" si="157"/>
        <v>26961449834.046547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26961449834.046547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112339374.30852728</v>
      </c>
      <c r="L3040" s="444">
        <f t="shared" ca="1" si="157"/>
        <v>27073789208.355076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27073789208.355076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112807455.03481281</v>
      </c>
      <c r="L3041" s="444">
        <f t="shared" ca="1" si="157"/>
        <v>27186596663.389889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27186596663.389889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113277486.09745789</v>
      </c>
      <c r="L3042" s="444">
        <f t="shared" ca="1" si="157"/>
        <v>27299874149.487347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27299874149.487347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113749475.62286393</v>
      </c>
      <c r="L3043" s="444">
        <f t="shared" ca="1" si="157"/>
        <v>27413623625.11021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27413623625.11021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114223431.77129254</v>
      </c>
      <c r="L3044" s="444">
        <f t="shared" ca="1" si="157"/>
        <v>27527847056.881504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27527847056.881504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114699362.73700626</v>
      </c>
      <c r="L3045" s="444">
        <f t="shared" ca="1" si="157"/>
        <v>27642546419.618511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27642546419.618511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115177276.74841045</v>
      </c>
      <c r="L3046" s="444">
        <f t="shared" ca="1" si="157"/>
        <v>27757723696.36692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27757723696.36692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115657182.06819551</v>
      </c>
      <c r="L3047" s="444">
        <f t="shared" ca="1" si="157"/>
        <v>27873380878.435116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27873380878.435116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116139086.99347965</v>
      </c>
      <c r="L3048" s="444">
        <f t="shared" ca="1" si="157"/>
        <v>27989519965.428596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27989519965.428596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116622999.8559525</v>
      </c>
      <c r="L3049" s="444">
        <f t="shared" ca="1" si="157"/>
        <v>28106142965.28455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28106142965.28455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117108929.02201897</v>
      </c>
      <c r="L3050" s="444">
        <f t="shared" ca="1" si="157"/>
        <v>28223251894.306568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28223251894.306568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117596882.89294402</v>
      </c>
      <c r="L3051" s="444">
        <f t="shared" ca="1" si="157"/>
        <v>28340848777.199512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28340848777.199512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118086869.90499796</v>
      </c>
      <c r="L3052" s="444">
        <f t="shared" ca="1" si="157"/>
        <v>28458935647.104511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28458935647.104511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118578898.52960213</v>
      </c>
      <c r="L3053" s="444">
        <f t="shared" ca="1" si="157"/>
        <v>28577514545.634113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28577514545.634113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119072977.27347547</v>
      </c>
      <c r="L3054" s="444">
        <f t="shared" ca="1" si="157"/>
        <v>28696587522.907589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28696587522.907589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119569114.67878161</v>
      </c>
      <c r="L3055" s="444">
        <f t="shared" ca="1" si="157"/>
        <v>28816156637.586372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28816156637.586372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120067319.32327653</v>
      </c>
      <c r="L3056" s="444">
        <f t="shared" ca="1" si="157"/>
        <v>28936223956.909649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28936223956.909649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120567599.82045685</v>
      </c>
      <c r="L3057" s="444">
        <f t="shared" ca="1" si="157"/>
        <v>29056791556.730106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29056791556.730106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121069964.81970878</v>
      </c>
      <c r="L3058" s="444">
        <f t="shared" ca="1" si="157"/>
        <v>29177861521.549816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29177861521.549816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121574423.00645757</v>
      </c>
      <c r="L3059" s="444">
        <f t="shared" ca="1" si="157"/>
        <v>29299435944.556274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29299435944.556274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122080983.10231781</v>
      </c>
      <c r="L3060" s="444">
        <f t="shared" ca="1" si="157"/>
        <v>29421516927.658592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29421516927.658592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122589653.86524414</v>
      </c>
      <c r="L3061" s="444">
        <f t="shared" ca="1" si="157"/>
        <v>29544106581.523838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29544106581.523838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123100444.08968265</v>
      </c>
      <c r="L3062" s="444">
        <f t="shared" ca="1" si="157"/>
        <v>29667207025.613522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29667207025.613522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123613362.60672303</v>
      </c>
      <c r="L3063" s="444">
        <f t="shared" ca="1" si="157"/>
        <v>29790820388.220245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29790820388.220245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124128418.28425103</v>
      </c>
      <c r="L3064" s="444">
        <f t="shared" ca="1" si="157"/>
        <v>29914948806.504498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29914948806.504498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124645620.02710207</v>
      </c>
      <c r="L3065" s="444">
        <f t="shared" ca="1" si="157"/>
        <v>30039594426.531601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30039594426.531601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125164976.77721499</v>
      </c>
      <c r="L3066" s="444">
        <f t="shared" ca="1" si="157"/>
        <v>30164759403.308815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30164759403.308815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125686497.51378673</v>
      </c>
      <c r="L3067" s="444">
        <f t="shared" ca="1" si="157"/>
        <v>30290445900.822601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30290445900.822601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126210191.25342749</v>
      </c>
      <c r="L3068" s="444">
        <f t="shared" ref="L3068:L3322" ca="1" si="162">I3068-J3068+K3068</f>
        <v>30416656092.076027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30416656092.076027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126736067.05031678</v>
      </c>
      <c r="L3069" s="444">
        <f t="shared" ca="1" si="162"/>
        <v>30543392159.126343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30543392159.126343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127264133.99635978</v>
      </c>
      <c r="L3070" s="444">
        <f t="shared" ca="1" si="162"/>
        <v>30670656293.122704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30670656293.122704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127794401.22134459</v>
      </c>
      <c r="L3071" s="444">
        <f t="shared" ca="1" si="162"/>
        <v>30798450694.344048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30798450694.344048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128326877.8931002</v>
      </c>
      <c r="L3072" s="444">
        <f t="shared" ca="1" si="162"/>
        <v>30926777572.237148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30926777572.237148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128861573.21765478</v>
      </c>
      <c r="L3073" s="444">
        <f t="shared" ca="1" si="162"/>
        <v>31055639145.454803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31055639145.454803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129398496.43939501</v>
      </c>
      <c r="L3074" s="444">
        <f t="shared" ca="1" si="162"/>
        <v>31185037641.894199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31185037641.894199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129937656.84122583</v>
      </c>
      <c r="L3075" s="444">
        <f t="shared" ca="1" si="162"/>
        <v>31314975298.735424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31314975298.735424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130479063.74473093</v>
      </c>
      <c r="L3076" s="444">
        <f t="shared" ca="1" si="162"/>
        <v>31445454362.480156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31445454362.480156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131022726.51033397</v>
      </c>
      <c r="L3077" s="444">
        <f t="shared" ca="1" si="162"/>
        <v>31576477088.99049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31576477088.99049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131568654.53746037</v>
      </c>
      <c r="L3078" s="444">
        <f t="shared" ca="1" si="162"/>
        <v>31708045743.52795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31708045743.52795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132116857.26469979</v>
      </c>
      <c r="L3079" s="444">
        <f t="shared" ca="1" si="162"/>
        <v>31840162600.792648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31840162600.792648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132667344.16996935</v>
      </c>
      <c r="L3080" s="444">
        <f t="shared" ca="1" si="162"/>
        <v>31972829944.962616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31972829944.962616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133220124.77067758</v>
      </c>
      <c r="L3081" s="444">
        <f t="shared" ca="1" si="162"/>
        <v>32106050069.733295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32106050069.733295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133775208.62388873</v>
      </c>
      <c r="L3082" s="444">
        <f t="shared" ca="1" si="162"/>
        <v>32239825278.357185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32239825278.357185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134332605.32648826</v>
      </c>
      <c r="L3083" s="444">
        <f t="shared" ca="1" si="162"/>
        <v>32374157883.683674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32374157883.683674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134892324.51534864</v>
      </c>
      <c r="L3084" s="444">
        <f t="shared" ca="1" si="162"/>
        <v>32509050208.199024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32509050208.199024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135454375.86749592</v>
      </c>
      <c r="L3085" s="444">
        <f t="shared" ca="1" si="162"/>
        <v>32644504584.066521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32644504584.066521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136018769.10027716</v>
      </c>
      <c r="L3086" s="444">
        <f t="shared" ca="1" si="162"/>
        <v>32780523353.166798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32780523353.166798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136585513.97152832</v>
      </c>
      <c r="L3087" s="444">
        <f t="shared" ca="1" si="162"/>
        <v>32917108867.138325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32917108867.138325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137154620.27974305</v>
      </c>
      <c r="L3088" s="444">
        <f t="shared" ca="1" si="162"/>
        <v>33054263487.418068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33054263487.418068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137726097.86424193</v>
      </c>
      <c r="L3089" s="444">
        <f t="shared" ca="1" si="162"/>
        <v>33191989585.28231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33191989585.28231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138299956.60534295</v>
      </c>
      <c r="L3090" s="444">
        <f t="shared" ca="1" si="162"/>
        <v>33330289541.887653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33330289541.887653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138876206.42453188</v>
      </c>
      <c r="L3091" s="444">
        <f t="shared" ca="1" si="162"/>
        <v>33469165748.312183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33469165748.312183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139454857.28463408</v>
      </c>
      <c r="L3092" s="444">
        <f t="shared" ca="1" si="162"/>
        <v>33608620605.596817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33608620605.596817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140035919.18998674</v>
      </c>
      <c r="L3093" s="444">
        <f t="shared" ca="1" si="162"/>
        <v>33748656524.786804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33748656524.786804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140619402.18661171</v>
      </c>
      <c r="L3094" s="444">
        <f t="shared" ca="1" si="162"/>
        <v>33889275926.973415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33889275926.973415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141205316.36238921</v>
      </c>
      <c r="L3095" s="444">
        <f t="shared" ca="1" si="162"/>
        <v>34030481243.335804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34030481243.335804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141793671.84723252</v>
      </c>
      <c r="L3096" s="444">
        <f t="shared" ca="1" si="162"/>
        <v>34172274915.183037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34172274915.183037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142384478.81326264</v>
      </c>
      <c r="L3097" s="444">
        <f t="shared" ca="1" si="162"/>
        <v>34314659393.9963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34314659393.9963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142977747.47498459</v>
      </c>
      <c r="L3098" s="444">
        <f t="shared" ca="1" si="162"/>
        <v>34457637141.471283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34457637141.471283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143573488.08946368</v>
      </c>
      <c r="L3099" s="444">
        <f t="shared" ca="1" si="162"/>
        <v>34601210629.560745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34601210629.560745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144171710.95650309</v>
      </c>
      <c r="L3100" s="444">
        <f t="shared" ca="1" si="162"/>
        <v>34745382340.51725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34745382340.51725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144772426.41882187</v>
      </c>
      <c r="L3101" s="444">
        <f t="shared" ca="1" si="162"/>
        <v>34890154766.936073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34890154766.936073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145375644.86223364</v>
      </c>
      <c r="L3102" s="444">
        <f t="shared" ca="1" si="162"/>
        <v>35035530411.798309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35035530411.798309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145981376.71582627</v>
      </c>
      <c r="L3103" s="444">
        <f t="shared" ca="1" si="162"/>
        <v>35181511788.514137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35181511788.514137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146589632.45214224</v>
      </c>
      <c r="L3104" s="444">
        <f t="shared" ca="1" si="162"/>
        <v>35328101420.966278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35328101420.966278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147200422.58735949</v>
      </c>
      <c r="L3105" s="444">
        <f t="shared" ca="1" si="162"/>
        <v>35475301843.553635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35475301843.553635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147813757.68147346</v>
      </c>
      <c r="L3106" s="444">
        <f t="shared" ca="1" si="162"/>
        <v>35623115601.235107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35623115601.235107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148429648.33847961</v>
      </c>
      <c r="L3107" s="444">
        <f t="shared" ca="1" si="162"/>
        <v>35771545249.573586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35771545249.573586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149048105.20655662</v>
      </c>
      <c r="L3108" s="444">
        <f t="shared" ca="1" si="162"/>
        <v>35920593354.780144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35920593354.780144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149669138.97825059</v>
      </c>
      <c r="L3109" s="444">
        <f t="shared" ca="1" si="162"/>
        <v>36070262493.758392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36070262493.758392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150292760.39065996</v>
      </c>
      <c r="L3110" s="444">
        <f t="shared" ca="1" si="162"/>
        <v>36220555254.149055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36220555254.149055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150918980.22562107</v>
      </c>
      <c r="L3111" s="444">
        <f t="shared" ca="1" si="162"/>
        <v>36371474234.37468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36371474234.37468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151547809.3098945</v>
      </c>
      <c r="L3112" s="444">
        <f t="shared" ca="1" si="162"/>
        <v>36523022043.68457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36523022043.68457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152179258.51535237</v>
      </c>
      <c r="L3113" s="444">
        <f t="shared" ca="1" si="162"/>
        <v>36675201302.199921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36675201302.199921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152813338.75916633</v>
      </c>
      <c r="L3114" s="444">
        <f t="shared" ca="1" si="162"/>
        <v>36828014640.959084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36828014640.959084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153450061.00399619</v>
      </c>
      <c r="L3115" s="444">
        <f t="shared" ca="1" si="162"/>
        <v>36981464701.963081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36981464701.963081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154089436.25817952</v>
      </c>
      <c r="L3116" s="444">
        <f t="shared" ca="1" si="162"/>
        <v>37135554138.22126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37135554138.22126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154731475.57592192</v>
      </c>
      <c r="L3117" s="444">
        <f t="shared" ca="1" si="162"/>
        <v>37290285613.79718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37290285613.79718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155376190.05748826</v>
      </c>
      <c r="L3118" s="444">
        <f t="shared" ca="1" si="162"/>
        <v>37445661803.854668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37445661803.854668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156023590.84939444</v>
      </c>
      <c r="L3119" s="444">
        <f t="shared" ca="1" si="162"/>
        <v>37601685394.704063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37601685394.704063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156673689.14460027</v>
      </c>
      <c r="L3120" s="444">
        <f t="shared" ca="1" si="162"/>
        <v>37758359083.848663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37758359083.848663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157326496.18270275</v>
      </c>
      <c r="L3121" s="444">
        <f t="shared" ca="1" si="162"/>
        <v>37915685580.031364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37915685580.031364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157982023.25013068</v>
      </c>
      <c r="L3122" s="444">
        <f t="shared" ca="1" si="162"/>
        <v>38073667603.281494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38073667603.281494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158640281.68033955</v>
      </c>
      <c r="L3123" s="444">
        <f t="shared" ca="1" si="162"/>
        <v>38232307884.96183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38232307884.96183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159301282.85400763</v>
      </c>
      <c r="L3124" s="444">
        <f t="shared" ca="1" si="162"/>
        <v>38391609167.815834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38391609167.815834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159965038.19923264</v>
      </c>
      <c r="L3125" s="444">
        <f t="shared" ca="1" si="162"/>
        <v>38551574206.015068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38551574206.015068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160631559.19172946</v>
      </c>
      <c r="L3126" s="444">
        <f t="shared" ca="1" si="162"/>
        <v>38712205765.206795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38712205765.206795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161300857.3550283</v>
      </c>
      <c r="L3127" s="444">
        <f t="shared" ca="1" si="162"/>
        <v>38873506622.561821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38873506622.561821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161972944.26067424</v>
      </c>
      <c r="L3128" s="444">
        <f t="shared" ca="1" si="162"/>
        <v>39035479566.822495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39035479566.822495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162647831.52842706</v>
      </c>
      <c r="L3129" s="444">
        <f t="shared" ca="1" si="162"/>
        <v>39198127398.350922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39198127398.350922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163325530.82646218</v>
      </c>
      <c r="L3130" s="444">
        <f t="shared" ca="1" si="162"/>
        <v>39361452929.177383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39361452929.177383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164006053.87157243</v>
      </c>
      <c r="L3131" s="444">
        <f t="shared" ca="1" si="162"/>
        <v>39525458983.048958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39525458983.048958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164689412.42937064</v>
      </c>
      <c r="L3132" s="444">
        <f t="shared" ca="1" si="162"/>
        <v>39690148395.478325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39690148395.478325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165375618.31449303</v>
      </c>
      <c r="L3133" s="444">
        <f t="shared" ca="1" si="162"/>
        <v>39855524013.792816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39855524013.792816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166064683.3908034</v>
      </c>
      <c r="L3134" s="444">
        <f t="shared" ca="1" si="162"/>
        <v>40021588697.183617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40021588697.183617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166756619.57159841</v>
      </c>
      <c r="L3135" s="444">
        <f t="shared" ca="1" si="162"/>
        <v>40188345316.755219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40188345316.755219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167451438.8198134</v>
      </c>
      <c r="L3136" s="444">
        <f t="shared" ca="1" si="162"/>
        <v>40355796755.575035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40355796755.575035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168149153.1482293</v>
      </c>
      <c r="L3137" s="444">
        <f t="shared" ca="1" si="162"/>
        <v>40523945908.723267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40523945908.723267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168849774.61968029</v>
      </c>
      <c r="L3138" s="444">
        <f t="shared" ca="1" si="162"/>
        <v>40692795683.342949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40692795683.342949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169553315.34726229</v>
      </c>
      <c r="L3139" s="444">
        <f t="shared" ca="1" si="162"/>
        <v>40862348998.690208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40862348998.690208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170259787.49454254</v>
      </c>
      <c r="L3140" s="444">
        <f t="shared" ca="1" si="162"/>
        <v>41032608786.184753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41032608786.184753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170969203.2757698</v>
      </c>
      <c r="L3141" s="444">
        <f t="shared" ca="1" si="162"/>
        <v>41203577989.460526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41203577989.460526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171681574.95608553</v>
      </c>
      <c r="L3142" s="444">
        <f t="shared" ca="1" si="162"/>
        <v>41375259564.416611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41375259564.416611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172396914.85173589</v>
      </c>
      <c r="L3143" s="444">
        <f t="shared" ca="1" si="162"/>
        <v>41547656479.268349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41547656479.268349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173115235.33028477</v>
      </c>
      <c r="L3144" s="444">
        <f t="shared" ca="1" si="162"/>
        <v>41720771714.598633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41720771714.598633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173836548.81082764</v>
      </c>
      <c r="L3145" s="444">
        <f t="shared" ca="1" si="162"/>
        <v>41894608263.409462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41894608263.409462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174560867.76420608</v>
      </c>
      <c r="L3146" s="444">
        <f t="shared" ca="1" si="162"/>
        <v>42069169131.173668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42069169131.173668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175288204.71322361</v>
      </c>
      <c r="L3147" s="444">
        <f t="shared" ca="1" si="162"/>
        <v>42244457335.886894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42244457335.886894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176018572.23286206</v>
      </c>
      <c r="L3148" s="444">
        <f t="shared" ca="1" si="162"/>
        <v>42420475908.119759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42420475908.119759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176751982.950499</v>
      </c>
      <c r="L3149" s="444">
        <f t="shared" ca="1" si="162"/>
        <v>42597227891.070259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42597227891.070259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177488449.54612607</v>
      </c>
      <c r="L3150" s="444">
        <f t="shared" ca="1" si="162"/>
        <v>42774716340.616386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42774716340.616386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178227984.75256827</v>
      </c>
      <c r="L3151" s="444">
        <f t="shared" ca="1" si="162"/>
        <v>42952944325.368958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42952944325.368958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178970601.35570398</v>
      </c>
      <c r="L3152" s="444">
        <f t="shared" ca="1" si="162"/>
        <v>43131914926.724663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43131914926.724663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179716312.19468608</v>
      </c>
      <c r="L3153" s="444">
        <f t="shared" ca="1" si="162"/>
        <v>43311631238.91935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43311631238.91935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180465130.16216394</v>
      </c>
      <c r="L3154" s="444">
        <f t="shared" ca="1" si="162"/>
        <v>43492096369.081512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43492096369.081512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181217068.20450631</v>
      </c>
      <c r="L3155" s="444">
        <f t="shared" ca="1" si="162"/>
        <v>43673313437.286018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43673313437.286018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181972139.32202506</v>
      </c>
      <c r="L3156" s="444">
        <f t="shared" ca="1" si="162"/>
        <v>43855285576.60804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43855285576.60804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182730356.56920016</v>
      </c>
      <c r="L3157" s="444">
        <f t="shared" ca="1" si="162"/>
        <v>44038015933.177238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44038015933.177238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183491733.05490515</v>
      </c>
      <c r="L3158" s="444">
        <f t="shared" ca="1" si="162"/>
        <v>44221507666.232147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44221507666.232147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184256281.94263396</v>
      </c>
      <c r="L3159" s="444">
        <f t="shared" ca="1" si="162"/>
        <v>44405763948.174782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44405763948.174782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185024016.45072827</v>
      </c>
      <c r="L3160" s="444">
        <f t="shared" ca="1" si="162"/>
        <v>44590787964.625511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44590787964.625511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185794949.8526063</v>
      </c>
      <c r="L3161" s="444">
        <f t="shared" ca="1" si="162"/>
        <v>44776582914.478119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44776582914.478119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186569095.47699216</v>
      </c>
      <c r="L3162" s="444">
        <f t="shared" ca="1" si="162"/>
        <v>44963152009.955109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44963152009.955109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187346466.70814627</v>
      </c>
      <c r="L3163" s="444">
        <f t="shared" ca="1" si="162"/>
        <v>45150498476.663254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45150498476.663254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188127076.98609689</v>
      </c>
      <c r="L3164" s="444">
        <f t="shared" ca="1" si="162"/>
        <v>45338625553.649353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45338625553.649353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188910939.80687231</v>
      </c>
      <c r="L3165" s="444">
        <f t="shared" ca="1" si="162"/>
        <v>45527536493.456223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45527536493.456223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189698068.72273427</v>
      </c>
      <c r="L3166" s="444">
        <f t="shared" ca="1" si="162"/>
        <v>45717234562.178955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45717234562.178955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190488477.34241232</v>
      </c>
      <c r="L3167" s="444">
        <f t="shared" ca="1" si="162"/>
        <v>45907723039.52137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45907723039.52137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191282179.33133903</v>
      </c>
      <c r="L3168" s="444">
        <f t="shared" ca="1" si="162"/>
        <v>46099005218.852707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46099005218.852707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192079188.41188627</v>
      </c>
      <c r="L3169" s="444">
        <f t="shared" ca="1" si="162"/>
        <v>46291084407.264595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46291084407.264595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192879518.36360249</v>
      </c>
      <c r="L3170" s="444">
        <f t="shared" ca="1" si="162"/>
        <v>46483963925.628197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46483963925.628197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193683183.02345082</v>
      </c>
      <c r="L3171" s="444">
        <f t="shared" ca="1" si="162"/>
        <v>46677647108.651649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46677647108.651649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194490196.28604853</v>
      </c>
      <c r="L3172" s="444">
        <f t="shared" ca="1" si="162"/>
        <v>46872137304.937698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46872137304.937698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195300572.10390708</v>
      </c>
      <c r="L3173" s="444">
        <f t="shared" ca="1" si="162"/>
        <v>47067437877.041603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47067437877.041603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196114324.48767334</v>
      </c>
      <c r="L3174" s="444">
        <f t="shared" ca="1" si="162"/>
        <v>47263552201.529274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47263552201.529274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196931467.50637197</v>
      </c>
      <c r="L3175" s="444">
        <f t="shared" ca="1" si="162"/>
        <v>47460483669.035645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47460483669.035645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197752015.28764853</v>
      </c>
      <c r="L3176" s="444">
        <f t="shared" ca="1" si="162"/>
        <v>47658235684.323296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47658235684.323296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198575982.01801372</v>
      </c>
      <c r="L3177" s="444">
        <f t="shared" ca="1" si="162"/>
        <v>47856811666.341309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47856811666.341309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199403381.94308877</v>
      </c>
      <c r="L3178" s="444">
        <f t="shared" ca="1" si="162"/>
        <v>48056215048.284401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48056215048.284401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200234229.36785167</v>
      </c>
      <c r="L3179" s="444">
        <f t="shared" ca="1" si="162"/>
        <v>48256449277.652252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48256449277.652252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201068538.65688437</v>
      </c>
      <c r="L3180" s="444">
        <f t="shared" ca="1" si="162"/>
        <v>48457517816.309135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48457517816.309135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201906324.23462141</v>
      </c>
      <c r="L3181" s="444">
        <f t="shared" ca="1" si="162"/>
        <v>48659424140.543755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48659424140.543755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202747600.58559898</v>
      </c>
      <c r="L3182" s="444">
        <f t="shared" ca="1" si="162"/>
        <v>48862171741.129356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48862171741.129356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203592382.25470564</v>
      </c>
      <c r="L3183" s="444">
        <f t="shared" ca="1" si="162"/>
        <v>49065764123.384064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49065764123.384064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204440683.8474336</v>
      </c>
      <c r="L3184" s="444">
        <f t="shared" ca="1" si="162"/>
        <v>49270204807.231499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49270204807.231499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205292520.03013125</v>
      </c>
      <c r="L3185" s="444">
        <f t="shared" ca="1" si="162"/>
        <v>49475497327.261627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49475497327.261627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206147905.53025678</v>
      </c>
      <c r="L3186" s="444">
        <f t="shared" ca="1" si="162"/>
        <v>49681645232.791885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49681645232.791885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207006855.13663286</v>
      </c>
      <c r="L3187" s="444">
        <f t="shared" ca="1" si="162"/>
        <v>49888652087.92852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49888652087.92852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207869383.69970217</v>
      </c>
      <c r="L3188" s="444">
        <f t="shared" ca="1" si="162"/>
        <v>50096521471.62822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50096521471.62822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208735506.13178426</v>
      </c>
      <c r="L3189" s="444">
        <f t="shared" ca="1" si="162"/>
        <v>50305256977.760002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50305256977.760002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209605237.40733334</v>
      </c>
      <c r="L3190" s="444">
        <f t="shared" ca="1" si="162"/>
        <v>50514862215.167336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50514862215.167336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210478592.56319723</v>
      </c>
      <c r="L3191" s="444">
        <f t="shared" ca="1" si="162"/>
        <v>50725340807.73053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50725340807.73053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211355586.69887722</v>
      </c>
      <c r="L3192" s="444">
        <f t="shared" ca="1" si="162"/>
        <v>50936696394.429405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50936696394.429405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212236234.97678918</v>
      </c>
      <c r="L3193" s="444">
        <f t="shared" ca="1" si="162"/>
        <v>51148932629.406197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51148932629.406197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213120552.62252581</v>
      </c>
      <c r="L3194" s="444">
        <f t="shared" ca="1" si="162"/>
        <v>51362053182.028725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51362053182.028725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214008554.9251197</v>
      </c>
      <c r="L3195" s="444">
        <f t="shared" ca="1" si="162"/>
        <v>51576061736.953842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51576061736.953842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214900257.23730767</v>
      </c>
      <c r="L3196" s="444">
        <f t="shared" ca="1" si="162"/>
        <v>51790961994.191147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51790961994.191147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215795674.97579643</v>
      </c>
      <c r="L3197" s="444">
        <f t="shared" ca="1" si="162"/>
        <v>52006757669.166946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52006757669.166946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216694823.62152895</v>
      </c>
      <c r="L3198" s="444">
        <f t="shared" ca="1" si="162"/>
        <v>52223452492.788475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52223452492.788475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217597718.71995199</v>
      </c>
      <c r="L3199" s="444">
        <f t="shared" ca="1" si="162"/>
        <v>52441050211.50843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52441050211.50843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218504375.88128513</v>
      </c>
      <c r="L3200" s="444">
        <f t="shared" ca="1" si="162"/>
        <v>52659554587.389717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52659554587.389717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219414810.78079048</v>
      </c>
      <c r="L3201" s="444">
        <f t="shared" ca="1" si="162"/>
        <v>52878969398.170509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52878969398.170509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220329039.15904379</v>
      </c>
      <c r="L3202" s="444">
        <f t="shared" ca="1" si="162"/>
        <v>53099298437.329552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53099298437.329552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221247076.82220647</v>
      </c>
      <c r="L3203" s="444">
        <f t="shared" ca="1" si="162"/>
        <v>53320545514.151756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53320545514.151756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222168939.64229897</v>
      </c>
      <c r="L3204" s="444">
        <f t="shared" ca="1" si="162"/>
        <v>53542714453.794052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53542714453.794052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223094643.55747521</v>
      </c>
      <c r="L3205" s="444">
        <f t="shared" ca="1" si="162"/>
        <v>53765809097.351524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53765809097.351524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224024204.57229799</v>
      </c>
      <c r="L3206" s="444">
        <f t="shared" ca="1" si="162"/>
        <v>53989833301.92382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53989833301.92382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224957638.7580159</v>
      </c>
      <c r="L3207" s="444">
        <f t="shared" ca="1" si="162"/>
        <v>54214790940.681839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54214790940.681839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225894962.25284097</v>
      </c>
      <c r="L3208" s="444">
        <f t="shared" ca="1" si="162"/>
        <v>54440685902.934677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54440685902.934677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226836191.26222786</v>
      </c>
      <c r="L3209" s="444">
        <f t="shared" ca="1" si="162"/>
        <v>54667522094.196907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54667522094.196907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227781342.05915377</v>
      </c>
      <c r="L3210" s="444">
        <f t="shared" ca="1" si="162"/>
        <v>54895303436.256058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54895303436.256058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228730430.98440024</v>
      </c>
      <c r="L3211" s="444">
        <f t="shared" ca="1" si="162"/>
        <v>55124033867.240456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55124033867.240456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229683474.44683522</v>
      </c>
      <c r="L3212" s="444">
        <f t="shared" ca="1" si="162"/>
        <v>55353717341.687294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55353717341.687294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230640488.92369708</v>
      </c>
      <c r="L3213" s="444">
        <f t="shared" ca="1" si="162"/>
        <v>55584357830.610992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55584357830.610992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231601490.96087912</v>
      </c>
      <c r="L3214" s="444">
        <f t="shared" ca="1" si="162"/>
        <v>55815959321.571869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55815959321.571869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232566497.1732161</v>
      </c>
      <c r="L3215" s="444">
        <f t="shared" ca="1" si="162"/>
        <v>56048525818.745087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56048525818.745087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233535524.24477121</v>
      </c>
      <c r="L3216" s="444">
        <f t="shared" ca="1" si="162"/>
        <v>56282061342.989861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56282061342.989861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234508588.92912441</v>
      </c>
      <c r="L3217" s="444">
        <f t="shared" ca="1" si="162"/>
        <v>56516569931.918983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56516569931.918983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235485708.04966247</v>
      </c>
      <c r="L3218" s="444">
        <f t="shared" ca="1" si="162"/>
        <v>56752055639.968643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56752055639.968643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236466898.49986932</v>
      </c>
      <c r="L3219" s="444">
        <f t="shared" ca="1" si="162"/>
        <v>56988522538.468513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56988522538.468513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237452177.24361882</v>
      </c>
      <c r="L3220" s="444">
        <f t="shared" ca="1" si="162"/>
        <v>57225974715.712135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57225974715.712135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238441561.31546724</v>
      </c>
      <c r="L3221" s="444">
        <f t="shared" ca="1" si="162"/>
        <v>57464416277.027603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57464416277.027603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239435067.8209483</v>
      </c>
      <c r="L3222" s="444">
        <f t="shared" ca="1" si="162"/>
        <v>57703851344.848549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57703851344.848549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240432713.936869</v>
      </c>
      <c r="L3223" s="444">
        <f t="shared" ca="1" si="162"/>
        <v>57944284058.785416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57944284058.785416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241434516.91160589</v>
      </c>
      <c r="L3224" s="444">
        <f t="shared" ca="1" si="162"/>
        <v>58185718575.697021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58185718575.697021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242440494.06540421</v>
      </c>
      <c r="L3225" s="444">
        <f t="shared" ca="1" si="162"/>
        <v>58428159069.762428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58428159069.762428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243450662.7906768</v>
      </c>
      <c r="L3226" s="444">
        <f t="shared" ca="1" si="162"/>
        <v>58671609732.553108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58671609732.553108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244465040.55230463</v>
      </c>
      <c r="L3227" s="444">
        <f t="shared" ca="1" si="162"/>
        <v>58916074773.105415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58916074773.105415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245483644.88793921</v>
      </c>
      <c r="L3228" s="444">
        <f t="shared" ca="1" si="162"/>
        <v>59161558417.993355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59161558417.993355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246506493.40830564</v>
      </c>
      <c r="L3229" s="444">
        <f t="shared" ca="1" si="162"/>
        <v>59408064911.401657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59408064911.401657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247533603.7975069</v>
      </c>
      <c r="L3230" s="444">
        <f t="shared" ca="1" si="162"/>
        <v>59655598515.199165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59655598515.199165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248564993.81332985</v>
      </c>
      <c r="L3231" s="444">
        <f t="shared" ca="1" si="162"/>
        <v>59904163509.012497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59904163509.012497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249600681.28755206</v>
      </c>
      <c r="L3232" s="444">
        <f t="shared" ca="1" si="162"/>
        <v>60153764190.300049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60153764190.300049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250640684.12625021</v>
      </c>
      <c r="L3233" s="444">
        <f t="shared" ca="1" si="162"/>
        <v>60404404874.4263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60404404874.4263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251685020.31010959</v>
      </c>
      <c r="L3234" s="444">
        <f t="shared" ca="1" si="162"/>
        <v>60656089894.736412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60656089894.736412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252733707.89473504</v>
      </c>
      <c r="L3235" s="444">
        <f t="shared" ca="1" si="162"/>
        <v>60908823602.631149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60908823602.631149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253786765.01096311</v>
      </c>
      <c r="L3236" s="444">
        <f t="shared" ca="1" si="162"/>
        <v>61162610367.642113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61162610367.642113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254844209.86517546</v>
      </c>
      <c r="L3237" s="444">
        <f t="shared" ca="1" si="162"/>
        <v>61417454577.507286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61417454577.507286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255906060.73961368</v>
      </c>
      <c r="L3238" s="444">
        <f t="shared" ca="1" si="162"/>
        <v>61673360638.246902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61673360638.246902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256972335.99269542</v>
      </c>
      <c r="L3239" s="444">
        <f t="shared" ca="1" si="162"/>
        <v>61930332974.239601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61930332974.239601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258043054.05933166</v>
      </c>
      <c r="L3240" s="444">
        <f t="shared" ca="1" si="162"/>
        <v>62188376028.298935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62188376028.298935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259118233.45124558</v>
      </c>
      <c r="L3241" s="444">
        <f t="shared" ca="1" si="162"/>
        <v>62447494261.750183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62447494261.750183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260197892.75729242</v>
      </c>
      <c r="L3242" s="444">
        <f t="shared" ca="1" si="162"/>
        <v>62707692154.507477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62707692154.507477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261282050.64378116</v>
      </c>
      <c r="L3243" s="444">
        <f t="shared" ca="1" si="162"/>
        <v>62968974205.15126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62968974205.15126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262370725.85479692</v>
      </c>
      <c r="L3244" s="444">
        <f t="shared" ca="1" si="162"/>
        <v>63231344931.006058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63231344931.006058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263463937.21252528</v>
      </c>
      <c r="L3245" s="444">
        <f t="shared" ca="1" si="162"/>
        <v>63494808868.218582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63494808868.218582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264561703.61757746</v>
      </c>
      <c r="L3246" s="444">
        <f t="shared" ca="1" si="162"/>
        <v>63759370571.836159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63759370571.836159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265664044.04931733</v>
      </c>
      <c r="L3247" s="444">
        <f t="shared" ca="1" si="162"/>
        <v>64025034615.885475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64025034615.885475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266770977.56618947</v>
      </c>
      <c r="L3248" s="444">
        <f t="shared" ca="1" si="162"/>
        <v>64291805593.451668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64291805593.451668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267882523.3060486</v>
      </c>
      <c r="L3249" s="444">
        <f t="shared" ca="1" si="162"/>
        <v>64559688116.757713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64559688116.757713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268998700.48649049</v>
      </c>
      <c r="L3250" s="444">
        <f t="shared" ca="1" si="162"/>
        <v>64828686817.244202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64828686817.244202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270119528.40518415</v>
      </c>
      <c r="L3251" s="444">
        <f t="shared" ca="1" si="162"/>
        <v>65098806345.649384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65098806345.649384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271245026.44020575</v>
      </c>
      <c r="L3252" s="444">
        <f t="shared" ca="1" si="162"/>
        <v>65370051372.089592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65370051372.089592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272375214.05037332</v>
      </c>
      <c r="L3253" s="444">
        <f t="shared" ca="1" si="162"/>
        <v>65642426586.139969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65642426586.139969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273510110.77558321</v>
      </c>
      <c r="L3254" s="444">
        <f t="shared" ca="1" si="162"/>
        <v>65915936696.91555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65915936696.91555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274649736.23714811</v>
      </c>
      <c r="L3255" s="444">
        <f t="shared" ca="1" si="162"/>
        <v>66190586433.152695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66190586433.152695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275794110.13813621</v>
      </c>
      <c r="L3256" s="444">
        <f t="shared" ca="1" si="162"/>
        <v>66466380543.290833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66466380543.290833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276943252.26371175</v>
      </c>
      <c r="L3257" s="444">
        <f t="shared" ca="1" si="162"/>
        <v>66743323795.554543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66743323795.554543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278097182.48147726</v>
      </c>
      <c r="L3258" s="444">
        <f t="shared" ca="1" si="162"/>
        <v>67021420978.036018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67021420978.036018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279255920.74181676</v>
      </c>
      <c r="L3259" s="444">
        <f t="shared" ca="1" si="162"/>
        <v>67300676898.777832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67300676898.777832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280419487.07824093</v>
      </c>
      <c r="L3260" s="444">
        <f t="shared" ca="1" si="162"/>
        <v>67581096385.856071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67581096385.856071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281587901.60773361</v>
      </c>
      <c r="L3261" s="444">
        <f t="shared" ca="1" si="162"/>
        <v>67862684287.463806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67862684287.463806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282761184.5310992</v>
      </c>
      <c r="L3262" s="444">
        <f t="shared" ca="1" si="162"/>
        <v>68145445471.994904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68145445471.994904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283939356.13331211</v>
      </c>
      <c r="L3263" s="444">
        <f t="shared" ca="1" si="162"/>
        <v>68429384828.128212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68429384828.128212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285122436.78386754</v>
      </c>
      <c r="L3264" s="444">
        <f t="shared" ca="1" si="162"/>
        <v>68714507264.912079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68714507264.912079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286310446.93713367</v>
      </c>
      <c r="L3265" s="444">
        <f t="shared" ca="1" si="162"/>
        <v>69000817711.849213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69000817711.849213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287503407.13270503</v>
      </c>
      <c r="L3266" s="444">
        <f t="shared" ca="1" si="162"/>
        <v>69288321118.981918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69288321118.981918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288701337.995758</v>
      </c>
      <c r="L3267" s="444">
        <f t="shared" ca="1" si="162"/>
        <v>69577022456.977676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69577022456.977676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289904260.23740697</v>
      </c>
      <c r="L3268" s="444">
        <f t="shared" ca="1" si="162"/>
        <v>69866926717.215088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69866926717.215088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291112194.65506285</v>
      </c>
      <c r="L3269" s="444">
        <f t="shared" ca="1" si="162"/>
        <v>70158038911.870148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70158038911.870148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292325162.13279229</v>
      </c>
      <c r="L3270" s="444">
        <f t="shared" ca="1" si="162"/>
        <v>70450364074.002945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70450364074.002945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293543183.64167893</v>
      </c>
      <c r="L3271" s="444">
        <f t="shared" ca="1" si="162"/>
        <v>70743907257.644623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70743907257.644623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294766280.24018592</v>
      </c>
      <c r="L3272" s="444">
        <f t="shared" ca="1" si="162"/>
        <v>71038673537.884811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71038673537.884811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295994473.07452005</v>
      </c>
      <c r="L3273" s="444">
        <f t="shared" ca="1" si="162"/>
        <v>71334668010.959335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71334668010.959335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297227783.37899721</v>
      </c>
      <c r="L3274" s="444">
        <f t="shared" ca="1" si="162"/>
        <v>71631895794.338333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71631895794.338333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298466232.47640973</v>
      </c>
      <c r="L3275" s="444">
        <f t="shared" ca="1" si="162"/>
        <v>71930362026.814743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71930362026.814743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299709841.77839476</v>
      </c>
      <c r="L3276" s="444">
        <f t="shared" ca="1" si="162"/>
        <v>72230071868.59314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72230071868.59314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300958632.78580475</v>
      </c>
      <c r="L3277" s="444">
        <f t="shared" ca="1" si="162"/>
        <v>72531030501.378937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72531030501.378937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302212627.0890789</v>
      </c>
      <c r="L3278" s="444">
        <f t="shared" ca="1" si="162"/>
        <v>72833243128.468018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72833243128.468018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303471846.36861676</v>
      </c>
      <c r="L3279" s="444">
        <f t="shared" ca="1" si="162"/>
        <v>73136714974.836639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73136714974.836639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304736312.39515269</v>
      </c>
      <c r="L3280" s="444">
        <f t="shared" ca="1" si="162"/>
        <v>73441451287.231796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73441451287.231796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306006047.03013247</v>
      </c>
      <c r="L3281" s="444">
        <f t="shared" ca="1" si="162"/>
        <v>73747457334.261932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73747457334.261932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307281072.22609138</v>
      </c>
      <c r="L3282" s="444">
        <f t="shared" ca="1" si="162"/>
        <v>74054738406.488022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74054738406.488022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308561410.02703345</v>
      </c>
      <c r="L3283" s="444">
        <f t="shared" ca="1" si="162"/>
        <v>74363299816.51506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74363299816.51506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309847082.56881273</v>
      </c>
      <c r="L3284" s="444">
        <f t="shared" ca="1" si="162"/>
        <v>74673146899.083878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74673146899.083878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311138112.07951617</v>
      </c>
      <c r="L3285" s="444">
        <f t="shared" ca="1" si="162"/>
        <v>74984285011.163391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74984285011.163391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312434520.87984747</v>
      </c>
      <c r="L3286" s="444">
        <f t="shared" ca="1" si="162"/>
        <v>75296719532.043243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75296719532.043243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313736331.38351351</v>
      </c>
      <c r="L3287" s="444">
        <f t="shared" ca="1" si="162"/>
        <v>75610455863.426758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75610455863.426758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315043566.09761149</v>
      </c>
      <c r="L3288" s="444">
        <f t="shared" ca="1" si="162"/>
        <v>75925499429.524368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75925499429.524368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316356247.62301821</v>
      </c>
      <c r="L3289" s="444">
        <f t="shared" ca="1" si="162"/>
        <v>76241855677.147385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76241855677.147385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317674398.65478075</v>
      </c>
      <c r="L3290" s="444">
        <f t="shared" ca="1" si="162"/>
        <v>76559530075.80217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76559530075.80217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318998041.98250902</v>
      </c>
      <c r="L3291" s="444">
        <f t="shared" ca="1" si="162"/>
        <v>76878528117.784683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76878528117.784683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320327200.49076951</v>
      </c>
      <c r="L3292" s="444">
        <f t="shared" ca="1" si="162"/>
        <v>77198855318.275452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77198855318.275452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321661897.15948105</v>
      </c>
      <c r="L3293" s="444">
        <f t="shared" ca="1" si="162"/>
        <v>77520517215.434937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77520517215.434937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323002155.06431222</v>
      </c>
      <c r="L3294" s="444">
        <f t="shared" ca="1" si="162"/>
        <v>77843519370.499252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77843519370.499252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324347997.3770802</v>
      </c>
      <c r="L3295" s="444">
        <f t="shared" ca="1" si="162"/>
        <v>78167867367.876328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78167867367.876328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325699447.36615133</v>
      </c>
      <c r="L3296" s="444">
        <f t="shared" ca="1" si="162"/>
        <v>78493566815.242477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78493566815.242477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327056528.39684367</v>
      </c>
      <c r="L3297" s="444">
        <f t="shared" ca="1" si="162"/>
        <v>78820623343.639328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78820623343.639328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328419263.93183053</v>
      </c>
      <c r="L3298" s="444">
        <f t="shared" ca="1" si="162"/>
        <v>79149042607.571152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79149042607.571152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329787677.53154647</v>
      </c>
      <c r="L3299" s="444">
        <f t="shared" ca="1" si="162"/>
        <v>79478830285.102692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79478830285.102692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331161792.85459453</v>
      </c>
      <c r="L3300" s="444">
        <f t="shared" ca="1" si="162"/>
        <v>79809992077.957291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79809992077.957291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332541633.65815538</v>
      </c>
      <c r="L3301" s="444">
        <f t="shared" ca="1" si="162"/>
        <v>80142533711.615448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80142533711.615448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333927223.79839772</v>
      </c>
      <c r="L3302" s="444">
        <f t="shared" ca="1" si="162"/>
        <v>80476460935.413849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80476460935.413849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335318587.23089105</v>
      </c>
      <c r="L3303" s="444">
        <f t="shared" ca="1" si="162"/>
        <v>80811779522.644745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80811779522.644745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336715748.01101977</v>
      </c>
      <c r="L3304" s="444">
        <f t="shared" ca="1" si="162"/>
        <v>81148495270.655762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81148495270.655762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338118730.29439902</v>
      </c>
      <c r="L3305" s="444">
        <f t="shared" ca="1" si="162"/>
        <v>81486614000.950165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81486614000.950165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339527558.33729237</v>
      </c>
      <c r="L3306" s="444">
        <f t="shared" ca="1" si="162"/>
        <v>81826141559.28746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81826141559.28746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340942256.49703109</v>
      </c>
      <c r="L3307" s="444">
        <f t="shared" ca="1" si="162"/>
        <v>82167083815.784485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82167083815.784485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342362849.23243535</v>
      </c>
      <c r="L3308" s="444">
        <f t="shared" ca="1" si="162"/>
        <v>82509446665.016922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82509446665.016922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343789361.1042372</v>
      </c>
      <c r="L3309" s="444">
        <f t="shared" ca="1" si="162"/>
        <v>82853236026.121155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82853236026.121155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345221816.77550483</v>
      </c>
      <c r="L3310" s="444">
        <f t="shared" ca="1" si="162"/>
        <v>83198457842.896652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83198457842.896652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346660241.0120694</v>
      </c>
      <c r="L3311" s="444">
        <f t="shared" ca="1" si="162"/>
        <v>83545118083.908722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83545118083.908722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348104658.682953</v>
      </c>
      <c r="L3312" s="444">
        <f t="shared" ca="1" si="162"/>
        <v>83893222742.591675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83893222742.591675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349555094.76079863</v>
      </c>
      <c r="L3313" s="444">
        <f t="shared" ca="1" si="162"/>
        <v>84242777837.352478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84242777837.352478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351011574.32230198</v>
      </c>
      <c r="L3314" s="444">
        <f t="shared" ca="1" si="162"/>
        <v>84593789411.674774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84593789411.674774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352474122.5486449</v>
      </c>
      <c r="L3315" s="444">
        <f t="shared" ca="1" si="162"/>
        <v>84946263534.223419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84946263534.223419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353942764.72593093</v>
      </c>
      <c r="L3316" s="444">
        <f t="shared" ca="1" si="162"/>
        <v>85300206298.949356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85300206298.949356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355417526.24562234</v>
      </c>
      <c r="L3317" s="444">
        <f t="shared" ca="1" si="162"/>
        <v>85655623825.194977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85655623825.194977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356898432.60497904</v>
      </c>
      <c r="L3318" s="444">
        <f t="shared" ca="1" si="162"/>
        <v>86012522257.799957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86012522257.799957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358385509.40749979</v>
      </c>
      <c r="L3319" s="444">
        <f t="shared" ca="1" si="162"/>
        <v>86370907767.207458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86370907767.207458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359878782.3633644</v>
      </c>
      <c r="L3320" s="444">
        <f t="shared" ca="1" si="162"/>
        <v>86730786549.570816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86730786549.570816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361378277.28987837</v>
      </c>
      <c r="L3321" s="444">
        <f t="shared" ca="1" si="162"/>
        <v>87092164826.860687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87092164826.860687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362884020.11191952</v>
      </c>
      <c r="L3322" s="444">
        <f t="shared" ca="1" si="162"/>
        <v>87455048846.97261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87455048846.97261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364396036.86238587</v>
      </c>
      <c r="L3323" s="444">
        <f t="shared" ref="L3323:L3577" ca="1" si="167">I3323-J3323+K3323</f>
        <v>87819444883.834991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87819444883.834991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365914353.6826458</v>
      </c>
      <c r="L3324" s="444">
        <f t="shared" ca="1" si="167"/>
        <v>88185359237.517639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88185359237.517639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367438996.82299018</v>
      </c>
      <c r="L3325" s="444">
        <f t="shared" ca="1" si="167"/>
        <v>88552798234.340622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88552798234.340622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368969992.6430859</v>
      </c>
      <c r="L3326" s="444">
        <f t="shared" ca="1" si="167"/>
        <v>88921768226.983704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88921768226.983704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370507367.61243212</v>
      </c>
      <c r="L3327" s="444">
        <f t="shared" ca="1" si="167"/>
        <v>89292275594.59613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89292275594.59613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372051148.31081718</v>
      </c>
      <c r="L3328" s="444">
        <f t="shared" ca="1" si="167"/>
        <v>89664326742.906952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89664326742.906952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373601361.42877895</v>
      </c>
      <c r="L3329" s="444">
        <f t="shared" ca="1" si="167"/>
        <v>90037928104.335724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90037928104.335724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375158033.76806551</v>
      </c>
      <c r="L3330" s="444">
        <f t="shared" ca="1" si="167"/>
        <v>90413086138.10379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90413086138.10379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376721192.24209911</v>
      </c>
      <c r="L3331" s="444">
        <f t="shared" ca="1" si="167"/>
        <v>90789807330.345886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90789807330.345886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378290863.87644118</v>
      </c>
      <c r="L3332" s="444">
        <f t="shared" ca="1" si="167"/>
        <v>91168098194.222321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91168098194.222321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379867075.80925965</v>
      </c>
      <c r="L3333" s="444">
        <f t="shared" ca="1" si="167"/>
        <v>91547965270.031586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91547965270.031586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381449855.29179829</v>
      </c>
      <c r="L3334" s="444">
        <f t="shared" ca="1" si="167"/>
        <v>91929415125.32338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91929415125.32338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383039229.68884742</v>
      </c>
      <c r="L3335" s="444">
        <f t="shared" ca="1" si="167"/>
        <v>92312454355.012222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92312454355.012222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384635226.47921759</v>
      </c>
      <c r="L3336" s="444">
        <f t="shared" ca="1" si="167"/>
        <v>92697089581.49144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92697089581.49144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386237873.25621432</v>
      </c>
      <c r="L3337" s="444">
        <f t="shared" ca="1" si="167"/>
        <v>93083327454.74765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93083327454.74765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387847197.7281152</v>
      </c>
      <c r="L3338" s="444">
        <f t="shared" ca="1" si="167"/>
        <v>93471174652.475769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93471174652.475769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389463227.71864903</v>
      </c>
      <c r="L3339" s="444">
        <f t="shared" ca="1" si="167"/>
        <v>93860637880.194412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93860637880.194412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391085991.16747671</v>
      </c>
      <c r="L3340" s="444">
        <f t="shared" ca="1" si="167"/>
        <v>94251723871.361893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94251723871.361893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392715516.13067454</v>
      </c>
      <c r="L3341" s="444">
        <f t="shared" ca="1" si="167"/>
        <v>94644439387.492569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94644439387.492569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394351830.78121901</v>
      </c>
      <c r="L3342" s="444">
        <f t="shared" ca="1" si="167"/>
        <v>95038791218.273788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95038791218.273788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395994963.40947413</v>
      </c>
      <c r="L3343" s="444">
        <f t="shared" ca="1" si="167"/>
        <v>95434786181.683258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95434786181.683258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397644942.42368025</v>
      </c>
      <c r="L3344" s="444">
        <f t="shared" ca="1" si="167"/>
        <v>95832431124.106934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95832431124.106934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399301796.35044557</v>
      </c>
      <c r="L3345" s="444">
        <f t="shared" ca="1" si="167"/>
        <v>96231732920.457382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96231732920.457382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400965553.83523911</v>
      </c>
      <c r="L3346" s="444">
        <f t="shared" ca="1" si="167"/>
        <v>96632698474.292618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96632698474.292618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402636243.64288592</v>
      </c>
      <c r="L3347" s="444">
        <f t="shared" ca="1" si="167"/>
        <v>97035334717.935501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97035334717.935501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404313894.6580646</v>
      </c>
      <c r="L3348" s="444">
        <f t="shared" ca="1" si="167"/>
        <v>97439648612.593567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97439648612.593567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405998535.8858065</v>
      </c>
      <c r="L3349" s="444">
        <f t="shared" ca="1" si="167"/>
        <v>97845647148.47937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97845647148.47937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407690196.4519974</v>
      </c>
      <c r="L3350" s="444">
        <f t="shared" ca="1" si="167"/>
        <v>98253337344.931366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98253337344.931366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409388905.6038807</v>
      </c>
      <c r="L3351" s="444">
        <f t="shared" ca="1" si="167"/>
        <v>98662726250.535248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98662726250.535248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411094692.71056354</v>
      </c>
      <c r="L3352" s="444">
        <f t="shared" ca="1" si="167"/>
        <v>99073820943.245804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99073820943.245804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412807587.26352417</v>
      </c>
      <c r="L3353" s="444">
        <f t="shared" ca="1" si="167"/>
        <v>99486628530.509323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99486628530.509323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414527618.87712216</v>
      </c>
      <c r="L3354" s="444">
        <f t="shared" ca="1" si="167"/>
        <v>99901156149.386444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99901156149.386444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416254817.28911018</v>
      </c>
      <c r="L3355" s="444">
        <f t="shared" ca="1" si="167"/>
        <v>100317410966.67555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100317410966.67555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417989212.36114812</v>
      </c>
      <c r="L3356" s="444">
        <f t="shared" ca="1" si="167"/>
        <v>100735400179.0367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100735400179.0367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419730834.0793196</v>
      </c>
      <c r="L3357" s="444">
        <f t="shared" ca="1" si="167"/>
        <v>101155131013.11601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101155131013.11601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421479712.55465007</v>
      </c>
      <c r="L3358" s="444">
        <f t="shared" ca="1" si="167"/>
        <v>101576610725.67067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101576610725.67067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423235878.02362776</v>
      </c>
      <c r="L3359" s="444">
        <f t="shared" ca="1" si="167"/>
        <v>101999846603.69429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101999846603.69429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424999360.84872621</v>
      </c>
      <c r="L3360" s="444">
        <f t="shared" ca="1" si="167"/>
        <v>102424845964.54301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102424845964.54301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426770191.51892924</v>
      </c>
      <c r="L3361" s="444">
        <f t="shared" ca="1" si="167"/>
        <v>102851616156.06195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102851616156.06195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428548400.65025812</v>
      </c>
      <c r="L3362" s="444">
        <f t="shared" ca="1" si="167"/>
        <v>103280164556.7122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103280164556.7122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430334018.98630083</v>
      </c>
      <c r="L3363" s="444">
        <f t="shared" ca="1" si="167"/>
        <v>103710498575.6985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103710498575.6985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432127077.39874375</v>
      </c>
      <c r="L3364" s="444">
        <f t="shared" ca="1" si="167"/>
        <v>104142625653.09724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104142625653.09724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433927606.88790518</v>
      </c>
      <c r="L3365" s="444">
        <f t="shared" ca="1" si="167"/>
        <v>104576553259.98515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104576553259.98515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435735638.58327144</v>
      </c>
      <c r="L3366" s="444">
        <f t="shared" ca="1" si="167"/>
        <v>105012288898.56842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105012288898.56842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437551203.74403507</v>
      </c>
      <c r="L3367" s="444">
        <f t="shared" ca="1" si="167"/>
        <v>105449840102.31245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105449840102.31245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439374333.75963521</v>
      </c>
      <c r="L3368" s="444">
        <f t="shared" ca="1" si="167"/>
        <v>105889214436.07208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105889214436.07208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441205060.15030032</v>
      </c>
      <c r="L3369" s="444">
        <f t="shared" ca="1" si="167"/>
        <v>106330419496.22238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106330419496.22238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443043414.56759328</v>
      </c>
      <c r="L3370" s="444">
        <f t="shared" ca="1" si="167"/>
        <v>106773462910.78998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106773462910.78998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444889428.79495823</v>
      </c>
      <c r="L3371" s="444">
        <f t="shared" ca="1" si="167"/>
        <v>107218352339.58493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107218352339.58493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446743134.74827057</v>
      </c>
      <c r="L3372" s="444">
        <f t="shared" ca="1" si="167"/>
        <v>107665095474.33321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107665095474.33321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448604564.47638834</v>
      </c>
      <c r="L3373" s="444">
        <f t="shared" ca="1" si="167"/>
        <v>108113700038.8096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108113700038.8096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450473750.16170669</v>
      </c>
      <c r="L3374" s="444">
        <f t="shared" ca="1" si="167"/>
        <v>108564173788.97131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108564173788.97131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452350724.12071377</v>
      </c>
      <c r="L3375" s="444">
        <f t="shared" ca="1" si="167"/>
        <v>109016524513.09203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109016524513.09203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454235518.80455017</v>
      </c>
      <c r="L3376" s="444">
        <f t="shared" ca="1" si="167"/>
        <v>109470760031.89658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109470760031.89658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456128166.79956913</v>
      </c>
      <c r="L3377" s="444">
        <f t="shared" ca="1" si="167"/>
        <v>109926888198.69615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109926888198.69615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458028700.82790065</v>
      </c>
      <c r="L3378" s="444">
        <f t="shared" ca="1" si="167"/>
        <v>110384916899.52405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110384916899.52405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459937153.74801683</v>
      </c>
      <c r="L3379" s="444">
        <f t="shared" ca="1" si="167"/>
        <v>110844854053.27206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110844854053.27206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461853558.55530024</v>
      </c>
      <c r="L3380" s="444">
        <f t="shared" ca="1" si="167"/>
        <v>111306707611.82736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111306707611.82736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463777948.38261402</v>
      </c>
      <c r="L3381" s="444">
        <f t="shared" ca="1" si="167"/>
        <v>111770485560.20998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111770485560.20998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465710356.50087488</v>
      </c>
      <c r="L3382" s="444">
        <f t="shared" ca="1" si="167"/>
        <v>112236195916.71085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112236195916.71085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467650816.3196286</v>
      </c>
      <c r="L3383" s="444">
        <f t="shared" ca="1" si="167"/>
        <v>112703846733.03047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112703846733.03047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469599361.38762695</v>
      </c>
      <c r="L3384" s="444">
        <f t="shared" ca="1" si="167"/>
        <v>113173446094.41811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113173446094.41811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471556025.39340878</v>
      </c>
      <c r="L3385" s="444">
        <f t="shared" ca="1" si="167"/>
        <v>113645002119.81151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113645002119.81151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473520842.16588128</v>
      </c>
      <c r="L3386" s="444">
        <f t="shared" ca="1" si="167"/>
        <v>114118522961.97739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114118522961.97739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475493845.67490578</v>
      </c>
      <c r="L3387" s="444">
        <f t="shared" ca="1" si="167"/>
        <v>114594016807.6523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114594016807.6523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477475070.03188449</v>
      </c>
      <c r="L3388" s="444">
        <f t="shared" ca="1" si="167"/>
        <v>115071491877.68419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115071491877.68419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479464549.49035078</v>
      </c>
      <c r="L3389" s="444">
        <f t="shared" ca="1" si="167"/>
        <v>115550956427.17455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115550956427.17455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481462318.44656056</v>
      </c>
      <c r="L3390" s="444">
        <f t="shared" ca="1" si="167"/>
        <v>116032418745.62111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116032418745.62111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483468411.44008797</v>
      </c>
      <c r="L3391" s="444">
        <f t="shared" ca="1" si="167"/>
        <v>116515887157.0612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116515887157.0612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485482863.15442169</v>
      </c>
      <c r="L3392" s="444">
        <f t="shared" ca="1" si="167"/>
        <v>117001370020.21562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117001370020.21562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487505708.41756511</v>
      </c>
      <c r="L3393" s="444">
        <f t="shared" ca="1" si="167"/>
        <v>117488875728.63319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117488875728.63319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489536982.20263833</v>
      </c>
      <c r="L3394" s="444">
        <f t="shared" ca="1" si="167"/>
        <v>117978412710.83583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117978412710.83583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491576719.62848258</v>
      </c>
      <c r="L3395" s="444">
        <f t="shared" ca="1" si="167"/>
        <v>118469989430.46431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118469989430.46431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493624955.96026796</v>
      </c>
      <c r="L3396" s="444">
        <f t="shared" ca="1" si="167"/>
        <v>118963614386.42458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118963614386.42458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495681726.61010242</v>
      </c>
      <c r="L3397" s="444">
        <f t="shared" ca="1" si="167"/>
        <v>119459296113.03468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119459296113.03468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497747067.13764453</v>
      </c>
      <c r="L3398" s="444">
        <f t="shared" ca="1" si="167"/>
        <v>119957043180.17233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119957043180.17233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499821013.25071806</v>
      </c>
      <c r="L3399" s="444">
        <f t="shared" ca="1" si="167"/>
        <v>120456864193.42305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120456864193.42305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501903600.80592936</v>
      </c>
      <c r="L3400" s="444">
        <f t="shared" ca="1" si="167"/>
        <v>120958767794.22897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120958767794.22897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503994865.80928743</v>
      </c>
      <c r="L3401" s="444">
        <f t="shared" ca="1" si="167"/>
        <v>121462762660.03825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121462762660.03825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506094844.41682607</v>
      </c>
      <c r="L3402" s="444">
        <f t="shared" ca="1" si="167"/>
        <v>121968857504.45508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121968857504.45508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508203572.93522948</v>
      </c>
      <c r="L3403" s="444">
        <f t="shared" ca="1" si="167"/>
        <v>122477061077.3903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122477061077.3903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510321087.82245958</v>
      </c>
      <c r="L3404" s="444">
        <f t="shared" ca="1" si="167"/>
        <v>122987382165.21277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122987382165.21277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512447425.68838662</v>
      </c>
      <c r="L3405" s="444">
        <f t="shared" ca="1" si="167"/>
        <v>123499829590.90115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123499829590.90115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514582623.29542148</v>
      </c>
      <c r="L3406" s="444">
        <f t="shared" ca="1" si="167"/>
        <v>124014412214.19658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124014412214.19658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516726717.55915242</v>
      </c>
      <c r="L3407" s="444">
        <f t="shared" ca="1" si="167"/>
        <v>124531138931.75574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124531138931.75574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518879745.5489822</v>
      </c>
      <c r="L3408" s="444">
        <f t="shared" ca="1" si="167"/>
        <v>125050018677.30472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125050018677.30472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521041744.48876965</v>
      </c>
      <c r="L3409" s="444">
        <f t="shared" ca="1" si="167"/>
        <v>125571060421.79349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125571060421.79349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523212751.75747287</v>
      </c>
      <c r="L3410" s="444">
        <f t="shared" ca="1" si="167"/>
        <v>126094273173.55096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126094273173.55096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525392804.88979566</v>
      </c>
      <c r="L3411" s="444">
        <f t="shared" ca="1" si="167"/>
        <v>126619665978.44077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126619665978.44077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527581941.57683653</v>
      </c>
      <c r="L3412" s="444">
        <f t="shared" ca="1" si="167"/>
        <v>127147247920.01761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127147247920.01761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529780199.66674</v>
      </c>
      <c r="L3413" s="444">
        <f t="shared" ca="1" si="167"/>
        <v>127677028119.68434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127677028119.68434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531987617.16535139</v>
      </c>
      <c r="L3414" s="444">
        <f t="shared" ca="1" si="167"/>
        <v>128209015736.84969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128209015736.84969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534204232.23687375</v>
      </c>
      <c r="L3415" s="444">
        <f t="shared" ca="1" si="167"/>
        <v>128743219969.08656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128743219969.08656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536430083.20452732</v>
      </c>
      <c r="L3416" s="444">
        <f t="shared" ca="1" si="167"/>
        <v>129279650052.29109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129279650052.29109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538665208.55121291</v>
      </c>
      <c r="L3417" s="444">
        <f t="shared" ca="1" si="167"/>
        <v>129818315260.8423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129818315260.8423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540909646.92017627</v>
      </c>
      <c r="L3418" s="444">
        <f t="shared" ca="1" si="167"/>
        <v>130359224907.76248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130359224907.76248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543163437.115677</v>
      </c>
      <c r="L3419" s="444">
        <f t="shared" ca="1" si="167"/>
        <v>130902388344.87816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130902388344.87816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545426618.10365903</v>
      </c>
      <c r="L3420" s="444">
        <f t="shared" ca="1" si="167"/>
        <v>131447814962.98181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131447814962.98181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547699229.01242423</v>
      </c>
      <c r="L3421" s="444">
        <f t="shared" ca="1" si="167"/>
        <v>131995514191.99423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131995514191.99423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549981309.13330925</v>
      </c>
      <c r="L3422" s="444">
        <f t="shared" ca="1" si="167"/>
        <v>132545495501.12755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132545495501.12755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552272897.92136478</v>
      </c>
      <c r="L3423" s="444">
        <f t="shared" ca="1" si="167"/>
        <v>133097768399.04892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133097768399.04892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554574034.99603713</v>
      </c>
      <c r="L3424" s="444">
        <f t="shared" ca="1" si="167"/>
        <v>133652342434.04495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133652342434.04495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556884760.14185393</v>
      </c>
      <c r="L3425" s="444">
        <f t="shared" ca="1" si="167"/>
        <v>134209227194.18681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134209227194.18681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559205113.30911171</v>
      </c>
      <c r="L3426" s="444">
        <f t="shared" ca="1" si="167"/>
        <v>134768432307.49593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134768432307.49593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561535134.61456633</v>
      </c>
      <c r="L3427" s="444">
        <f t="shared" ca="1" si="167"/>
        <v>135329967442.11049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135329967442.11049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563874864.34212708</v>
      </c>
      <c r="L3428" s="444">
        <f t="shared" ca="1" si="167"/>
        <v>135893842306.45262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135893842306.45262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566224342.94355261</v>
      </c>
      <c r="L3429" s="444">
        <f t="shared" ca="1" si="167"/>
        <v>136460066649.39618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136460066649.39618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568583611.03915071</v>
      </c>
      <c r="L3430" s="444">
        <f t="shared" ca="1" si="167"/>
        <v>137028650260.43533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137028650260.43533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570952709.41848052</v>
      </c>
      <c r="L3431" s="444">
        <f t="shared" ca="1" si="167"/>
        <v>137599602969.85382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137599602969.85382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573331679.04105759</v>
      </c>
      <c r="L3432" s="444">
        <f t="shared" ca="1" si="167"/>
        <v>138172934648.89487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138172934648.89487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575720561.03706193</v>
      </c>
      <c r="L3433" s="444">
        <f t="shared" ca="1" si="167"/>
        <v>138748655209.93192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138748655209.93192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578119396.70804965</v>
      </c>
      <c r="L3434" s="444">
        <f t="shared" ca="1" si="167"/>
        <v>139326774606.63995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139326774606.63995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580528227.52766645</v>
      </c>
      <c r="L3435" s="444">
        <f t="shared" ca="1" si="167"/>
        <v>139907302834.16763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139907302834.16763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582947095.1423651</v>
      </c>
      <c r="L3436" s="444">
        <f t="shared" ca="1" si="167"/>
        <v>140490249929.31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140490249929.31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585376041.37212503</v>
      </c>
      <c r="L3437" s="444">
        <f t="shared" ca="1" si="167"/>
        <v>141075625970.68213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141075625970.68213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587815108.21117556</v>
      </c>
      <c r="L3438" s="444">
        <f t="shared" ca="1" si="167"/>
        <v>141663441078.89331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141663441078.89331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590264337.82872212</v>
      </c>
      <c r="L3439" s="444">
        <f t="shared" ca="1" si="167"/>
        <v>142253705416.72205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142253705416.72205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592723772.56967521</v>
      </c>
      <c r="L3440" s="444">
        <f t="shared" ca="1" si="167"/>
        <v>142846429189.29172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142846429189.29172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595193454.95538211</v>
      </c>
      <c r="L3441" s="444">
        <f t="shared" ca="1" si="167"/>
        <v>143441622644.2471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143441622644.2471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597673427.68436289</v>
      </c>
      <c r="L3442" s="444">
        <f t="shared" ca="1" si="167"/>
        <v>144039296071.93146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144039296071.93146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600163733.6330477</v>
      </c>
      <c r="L3443" s="444">
        <f t="shared" ca="1" si="167"/>
        <v>144639459805.56451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144639459805.56451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602664415.85651875</v>
      </c>
      <c r="L3444" s="444">
        <f t="shared" ca="1" si="167"/>
        <v>145242124221.42102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145242124221.42102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605175517.58925426</v>
      </c>
      <c r="L3445" s="444">
        <f t="shared" ca="1" si="167"/>
        <v>145847299739.01028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145847299739.01028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607697082.24587619</v>
      </c>
      <c r="L3446" s="444">
        <f t="shared" ca="1" si="167"/>
        <v>146454996821.25616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146454996821.25616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610229153.42190063</v>
      </c>
      <c r="L3447" s="444">
        <f t="shared" ca="1" si="167"/>
        <v>147065225974.67807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147065225974.67807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612771774.89449191</v>
      </c>
      <c r="L3448" s="444">
        <f t="shared" ca="1" si="167"/>
        <v>147677997749.57257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147677997749.57257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615324990.62321901</v>
      </c>
      <c r="L3449" s="444">
        <f t="shared" ca="1" si="167"/>
        <v>148293322740.1958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148293322740.1958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617888844.75081587</v>
      </c>
      <c r="L3450" s="444">
        <f t="shared" ca="1" si="167"/>
        <v>148911211584.94662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148911211584.94662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620463381.6039443</v>
      </c>
      <c r="L3451" s="444">
        <f t="shared" ca="1" si="167"/>
        <v>149531674966.55057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149531674966.55057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623048645.69396067</v>
      </c>
      <c r="L3452" s="444">
        <f t="shared" ca="1" si="167"/>
        <v>150154723612.24454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150154723612.24454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625644681.71768558</v>
      </c>
      <c r="L3453" s="444">
        <f t="shared" ca="1" si="167"/>
        <v>150780368293.96222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150780368293.96222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628251534.55817592</v>
      </c>
      <c r="L3454" s="444">
        <f t="shared" ca="1" si="167"/>
        <v>151408619828.52039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151408619828.52039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630869249.2855016</v>
      </c>
      <c r="L3455" s="444">
        <f t="shared" ca="1" si="167"/>
        <v>152039489077.80588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152039489077.80588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633497871.15752447</v>
      </c>
      <c r="L3456" s="444">
        <f t="shared" ca="1" si="167"/>
        <v>152672986948.96341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152672986948.96341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636137445.62068081</v>
      </c>
      <c r="L3457" s="444">
        <f t="shared" ca="1" si="167"/>
        <v>153309124394.58408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153309124394.58408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638788018.31076694</v>
      </c>
      <c r="L3458" s="444">
        <f t="shared" ca="1" si="167"/>
        <v>153947912412.89484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153947912412.89484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641449635.05372846</v>
      </c>
      <c r="L3459" s="444">
        <f t="shared" ca="1" si="167"/>
        <v>154589362047.94858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154589362047.94858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644122341.86645246</v>
      </c>
      <c r="L3460" s="444">
        <f t="shared" ca="1" si="167"/>
        <v>155233484389.81503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155233484389.81503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646806184.95756269</v>
      </c>
      <c r="L3461" s="444">
        <f t="shared" ca="1" si="167"/>
        <v>155880290574.77258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155880290574.77258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649501210.72821903</v>
      </c>
      <c r="L3462" s="444">
        <f t="shared" ca="1" si="167"/>
        <v>156529791785.50079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156529791785.50079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652207465.77292001</v>
      </c>
      <c r="L3463" s="444">
        <f t="shared" ca="1" si="167"/>
        <v>157181999251.27371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157181999251.27371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654924996.88030708</v>
      </c>
      <c r="L3464" s="444">
        <f t="shared" ca="1" si="167"/>
        <v>157836924248.15402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157836924248.15402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657653851.03397512</v>
      </c>
      <c r="L3465" s="444">
        <f t="shared" ca="1" si="167"/>
        <v>158494578099.18799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158494578099.18799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660394075.41328323</v>
      </c>
      <c r="L3466" s="444">
        <f t="shared" ca="1" si="167"/>
        <v>159154972174.60126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159154972174.60126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663145717.39417195</v>
      </c>
      <c r="L3467" s="444">
        <f t="shared" ca="1" si="167"/>
        <v>159818117891.99542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159818117891.99542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665908824.54998088</v>
      </c>
      <c r="L3468" s="444">
        <f t="shared" ca="1" si="167"/>
        <v>160484026716.54541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160484026716.54541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668683444.65227258</v>
      </c>
      <c r="L3469" s="444">
        <f t="shared" ca="1" si="167"/>
        <v>161152710161.19769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161152710161.19769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671469625.67165709</v>
      </c>
      <c r="L3470" s="444">
        <f t="shared" ca="1" si="167"/>
        <v>161824179786.86935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161824179786.86935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674267415.77862227</v>
      </c>
      <c r="L3471" s="444">
        <f t="shared" ca="1" si="167"/>
        <v>162498447202.64798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162498447202.64798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677076863.34436655</v>
      </c>
      <c r="L3472" s="444">
        <f t="shared" ca="1" si="167"/>
        <v>163175524065.99234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163175524065.99234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679898016.94163477</v>
      </c>
      <c r="L3473" s="444">
        <f t="shared" ca="1" si="167"/>
        <v>163855422082.93396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163855422082.93396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682730925.34555817</v>
      </c>
      <c r="L3474" s="444">
        <f t="shared" ca="1" si="167"/>
        <v>164538153008.27951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164538153008.27951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685575637.53449798</v>
      </c>
      <c r="L3475" s="444">
        <f t="shared" ca="1" si="167"/>
        <v>165223728645.814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165223728645.814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688432202.69089162</v>
      </c>
      <c r="L3476" s="444">
        <f t="shared" ca="1" si="167"/>
        <v>165912160848.50488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165912160848.50488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691300670.20210361</v>
      </c>
      <c r="L3477" s="444">
        <f t="shared" ca="1" si="167"/>
        <v>166603461518.707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166603461518.707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694181089.6612792</v>
      </c>
      <c r="L3478" s="444">
        <f t="shared" ca="1" si="167"/>
        <v>167297642608.36829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167297642608.36829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697073510.86820114</v>
      </c>
      <c r="L3479" s="444">
        <f t="shared" ca="1" si="167"/>
        <v>167994716119.23648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167994716119.23648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699977983.83015203</v>
      </c>
      <c r="L3480" s="444">
        <f t="shared" ca="1" si="167"/>
        <v>168694694103.06662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168694694103.06662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702894558.76277757</v>
      </c>
      <c r="L3481" s="444">
        <f t="shared" ca="1" si="167"/>
        <v>169397588661.82941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169397588661.82941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705823286.09095585</v>
      </c>
      <c r="L3482" s="444">
        <f t="shared" ca="1" si="167"/>
        <v>170103411947.92035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170103411947.92035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708764216.44966817</v>
      </c>
      <c r="L3483" s="444">
        <f t="shared" ca="1" si="167"/>
        <v>170812176164.37003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170812176164.37003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711717400.68487513</v>
      </c>
      <c r="L3484" s="444">
        <f t="shared" ca="1" si="167"/>
        <v>171523893565.0549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171523893565.0549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714682889.85439539</v>
      </c>
      <c r="L3485" s="444">
        <f t="shared" ca="1" si="167"/>
        <v>172238576454.9093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172238576454.9093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717660735.22878873</v>
      </c>
      <c r="L3486" s="444">
        <f t="shared" ca="1" si="167"/>
        <v>172956237190.13809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172956237190.13809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720650988.29224205</v>
      </c>
      <c r="L3487" s="444">
        <f t="shared" ca="1" si="167"/>
        <v>173676888178.43033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173676888178.43033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723653700.7434597</v>
      </c>
      <c r="L3488" s="444">
        <f t="shared" ca="1" si="167"/>
        <v>174400541879.1738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174400541879.1738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726668924.49655747</v>
      </c>
      <c r="L3489" s="444">
        <f t="shared" ca="1" si="167"/>
        <v>175127210803.67035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175127210803.67035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729696711.68195975</v>
      </c>
      <c r="L3490" s="444">
        <f t="shared" ca="1" si="167"/>
        <v>175856907515.35229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175856907515.35229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732737114.6473012</v>
      </c>
      <c r="L3491" s="444">
        <f t="shared" ca="1" si="167"/>
        <v>176589644629.9996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176589644629.9996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735790185.9583317</v>
      </c>
      <c r="L3492" s="444">
        <f t="shared" ca="1" si="167"/>
        <v>177325434815.95795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177325434815.95795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738855978.39982474</v>
      </c>
      <c r="L3493" s="444">
        <f t="shared" ca="1" si="167"/>
        <v>178064290794.35776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178064290794.35776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741934544.97649062</v>
      </c>
      <c r="L3494" s="444">
        <f t="shared" ca="1" si="167"/>
        <v>178806225339.33426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178806225339.33426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745025938.91389275</v>
      </c>
      <c r="L3495" s="444">
        <f t="shared" ca="1" si="167"/>
        <v>179551251278.24814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179551251278.24814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748130213.6593672</v>
      </c>
      <c r="L3496" s="444">
        <f t="shared" ca="1" si="167"/>
        <v>180299381491.9075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180299381491.9075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751247422.88294792</v>
      </c>
      <c r="L3497" s="444">
        <f t="shared" ca="1" si="167"/>
        <v>181050628914.79044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181050628914.79044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754377620.47829342</v>
      </c>
      <c r="L3498" s="444">
        <f t="shared" ca="1" si="167"/>
        <v>181805006535.26874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181805006535.26874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757520860.56361973</v>
      </c>
      <c r="L3499" s="444">
        <f t="shared" ca="1" si="167"/>
        <v>182562527395.83237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182562527395.83237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760677197.4826349</v>
      </c>
      <c r="L3500" s="444">
        <f t="shared" ca="1" si="167"/>
        <v>183323204593.315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183323204593.315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763846685.80547917</v>
      </c>
      <c r="L3501" s="444">
        <f t="shared" ca="1" si="167"/>
        <v>184087051279.12048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184087051279.12048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767029380.32966864</v>
      </c>
      <c r="L3502" s="444">
        <f t="shared" ca="1" si="167"/>
        <v>184854080659.45016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184854080659.45016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770225336.08104229</v>
      </c>
      <c r="L3503" s="444">
        <f t="shared" ca="1" si="167"/>
        <v>185624305995.53122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185624305995.53122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773434608.31471336</v>
      </c>
      <c r="L3504" s="444">
        <f t="shared" ca="1" si="167"/>
        <v>186397740603.84595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186397740603.84595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776657252.51602483</v>
      </c>
      <c r="L3505" s="444">
        <f t="shared" ca="1" si="167"/>
        <v>187174397856.36197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187174397856.36197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779893324.40150821</v>
      </c>
      <c r="L3506" s="444">
        <f t="shared" ca="1" si="167"/>
        <v>187954291180.76349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187954291180.76349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783142879.91984785</v>
      </c>
      <c r="L3507" s="444">
        <f t="shared" ca="1" si="167"/>
        <v>188737434060.68335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188737434060.68335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786405975.25284731</v>
      </c>
      <c r="L3508" s="444">
        <f t="shared" ca="1" si="167"/>
        <v>189523840035.93619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189523840035.93619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789682666.81640077</v>
      </c>
      <c r="L3509" s="444">
        <f t="shared" ca="1" si="167"/>
        <v>190313522702.75259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190313522702.75259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792973011.26146913</v>
      </c>
      <c r="L3510" s="444">
        <f t="shared" ca="1" si="167"/>
        <v>191106495714.01407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191106495714.01407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796277065.47505856</v>
      </c>
      <c r="L3511" s="444">
        <f t="shared" ca="1" si="167"/>
        <v>191902772779.48914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191902772779.48914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799594886.58120477</v>
      </c>
      <c r="L3512" s="444">
        <f t="shared" ca="1" si="167"/>
        <v>192702367666.07034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192702367666.07034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802926531.94195974</v>
      </c>
      <c r="L3513" s="444">
        <f t="shared" ca="1" si="167"/>
        <v>193505294198.0123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193505294198.0123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806272059.15838456</v>
      </c>
      <c r="L3514" s="444">
        <f t="shared" ca="1" si="167"/>
        <v>194311566257.17068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194311566257.17068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809631526.07154453</v>
      </c>
      <c r="L3515" s="444">
        <f t="shared" ca="1" si="167"/>
        <v>195121197783.24222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195121197783.24222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813004990.76350927</v>
      </c>
      <c r="L3516" s="444">
        <f t="shared" ca="1" si="167"/>
        <v>195934202774.00574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195934202774.00574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816392511.55835724</v>
      </c>
      <c r="L3517" s="444">
        <f t="shared" ca="1" si="167"/>
        <v>196750595285.56409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196750595285.56409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819794147.0231837</v>
      </c>
      <c r="L3518" s="444">
        <f t="shared" ca="1" si="167"/>
        <v>197570389432.58728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197570389432.58728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823209955.96911371</v>
      </c>
      <c r="L3519" s="444">
        <f t="shared" ca="1" si="167"/>
        <v>198393599388.5564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198393599388.5564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826639997.45231831</v>
      </c>
      <c r="L3520" s="444">
        <f t="shared" ca="1" si="167"/>
        <v>199220239386.00873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199220239386.00873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830084330.77503633</v>
      </c>
      <c r="L3521" s="444">
        <f t="shared" ca="1" si="167"/>
        <v>200050323716.78375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200050323716.78375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833543015.48659897</v>
      </c>
      <c r="L3522" s="444">
        <f t="shared" ca="1" si="167"/>
        <v>200883866732.27036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200883866732.27036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837016111.38445985</v>
      </c>
      <c r="L3523" s="444">
        <f t="shared" ca="1" si="167"/>
        <v>201720882843.65482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201720882843.65482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840503678.51522839</v>
      </c>
      <c r="L3524" s="444">
        <f t="shared" ca="1" si="167"/>
        <v>202561386522.17004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202561386522.17004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844005777.17570853</v>
      </c>
      <c r="L3525" s="444">
        <f t="shared" ca="1" si="167"/>
        <v>203405392299.34576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203405392299.34576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847522467.91394067</v>
      </c>
      <c r="L3526" s="444">
        <f t="shared" ca="1" si="167"/>
        <v>204252914767.2597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204252914767.2597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851053811.53024876</v>
      </c>
      <c r="L3527" s="444">
        <f t="shared" ca="1" si="167"/>
        <v>205103968578.78995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205103968578.78995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854599869.07829142</v>
      </c>
      <c r="L3528" s="444">
        <f t="shared" ca="1" si="167"/>
        <v>205958568447.86823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205958568447.86823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858160701.8661176</v>
      </c>
      <c r="L3529" s="444">
        <f t="shared" ca="1" si="167"/>
        <v>206816729149.73434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206816729149.73434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861736371.4572264</v>
      </c>
      <c r="L3530" s="444">
        <f t="shared" ca="1" si="167"/>
        <v>207678465521.19156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207678465521.19156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865326939.67163146</v>
      </c>
      <c r="L3531" s="444">
        <f t="shared" ca="1" si="167"/>
        <v>208543792460.86319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208543792460.86319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868932468.58692992</v>
      </c>
      <c r="L3532" s="444">
        <f t="shared" ca="1" si="167"/>
        <v>209412724929.45013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209412724929.45013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872553020.53937554</v>
      </c>
      <c r="L3533" s="444">
        <f t="shared" ca="1" si="167"/>
        <v>210285277949.9895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210285277949.9895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876188658.12495625</v>
      </c>
      <c r="L3534" s="444">
        <f t="shared" ca="1" si="167"/>
        <v>211161466608.11447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211161466608.11447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879839444.200477</v>
      </c>
      <c r="L3535" s="444">
        <f t="shared" ca="1" si="167"/>
        <v>212041306052.31494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212041306052.31494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883505441.88464558</v>
      </c>
      <c r="L3536" s="444">
        <f t="shared" ca="1" si="167"/>
        <v>212924811494.19958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212924811494.19958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887186714.55916488</v>
      </c>
      <c r="L3537" s="444">
        <f t="shared" ca="1" si="167"/>
        <v>213811998208.75876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213811998208.75876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890883325.8698281</v>
      </c>
      <c r="L3538" s="444">
        <f t="shared" ca="1" si="167"/>
        <v>214702881534.6286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214702881534.6286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894595339.72761917</v>
      </c>
      <c r="L3539" s="444">
        <f t="shared" ca="1" si="167"/>
        <v>215597476874.35623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215597476874.35623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898322820.30981767</v>
      </c>
      <c r="L3540" s="444">
        <f t="shared" ca="1" si="167"/>
        <v>216495799694.66605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216495799694.66605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902065832.06110847</v>
      </c>
      <c r="L3541" s="444">
        <f t="shared" ca="1" si="167"/>
        <v>217397865526.72714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217397865526.72714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905824439.69469643</v>
      </c>
      <c r="L3542" s="444">
        <f t="shared" ca="1" si="167"/>
        <v>218303689966.42184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218303689966.42184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909598708.19342434</v>
      </c>
      <c r="L3543" s="444">
        <f t="shared" ca="1" si="167"/>
        <v>219213288674.61526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219213288674.61526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913388702.81089699</v>
      </c>
      <c r="L3544" s="444">
        <f t="shared" ca="1" si="167"/>
        <v>220126677377.42615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220126677377.42615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917194489.07260883</v>
      </c>
      <c r="L3545" s="444">
        <f t="shared" ca="1" si="167"/>
        <v>221043871866.49875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221043871866.49875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921016132.77707815</v>
      </c>
      <c r="L3546" s="444">
        <f t="shared" ca="1" si="167"/>
        <v>221964887999.27582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221964887999.27582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924853699.99698269</v>
      </c>
      <c r="L3547" s="444">
        <f t="shared" ca="1" si="167"/>
        <v>222889741699.2728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222889741699.2728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928707257.08030319</v>
      </c>
      <c r="L3548" s="444">
        <f t="shared" ca="1" si="167"/>
        <v>223818448956.35309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223818448956.35309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932576870.65147102</v>
      </c>
      <c r="L3549" s="444">
        <f t="shared" ca="1" si="167"/>
        <v>224751025827.00455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224751025827.00455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936462607.61251891</v>
      </c>
      <c r="L3550" s="444">
        <f t="shared" ca="1" si="167"/>
        <v>225687488434.61707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225687488434.61707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940364535.14423776</v>
      </c>
      <c r="L3551" s="444">
        <f t="shared" ca="1" si="167"/>
        <v>226627852969.76129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226627852969.76129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944282720.70733869</v>
      </c>
      <c r="L3552" s="444">
        <f t="shared" ca="1" si="167"/>
        <v>227572135690.46863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227572135690.46863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948217232.04361928</v>
      </c>
      <c r="L3553" s="444">
        <f t="shared" ca="1" si="167"/>
        <v>228520352922.51224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228520352922.51224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952168137.17713428</v>
      </c>
      <c r="L3554" s="444">
        <f t="shared" ca="1" si="167"/>
        <v>229472521059.68936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229472521059.68936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956135504.41537237</v>
      </c>
      <c r="L3555" s="444">
        <f t="shared" ca="1" si="167"/>
        <v>230428656564.10474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230428656564.10474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960119402.35043633</v>
      </c>
      <c r="L3556" s="444">
        <f t="shared" ca="1" si="167"/>
        <v>231388775966.45517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231388775966.45517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964119899.86022985</v>
      </c>
      <c r="L3557" s="444">
        <f t="shared" ca="1" si="167"/>
        <v>232352895866.3154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232352895866.3154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968137066.10964739</v>
      </c>
      <c r="L3558" s="444">
        <f t="shared" ca="1" si="167"/>
        <v>233321032932.42505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233321032932.42505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972170970.55177116</v>
      </c>
      <c r="L3559" s="444">
        <f t="shared" ca="1" si="167"/>
        <v>234293203902.97681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234293203902.97681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976221682.92907</v>
      </c>
      <c r="L3560" s="444">
        <f t="shared" ca="1" si="167"/>
        <v>235269425585.90588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235269425585.90588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980289273.27460778</v>
      </c>
      <c r="L3561" s="444">
        <f t="shared" ca="1" si="167"/>
        <v>236249714859.18048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236249714859.18048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984373811.913252</v>
      </c>
      <c r="L3562" s="444">
        <f t="shared" ca="1" si="167"/>
        <v>237234088671.09372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237234088671.09372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988475369.46289063</v>
      </c>
      <c r="L3563" s="444">
        <f t="shared" ca="1" si="167"/>
        <v>238222564040.55661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238222564040.55661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992594016.83565247</v>
      </c>
      <c r="L3564" s="444">
        <f t="shared" ca="1" si="167"/>
        <v>239215158057.39227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239215158057.39227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996729825.23913443</v>
      </c>
      <c r="L3565" s="444">
        <f t="shared" ca="1" si="167"/>
        <v>240211887882.63141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240211887882.63141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1000882866.1776309</v>
      </c>
      <c r="L3566" s="444">
        <f t="shared" ca="1" si="167"/>
        <v>241212770748.80905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241212770748.80905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1005053211.4533712</v>
      </c>
      <c r="L3567" s="444">
        <f t="shared" ca="1" si="167"/>
        <v>242217823960.26242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242217823960.26242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1009240933.1677599</v>
      </c>
      <c r="L3568" s="444">
        <f t="shared" ca="1" si="167"/>
        <v>243227064893.43018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243227064893.43018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1013446103.7226257</v>
      </c>
      <c r="L3569" s="444">
        <f t="shared" ca="1" si="167"/>
        <v>244240510997.1528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244240510997.1528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1017668795.8214701</v>
      </c>
      <c r="L3570" s="444">
        <f t="shared" ca="1" si="167"/>
        <v>245258179792.97427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245258179792.97427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1021909082.4707261</v>
      </c>
      <c r="L3571" s="444">
        <f t="shared" ca="1" si="167"/>
        <v>246280088875.44501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246280088875.44501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1026167036.9810208</v>
      </c>
      <c r="L3572" s="444">
        <f t="shared" ca="1" si="167"/>
        <v>247306255912.42603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247306255912.42603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1030442732.9684417</v>
      </c>
      <c r="L3573" s="444">
        <f t="shared" ca="1" si="167"/>
        <v>248336698645.39447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248336698645.39447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1034736244.3558103</v>
      </c>
      <c r="L3574" s="444">
        <f t="shared" ca="1" si="167"/>
        <v>249371434889.75027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249371434889.75027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1039047645.3739594</v>
      </c>
      <c r="L3575" s="444">
        <f t="shared" ca="1" si="167"/>
        <v>250410482535.12424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250410482535.12424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1043377010.5630176</v>
      </c>
      <c r="L3576" s="444">
        <f t="shared" ca="1" si="167"/>
        <v>251453859545.68726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251453859545.68726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1047724414.7736969</v>
      </c>
      <c r="L3577" s="444">
        <f t="shared" ca="1" si="167"/>
        <v>252501583960.46094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252501583960.46094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1052089933.1685872</v>
      </c>
      <c r="L3578" s="444">
        <f t="shared" ref="L3578:L3832" ca="1" si="172">I3578-J3578+K3578</f>
        <v>253553673893.62952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253553673893.62952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1056473641.2234563</v>
      </c>
      <c r="L3579" s="444">
        <f t="shared" ca="1" si="172"/>
        <v>254610147534.85297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254610147534.85297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1060875614.7285539</v>
      </c>
      <c r="L3580" s="444">
        <f t="shared" ca="1" si="172"/>
        <v>255671023149.58151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255671023149.58151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1065295929.789923</v>
      </c>
      <c r="L3581" s="444">
        <f t="shared" ca="1" si="172"/>
        <v>256736319079.37143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256736319079.37143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1069734662.8307141</v>
      </c>
      <c r="L3582" s="444">
        <f t="shared" ca="1" si="172"/>
        <v>257806053742.20215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257806053742.20215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1074191890.5925088</v>
      </c>
      <c r="L3583" s="444">
        <f t="shared" ca="1" si="172"/>
        <v>258880245632.79465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258880245632.79465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1078667690.1366444</v>
      </c>
      <c r="L3584" s="444">
        <f t="shared" ca="1" si="172"/>
        <v>259958913322.9313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259958913322.9313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1083162138.8455472</v>
      </c>
      <c r="L3585" s="444">
        <f t="shared" ca="1" si="172"/>
        <v>261042075461.77686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261042075461.77686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1087675314.4240701</v>
      </c>
      <c r="L3586" s="444">
        <f t="shared" ca="1" si="172"/>
        <v>262129750776.20093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262129750776.20093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1092207294.9008374</v>
      </c>
      <c r="L3587" s="444">
        <f t="shared" ca="1" si="172"/>
        <v>263221958071.10178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263221958071.10178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1096758158.6295907</v>
      </c>
      <c r="L3588" s="444">
        <f t="shared" ca="1" si="172"/>
        <v>264318716229.73135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264318716229.73135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1101327984.2905471</v>
      </c>
      <c r="L3589" s="444">
        <f t="shared" ca="1" si="172"/>
        <v>265420044214.02191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265420044214.02191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1105916850.891758</v>
      </c>
      <c r="L3590" s="444">
        <f t="shared" ca="1" si="172"/>
        <v>266525961064.91367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266525961064.91367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1110524837.7704735</v>
      </c>
      <c r="L3591" s="444">
        <f t="shared" ca="1" si="172"/>
        <v>267636485902.68414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267636485902.68414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1115152024.5945172</v>
      </c>
      <c r="L3592" s="444">
        <f t="shared" ca="1" si="172"/>
        <v>268751637927.27866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268751637927.27866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1119798491.3636611</v>
      </c>
      <c r="L3593" s="444">
        <f t="shared" ca="1" si="172"/>
        <v>269871436418.6423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269871436418.6423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1124464318.4110096</v>
      </c>
      <c r="L3594" s="444">
        <f t="shared" ca="1" si="172"/>
        <v>270995900737.05331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270995900737.05331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1129149586.4043889</v>
      </c>
      <c r="L3595" s="444">
        <f t="shared" ca="1" si="172"/>
        <v>272125050323.4577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272125050323.4577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1133854376.3477404</v>
      </c>
      <c r="L3596" s="444">
        <f t="shared" ca="1" si="172"/>
        <v>273258904699.80545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273258904699.80545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1138578769.5825226</v>
      </c>
      <c r="L3597" s="444">
        <f t="shared" ca="1" si="172"/>
        <v>274397483469.38797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274397483469.38797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1143322847.7891166</v>
      </c>
      <c r="L3598" s="444">
        <f t="shared" ca="1" si="172"/>
        <v>275540806317.17706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275540806317.17706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1148086692.9882379</v>
      </c>
      <c r="L3599" s="444">
        <f t="shared" ca="1" si="172"/>
        <v>276688893010.16528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276688893010.16528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1152870387.5423553</v>
      </c>
      <c r="L3600" s="444">
        <f t="shared" ca="1" si="172"/>
        <v>277841763397.70764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277841763397.70764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1157674014.1571152</v>
      </c>
      <c r="L3601" s="444">
        <f t="shared" ca="1" si="172"/>
        <v>278999437411.86475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278999437411.86475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1162497655.8827698</v>
      </c>
      <c r="L3602" s="444">
        <f t="shared" ca="1" si="172"/>
        <v>280161935067.7475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280161935067.7475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1167341396.1156147</v>
      </c>
      <c r="L3603" s="444">
        <f t="shared" ca="1" si="172"/>
        <v>281329276463.8631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281329276463.8631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1172205318.5994296</v>
      </c>
      <c r="L3604" s="444">
        <f t="shared" ca="1" si="172"/>
        <v>282501481782.46252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282501481782.46252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1177089507.4269271</v>
      </c>
      <c r="L3605" s="444">
        <f t="shared" ca="1" si="172"/>
        <v>283678571289.88947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283678571289.88947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1181994047.0412061</v>
      </c>
      <c r="L3606" s="444">
        <f t="shared" ca="1" si="172"/>
        <v>284860565336.93066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284860565336.93066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1186919022.237211</v>
      </c>
      <c r="L3607" s="444">
        <f t="shared" ca="1" si="172"/>
        <v>286047484359.16785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286047484359.16785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1191864518.1631994</v>
      </c>
      <c r="L3608" s="444">
        <f t="shared" ca="1" si="172"/>
        <v>287239348877.33105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287239348877.33105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1196830620.3222127</v>
      </c>
      <c r="L3609" s="444">
        <f t="shared" ca="1" si="172"/>
        <v>288436179497.65326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288436179497.65326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1201817414.5735552</v>
      </c>
      <c r="L3610" s="444">
        <f t="shared" ca="1" si="172"/>
        <v>289637996912.22681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289637996912.22681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1206824987.1342783</v>
      </c>
      <c r="L3611" s="444">
        <f t="shared" ca="1" si="172"/>
        <v>290844821899.36108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290844821899.36108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1211853424.5806711</v>
      </c>
      <c r="L3612" s="444">
        <f t="shared" ca="1" si="172"/>
        <v>292056675323.94177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292056675323.94177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1216902813.8497574</v>
      </c>
      <c r="L3613" s="444">
        <f t="shared" ca="1" si="172"/>
        <v>293273578137.7915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293273578137.7915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1221973242.240798</v>
      </c>
      <c r="L3614" s="444">
        <f t="shared" ca="1" si="172"/>
        <v>294495551380.03229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294495551380.03229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1227064797.4168012</v>
      </c>
      <c r="L3615" s="444">
        <f t="shared" ca="1" si="172"/>
        <v>295722616177.4491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295722616177.4491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1232177567.4060378</v>
      </c>
      <c r="L3616" s="444">
        <f t="shared" ca="1" si="172"/>
        <v>296954793744.85516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296954793744.85516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1237311640.6035631</v>
      </c>
      <c r="L3617" s="444">
        <f t="shared" ca="1" si="172"/>
        <v>298192105385.45874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298192105385.45874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1242467105.7727447</v>
      </c>
      <c r="L3618" s="444">
        <f t="shared" ca="1" si="172"/>
        <v>299434572491.23151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299434572491.23151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1247644052.046798</v>
      </c>
      <c r="L3619" s="444">
        <f t="shared" ca="1" si="172"/>
        <v>300682216543.27832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300682216543.27832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1252842568.9303262</v>
      </c>
      <c r="L3620" s="444">
        <f t="shared" ca="1" si="172"/>
        <v>301935059112.20862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301935059112.20862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1258062746.3008692</v>
      </c>
      <c r="L3621" s="444">
        <f t="shared" ca="1" si="172"/>
        <v>303193121858.50946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303193121858.50946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1263304674.4104562</v>
      </c>
      <c r="L3622" s="444">
        <f t="shared" ca="1" si="172"/>
        <v>304456426532.91992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304456426532.91992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1268568443.8871663</v>
      </c>
      <c r="L3623" s="444">
        <f t="shared" ca="1" si="172"/>
        <v>305724994976.80707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305724994976.80707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1273854145.736696</v>
      </c>
      <c r="L3624" s="444">
        <f t="shared" ca="1" si="172"/>
        <v>306998849122.54376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306998849122.54376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1279161871.3439324</v>
      </c>
      <c r="L3625" s="444">
        <f t="shared" ca="1" si="172"/>
        <v>308278010993.8877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308278010993.8877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1284491712.4745321</v>
      </c>
      <c r="L3626" s="444">
        <f t="shared" ca="1" si="172"/>
        <v>309562502706.36224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309562502706.36224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1289843761.2765093</v>
      </c>
      <c r="L3627" s="444">
        <f t="shared" ca="1" si="172"/>
        <v>310852346467.63873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310852346467.63873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1295218110.2818279</v>
      </c>
      <c r="L3628" s="444">
        <f t="shared" ca="1" si="172"/>
        <v>312147564577.92053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312147564577.92053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1300614852.4080021</v>
      </c>
      <c r="L3629" s="444">
        <f t="shared" ca="1" si="172"/>
        <v>313448179430.32855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313448179430.32855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1306034080.9597023</v>
      </c>
      <c r="L3630" s="444">
        <f t="shared" ca="1" si="172"/>
        <v>314754213511.28827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314754213511.28827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1311475889.6303678</v>
      </c>
      <c r="L3631" s="444">
        <f t="shared" ca="1" si="172"/>
        <v>316065689400.91864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316065689400.91864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1316940372.5038276</v>
      </c>
      <c r="L3632" s="444">
        <f t="shared" ca="1" si="172"/>
        <v>317382629773.42249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317382629773.42249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1322427624.055927</v>
      </c>
      <c r="L3633" s="444">
        <f t="shared" ca="1" si="172"/>
        <v>318705057397.47839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318705057397.47839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1327937739.1561599</v>
      </c>
      <c r="L3634" s="444">
        <f t="shared" ca="1" si="172"/>
        <v>320032995136.63458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320032995136.63458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1333470813.0693107</v>
      </c>
      <c r="L3635" s="444">
        <f t="shared" ca="1" si="172"/>
        <v>321366465949.70392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321366465949.70392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1339026941.4570997</v>
      </c>
      <c r="L3636" s="444">
        <f t="shared" ca="1" si="172"/>
        <v>322705492891.16101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322705492891.16101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1344606220.3798375</v>
      </c>
      <c r="L3637" s="444">
        <f t="shared" ca="1" si="172"/>
        <v>324050099111.54083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324050099111.54083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1350208746.2980869</v>
      </c>
      <c r="L3638" s="444">
        <f t="shared" ca="1" si="172"/>
        <v>325400307857.83893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325400307857.83893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1355834616.0743289</v>
      </c>
      <c r="L3639" s="444">
        <f t="shared" ca="1" si="172"/>
        <v>326756142473.91327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326756142473.91327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1361483926.9746387</v>
      </c>
      <c r="L3640" s="444">
        <f t="shared" ca="1" si="172"/>
        <v>328117626400.88788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328117626400.88788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1367156776.670366</v>
      </c>
      <c r="L3641" s="444">
        <f t="shared" ca="1" si="172"/>
        <v>329484783177.55823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329484783177.55823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1372853263.239826</v>
      </c>
      <c r="L3642" s="444">
        <f t="shared" ca="1" si="172"/>
        <v>330857636440.79803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330857636440.79803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1378573485.1699917</v>
      </c>
      <c r="L3643" s="444">
        <f t="shared" ca="1" si="172"/>
        <v>332236209925.96802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332236209925.96802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1384317541.3582001</v>
      </c>
      <c r="L3644" s="444">
        <f t="shared" ca="1" si="172"/>
        <v>333620527467.32623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333620527467.32623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1390085531.1138592</v>
      </c>
      <c r="L3645" s="444">
        <f t="shared" ca="1" si="172"/>
        <v>335010612998.44006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335010612998.44006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1395877554.160167</v>
      </c>
      <c r="L3646" s="444">
        <f t="shared" ca="1" si="172"/>
        <v>336406490552.60022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336406490552.60022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1401693710.6358342</v>
      </c>
      <c r="L3647" s="444">
        <f t="shared" ca="1" si="172"/>
        <v>337808184263.23608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337808184263.23608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1407534101.096817</v>
      </c>
      <c r="L3648" s="444">
        <f t="shared" ca="1" si="172"/>
        <v>339215718364.33289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339215718364.33289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1413398826.5180538</v>
      </c>
      <c r="L3649" s="444">
        <f t="shared" ca="1" si="172"/>
        <v>340629117190.85095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340629117190.85095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1419287988.2952123</v>
      </c>
      <c r="L3650" s="444">
        <f t="shared" ca="1" si="172"/>
        <v>342048405179.14618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342048405179.14618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1425201688.2464423</v>
      </c>
      <c r="L3651" s="444">
        <f t="shared" ca="1" si="172"/>
        <v>343473606867.39264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343473606867.39264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1431140028.614136</v>
      </c>
      <c r="L3652" s="444">
        <f t="shared" ca="1" si="172"/>
        <v>344904746896.00677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344904746896.00677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1437103112.066695</v>
      </c>
      <c r="L3653" s="444">
        <f t="shared" ca="1" si="172"/>
        <v>346341850008.07349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346341850008.07349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1443091041.7003062</v>
      </c>
      <c r="L3654" s="444">
        <f t="shared" ca="1" si="172"/>
        <v>347784941049.7738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347784941049.7738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1449103921.0407243</v>
      </c>
      <c r="L3655" s="444">
        <f t="shared" ca="1" si="172"/>
        <v>349234044970.81451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349234044970.81451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1455141854.0450604</v>
      </c>
      <c r="L3656" s="444">
        <f t="shared" ca="1" si="172"/>
        <v>350689186824.85956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350689186824.85956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1461204945.1035814</v>
      </c>
      <c r="L3657" s="444">
        <f t="shared" ca="1" si="172"/>
        <v>352150391769.96313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352150391769.96313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1467293299.041513</v>
      </c>
      <c r="L3658" s="444">
        <f t="shared" ca="1" si="172"/>
        <v>353617685069.00464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353617685069.00464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1473407021.1208527</v>
      </c>
      <c r="L3659" s="444">
        <f t="shared" ca="1" si="172"/>
        <v>355091092090.12549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355091092090.12549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1479546217.0421896</v>
      </c>
      <c r="L3660" s="444">
        <f t="shared" ca="1" si="172"/>
        <v>356570638307.16766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356570638307.16766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1485710992.946532</v>
      </c>
      <c r="L3661" s="444">
        <f t="shared" ca="1" si="172"/>
        <v>358056349300.1142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358056349300.1142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1491901455.4171424</v>
      </c>
      <c r="L3662" s="444">
        <f t="shared" ca="1" si="172"/>
        <v>359548250755.53131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359548250755.53131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1498117711.4813805</v>
      </c>
      <c r="L3663" s="444">
        <f t="shared" ca="1" si="172"/>
        <v>361046368467.0127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361046368467.0127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1504359868.6125529</v>
      </c>
      <c r="L3664" s="444">
        <f t="shared" ca="1" si="172"/>
        <v>362550728335.62524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362550728335.62524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1510628034.7317719</v>
      </c>
      <c r="L3665" s="444">
        <f t="shared" ca="1" si="172"/>
        <v>364061356370.35699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364061356370.35699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1516922318.2098207</v>
      </c>
      <c r="L3666" s="444">
        <f t="shared" ca="1" si="172"/>
        <v>365578278688.56683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365578278688.56683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1523242827.8690286</v>
      </c>
      <c r="L3667" s="444">
        <f t="shared" ca="1" si="172"/>
        <v>367101521516.43585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367101521516.43585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1529589672.9851494</v>
      </c>
      <c r="L3668" s="444">
        <f t="shared" ca="1" si="172"/>
        <v>368631111189.42102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368631111189.42102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1535962963.2892542</v>
      </c>
      <c r="L3669" s="444">
        <f t="shared" ca="1" si="172"/>
        <v>370167074152.71027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370167074152.71027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1542362808.9696262</v>
      </c>
      <c r="L3670" s="444">
        <f t="shared" ca="1" si="172"/>
        <v>371709436961.67987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371709436961.67987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1548789320.673666</v>
      </c>
      <c r="L3671" s="444">
        <f t="shared" ca="1" si="172"/>
        <v>373258226282.35352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373258226282.35352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1555242609.5098064</v>
      </c>
      <c r="L3672" s="444">
        <f t="shared" ca="1" si="172"/>
        <v>374813468891.86334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374813468891.86334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1561722787.0494306</v>
      </c>
      <c r="L3673" s="444">
        <f t="shared" ca="1" si="172"/>
        <v>376375191678.91278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376375191678.91278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1568229965.3288033</v>
      </c>
      <c r="L3674" s="444">
        <f t="shared" ca="1" si="172"/>
        <v>377943421644.24158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377943421644.24158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1574764256.8510065</v>
      </c>
      <c r="L3675" s="444">
        <f t="shared" ca="1" si="172"/>
        <v>379518185901.09259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379518185901.09259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1581325774.5878859</v>
      </c>
      <c r="L3676" s="444">
        <f t="shared" ca="1" si="172"/>
        <v>381099511675.68048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381099511675.68048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1587914631.982002</v>
      </c>
      <c r="L3677" s="444">
        <f t="shared" ca="1" si="172"/>
        <v>382687426307.66248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382687426307.66248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1594530942.9485936</v>
      </c>
      <c r="L3678" s="444">
        <f t="shared" ca="1" si="172"/>
        <v>384281957250.61108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384281957250.61108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1601174821.8775461</v>
      </c>
      <c r="L3679" s="444">
        <f t="shared" ca="1" si="172"/>
        <v>385883132072.48865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385883132072.48865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1607846383.6353693</v>
      </c>
      <c r="L3680" s="444">
        <f t="shared" ca="1" si="172"/>
        <v>387490978456.12402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387490978456.12402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1614545743.5671835</v>
      </c>
      <c r="L3681" s="444">
        <f t="shared" ca="1" si="172"/>
        <v>389105524199.69122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389105524199.69122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1621273017.4987135</v>
      </c>
      <c r="L3682" s="444">
        <f t="shared" ca="1" si="172"/>
        <v>390726797217.18994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390726797217.18994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1628028321.7382915</v>
      </c>
      <c r="L3683" s="444">
        <f t="shared" ca="1" si="172"/>
        <v>392354825538.92822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392354825538.92822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1634811773.0788677</v>
      </c>
      <c r="L3684" s="444">
        <f t="shared" ca="1" si="172"/>
        <v>393989637312.00708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393989637312.00708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1641623488.8000295</v>
      </c>
      <c r="L3685" s="444">
        <f t="shared" ca="1" si="172"/>
        <v>395631260800.80713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395631260800.80713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1648463586.6700296</v>
      </c>
      <c r="L3686" s="444">
        <f t="shared" ca="1" si="172"/>
        <v>397279724387.47717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397279724387.47717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1655332184.9478216</v>
      </c>
      <c r="L3687" s="444">
        <f t="shared" ca="1" si="172"/>
        <v>398935056572.42499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398935056572.42499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1662229402.3851042</v>
      </c>
      <c r="L3688" s="444">
        <f t="shared" ca="1" si="172"/>
        <v>400597285974.81012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400597285974.81012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1669155358.2283754</v>
      </c>
      <c r="L3689" s="444">
        <f t="shared" ca="1" si="172"/>
        <v>402266441333.03851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402266441333.03851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1676110172.2209938</v>
      </c>
      <c r="L3690" s="444">
        <f t="shared" ca="1" si="172"/>
        <v>403942551505.25952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403942551505.25952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1683093964.605248</v>
      </c>
      <c r="L3691" s="444">
        <f t="shared" ca="1" si="172"/>
        <v>405625645469.86475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405625645469.86475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1690106856.1244364</v>
      </c>
      <c r="L3692" s="444">
        <f t="shared" ca="1" si="172"/>
        <v>407315752325.9892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407315752325.9892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1697148968.024955</v>
      </c>
      <c r="L3693" s="444">
        <f t="shared" ca="1" si="172"/>
        <v>409012901294.01416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409012901294.01416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1704220422.0583923</v>
      </c>
      <c r="L3694" s="444">
        <f t="shared" ca="1" si="172"/>
        <v>410717121716.07257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410717121716.07257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1711321340.4836357</v>
      </c>
      <c r="L3695" s="444">
        <f t="shared" ca="1" si="172"/>
        <v>412428443056.55621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412428443056.55621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1718451846.0689843</v>
      </c>
      <c r="L3696" s="444">
        <f t="shared" ca="1" si="172"/>
        <v>414146894902.62518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414146894902.62518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1725612062.0942717</v>
      </c>
      <c r="L3697" s="444">
        <f t="shared" ca="1" si="172"/>
        <v>415872506964.71948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415872506964.71948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1732802112.3529978</v>
      </c>
      <c r="L3698" s="444">
        <f t="shared" ca="1" si="172"/>
        <v>417605309077.07251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417605309077.07251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1740022121.1544688</v>
      </c>
      <c r="L3699" s="444">
        <f t="shared" ca="1" si="172"/>
        <v>419345331198.22699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419345331198.22699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1747272213.3259459</v>
      </c>
      <c r="L3700" s="444">
        <f t="shared" ca="1" si="172"/>
        <v>421092603411.55292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421092603411.55292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1754552514.2148037</v>
      </c>
      <c r="L3701" s="444">
        <f t="shared" ca="1" si="172"/>
        <v>422847155925.7677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422847155925.7677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1761863149.6906986</v>
      </c>
      <c r="L3702" s="444">
        <f t="shared" ca="1" si="172"/>
        <v>424609019075.45837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424609019075.45837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1769204246.1477432</v>
      </c>
      <c r="L3703" s="444">
        <f t="shared" ca="1" si="172"/>
        <v>426378223321.60614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426378223321.60614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1776575930.5066922</v>
      </c>
      <c r="L3704" s="444">
        <f t="shared" ca="1" si="172"/>
        <v>428154799252.11285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428154799252.11285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1783978330.2171369</v>
      </c>
      <c r="L3705" s="444">
        <f t="shared" ca="1" si="172"/>
        <v>429938777582.33002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429938777582.33002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1791411573.2597086</v>
      </c>
      <c r="L3706" s="444">
        <f t="shared" ca="1" si="172"/>
        <v>431730189155.58972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431730189155.58972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1798875788.1482906</v>
      </c>
      <c r="L3707" s="444">
        <f t="shared" ca="1" si="172"/>
        <v>433529064943.73804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433529064943.73804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1806371103.9322417</v>
      </c>
      <c r="L3708" s="444">
        <f t="shared" ca="1" si="172"/>
        <v>435335436047.67029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435335436047.67029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1813897650.1986265</v>
      </c>
      <c r="L3709" s="444">
        <f t="shared" ca="1" si="172"/>
        <v>437149333697.8689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437149333697.8689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1821455557.0744536</v>
      </c>
      <c r="L3710" s="444">
        <f t="shared" ca="1" si="172"/>
        <v>438970789254.94336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438970789254.94336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1829044955.2289307</v>
      </c>
      <c r="L3711" s="444">
        <f t="shared" ca="1" si="172"/>
        <v>440799834210.1723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440799834210.1723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1836665975.8757179</v>
      </c>
      <c r="L3712" s="444">
        <f t="shared" ca="1" si="172"/>
        <v>442636500186.04803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442636500186.04803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1844318750.7751999</v>
      </c>
      <c r="L3713" s="444">
        <f t="shared" ca="1" si="172"/>
        <v>444480818936.82324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444480818936.82324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1852003412.2367632</v>
      </c>
      <c r="L3714" s="444">
        <f t="shared" ca="1" si="172"/>
        <v>446332822349.06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446332822349.06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1859720093.121083</v>
      </c>
      <c r="L3715" s="444">
        <f t="shared" ca="1" si="172"/>
        <v>448192542442.18109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448192542442.18109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1867468926.8424213</v>
      </c>
      <c r="L3716" s="444">
        <f t="shared" ca="1" si="172"/>
        <v>450060011369.0235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450060011369.0235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1875250047.3709314</v>
      </c>
      <c r="L3717" s="444">
        <f t="shared" ca="1" si="172"/>
        <v>451935261416.39441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451935261416.39441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1883063589.2349768</v>
      </c>
      <c r="L3718" s="444">
        <f t="shared" ca="1" si="172"/>
        <v>453818325005.62939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453818325005.62939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1890909687.5234559</v>
      </c>
      <c r="L3719" s="444">
        <f t="shared" ca="1" si="172"/>
        <v>455709234693.15283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455709234693.15283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1898788477.8881366</v>
      </c>
      <c r="L3720" s="444">
        <f t="shared" ca="1" si="172"/>
        <v>457608023171.04095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457608023171.04095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1906700096.5460036</v>
      </c>
      <c r="L3721" s="444">
        <f t="shared" ca="1" si="172"/>
        <v>459514723267.58698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459514723267.58698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1914644680.2816126</v>
      </c>
      <c r="L3722" s="444">
        <f t="shared" ca="1" si="172"/>
        <v>461429367947.86859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461429367947.86859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1922622366.4494524</v>
      </c>
      <c r="L3723" s="444">
        <f t="shared" ca="1" si="172"/>
        <v>463351990314.31805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463351990314.31805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1930633292.9763255</v>
      </c>
      <c r="L3724" s="444">
        <f t="shared" ca="1" si="172"/>
        <v>465282623607.29437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465282623607.29437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1938677598.3637266</v>
      </c>
      <c r="L3725" s="444">
        <f t="shared" ca="1" si="172"/>
        <v>467221301205.65808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467221301205.65808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1946755421.6902421</v>
      </c>
      <c r="L3726" s="444">
        <f t="shared" ca="1" si="172"/>
        <v>469168056627.34833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469168056627.34833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1954866902.613951</v>
      </c>
      <c r="L3727" s="444">
        <f t="shared" ca="1" si="172"/>
        <v>471122923529.96228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471122923529.96228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1963012181.3748429</v>
      </c>
      <c r="L3728" s="444">
        <f t="shared" ca="1" si="172"/>
        <v>473085935711.3371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473085935711.3371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1971191398.7972379</v>
      </c>
      <c r="L3729" s="444">
        <f t="shared" ca="1" si="172"/>
        <v>475057127110.13434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475057127110.13434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1979404696.2922263</v>
      </c>
      <c r="L3730" s="444">
        <f t="shared" ca="1" si="172"/>
        <v>477036531806.42657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477036531806.42657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1987652215.8601108</v>
      </c>
      <c r="L3731" s="444">
        <f t="shared" ca="1" si="172"/>
        <v>479024184022.28668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479024184022.28668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1995934100.0928612</v>
      </c>
      <c r="L3732" s="444">
        <f t="shared" ca="1" si="172"/>
        <v>481020118122.37952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481020118122.37952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2004250492.1765811</v>
      </c>
      <c r="L3733" s="444">
        <f t="shared" ca="1" si="172"/>
        <v>483024368614.55609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483024368614.55609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2012601535.8939836</v>
      </c>
      <c r="L3734" s="444">
        <f t="shared" ca="1" si="172"/>
        <v>485036970150.45007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485036970150.45007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2020987375.6268752</v>
      </c>
      <c r="L3735" s="444">
        <f t="shared" ca="1" si="172"/>
        <v>487057957526.07697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487057957526.07697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2029408156.3586543</v>
      </c>
      <c r="L3736" s="444">
        <f t="shared" ca="1" si="172"/>
        <v>489087365682.43561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489087365682.43561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2037864023.6768148</v>
      </c>
      <c r="L3737" s="444">
        <f t="shared" ca="1" si="172"/>
        <v>491125229706.11243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491125229706.11243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2046355123.7754683</v>
      </c>
      <c r="L3738" s="444">
        <f t="shared" ca="1" si="172"/>
        <v>493171584829.88788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493171584829.88788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2054881603.457866</v>
      </c>
      <c r="L3739" s="444">
        <f t="shared" ca="1" si="172"/>
        <v>495226466433.34576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495226466433.34576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2063443610.1389408</v>
      </c>
      <c r="L3740" s="444">
        <f t="shared" ca="1" si="172"/>
        <v>497289910043.48468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497289910043.48468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2072041291.8478529</v>
      </c>
      <c r="L3741" s="444">
        <f t="shared" ca="1" si="172"/>
        <v>499361951335.33252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499361951335.33252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2080674797.2305522</v>
      </c>
      <c r="L3742" s="444">
        <f t="shared" ca="1" si="172"/>
        <v>501442626132.56305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501442626132.56305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2089344275.552346</v>
      </c>
      <c r="L3743" s="444">
        <f t="shared" ca="1" si="172"/>
        <v>503531970408.11542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503531970408.11542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2098049876.7004812</v>
      </c>
      <c r="L3744" s="444">
        <f t="shared" ca="1" si="172"/>
        <v>505630020284.81592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505630020284.81592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2106791751.186733</v>
      </c>
      <c r="L3745" s="444">
        <f t="shared" ca="1" si="172"/>
        <v>507736812036.00262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507736812036.00262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2115570050.1500108</v>
      </c>
      <c r="L3746" s="444">
        <f t="shared" ca="1" si="172"/>
        <v>509852382086.15265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509852382086.15265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2124384925.3589694</v>
      </c>
      <c r="L3747" s="444">
        <f t="shared" ca="1" si="172"/>
        <v>511976767011.5116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511976767011.5116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2133236529.2146316</v>
      </c>
      <c r="L3748" s="444">
        <f t="shared" ca="1" si="172"/>
        <v>514110003540.72626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514110003540.72626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2142125014.753026</v>
      </c>
      <c r="L3749" s="444">
        <f t="shared" ca="1" si="172"/>
        <v>516252128555.47931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516252128555.47931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2151050535.6478305</v>
      </c>
      <c r="L3750" s="444">
        <f t="shared" ca="1" si="172"/>
        <v>518403179091.12714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518403179091.12714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2160013246.2130299</v>
      </c>
      <c r="L3751" s="444">
        <f t="shared" ca="1" si="172"/>
        <v>520563192337.34015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520563192337.34015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2169013301.4055843</v>
      </c>
      <c r="L3752" s="444">
        <f t="shared" ca="1" si="172"/>
        <v>522732205638.74573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522732205638.74573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2178050856.8281069</v>
      </c>
      <c r="L3753" s="444">
        <f t="shared" ca="1" si="172"/>
        <v>524910256495.57385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524910256495.57385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2187126068.7315578</v>
      </c>
      <c r="L3754" s="444">
        <f t="shared" ca="1" si="172"/>
        <v>527097382564.30542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527097382564.30542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2196239094.0179391</v>
      </c>
      <c r="L3755" s="444">
        <f t="shared" ca="1" si="172"/>
        <v>529293621658.32336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529293621658.32336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2205390090.2430143</v>
      </c>
      <c r="L3756" s="444">
        <f t="shared" ca="1" si="172"/>
        <v>531499011748.56641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531499011748.56641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2214579215.6190271</v>
      </c>
      <c r="L3757" s="444">
        <f t="shared" ca="1" si="172"/>
        <v>533713590964.18542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533713590964.18542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2223806629.0174394</v>
      </c>
      <c r="L3758" s="444">
        <f t="shared" ca="1" si="172"/>
        <v>535937397593.20288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535937397593.20288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2233072489.9716783</v>
      </c>
      <c r="L3759" s="444">
        <f t="shared" ca="1" si="172"/>
        <v>538170470083.17456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538170470083.17456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2242376958.6798935</v>
      </c>
      <c r="L3760" s="444">
        <f t="shared" ca="1" si="172"/>
        <v>540412847041.85443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540412847041.85443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2251720196.0077267</v>
      </c>
      <c r="L3761" s="444">
        <f t="shared" ca="1" si="172"/>
        <v>542664567237.86218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542664567237.86218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2261102363.4910927</v>
      </c>
      <c r="L3762" s="444">
        <f t="shared" ca="1" si="172"/>
        <v>544925669601.35327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544925669601.35327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2270523623.3389721</v>
      </c>
      <c r="L3763" s="444">
        <f t="shared" ca="1" si="172"/>
        <v>547196193224.69226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547196193224.69226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2279984138.4362178</v>
      </c>
      <c r="L3764" s="444">
        <f t="shared" ca="1" si="172"/>
        <v>549476177363.12848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549476177363.12848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2289484072.3463688</v>
      </c>
      <c r="L3765" s="444">
        <f t="shared" ca="1" si="172"/>
        <v>551765661435.47485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551765661435.47485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2299023589.3144784</v>
      </c>
      <c r="L3766" s="444">
        <f t="shared" ca="1" si="172"/>
        <v>554064685024.78931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554064685024.78931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2308602854.2699556</v>
      </c>
      <c r="L3767" s="444">
        <f t="shared" ca="1" si="172"/>
        <v>556373287879.0592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556373287879.0592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2318222032.8294134</v>
      </c>
      <c r="L3768" s="444">
        <f t="shared" ca="1" si="172"/>
        <v>558691509911.88867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558691509911.88867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2327881291.2995362</v>
      </c>
      <c r="L3769" s="444">
        <f t="shared" ca="1" si="172"/>
        <v>561019391203.18823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561019391203.18823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2337580796.6799507</v>
      </c>
      <c r="L3770" s="444">
        <f t="shared" ca="1" si="172"/>
        <v>563356971999.86816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563356971999.86816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2347320716.6661172</v>
      </c>
      <c r="L3771" s="444">
        <f t="shared" ca="1" si="172"/>
        <v>565704292716.5343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565704292716.5343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2357101219.6522264</v>
      </c>
      <c r="L3772" s="444">
        <f t="shared" ca="1" si="172"/>
        <v>568061393936.18652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568061393936.18652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2366922474.7341104</v>
      </c>
      <c r="L3773" s="444">
        <f t="shared" ca="1" si="172"/>
        <v>570428316410.92065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570428316410.92065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2376784651.7121692</v>
      </c>
      <c r="L3774" s="444">
        <f t="shared" ca="1" si="172"/>
        <v>572805101062.63281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572805101062.63281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2386687921.0943031</v>
      </c>
      <c r="L3775" s="444">
        <f t="shared" ca="1" si="172"/>
        <v>575191788983.72717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575191788983.72717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2396632454.0988631</v>
      </c>
      <c r="L3776" s="444">
        <f t="shared" ca="1" si="172"/>
        <v>577588421437.82605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577588421437.82605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2406618422.6576085</v>
      </c>
      <c r="L3777" s="444">
        <f t="shared" ca="1" si="172"/>
        <v>579995039860.48364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579995039860.48364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2416645999.4186816</v>
      </c>
      <c r="L3778" s="444">
        <f t="shared" ca="1" si="172"/>
        <v>582411685859.90234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582411685859.90234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2426715357.7495933</v>
      </c>
      <c r="L3779" s="444">
        <f t="shared" ca="1" si="172"/>
        <v>584838401217.65198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584838401217.65198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2436826671.7402167</v>
      </c>
      <c r="L3780" s="444">
        <f t="shared" ca="1" si="172"/>
        <v>587275227889.39221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587275227889.39221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2446980116.205801</v>
      </c>
      <c r="L3781" s="444">
        <f t="shared" ca="1" si="172"/>
        <v>589722208005.59802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589722208005.59802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2457175866.689992</v>
      </c>
      <c r="L3782" s="444">
        <f t="shared" ca="1" si="172"/>
        <v>592179383872.28796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592179383872.28796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2467414099.4678664</v>
      </c>
      <c r="L3783" s="444">
        <f t="shared" ca="1" si="172"/>
        <v>594646797971.75586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594646797971.75586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2477694991.5489826</v>
      </c>
      <c r="L3784" s="444">
        <f t="shared" ca="1" si="172"/>
        <v>597124492963.30481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597124492963.30481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2488018720.6804366</v>
      </c>
      <c r="L3785" s="444">
        <f t="shared" ca="1" si="172"/>
        <v>599612511683.98523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599612511683.98523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2498385465.3499384</v>
      </c>
      <c r="L3786" s="444">
        <f t="shared" ca="1" si="172"/>
        <v>602110897149.33521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602110897149.33521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2508795404.7888966</v>
      </c>
      <c r="L3787" s="444">
        <f t="shared" ca="1" si="172"/>
        <v>604619692554.12415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604619692554.12415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2519248718.9755173</v>
      </c>
      <c r="L3788" s="444">
        <f t="shared" ca="1" si="172"/>
        <v>607138941273.09961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607138941273.09961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2529745588.6379151</v>
      </c>
      <c r="L3789" s="444">
        <f t="shared" ca="1" si="172"/>
        <v>609668686861.73755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609668686861.73755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2540286195.2572398</v>
      </c>
      <c r="L3790" s="444">
        <f t="shared" ca="1" si="172"/>
        <v>612208973056.99475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612208973056.99475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2550870721.0708113</v>
      </c>
      <c r="L3791" s="444">
        <f t="shared" ca="1" si="172"/>
        <v>614759843778.06555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614759843778.06555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2561499349.075273</v>
      </c>
      <c r="L3792" s="444">
        <f t="shared" ca="1" si="172"/>
        <v>617321343127.14087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617321343127.14087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2572172263.0297537</v>
      </c>
      <c r="L3793" s="444">
        <f t="shared" ca="1" si="172"/>
        <v>619893515390.17065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619893515390.17065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2582889647.4590445</v>
      </c>
      <c r="L3794" s="444">
        <f t="shared" ca="1" si="172"/>
        <v>622476405037.62964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622476405037.62964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2593651687.6567903</v>
      </c>
      <c r="L3795" s="444">
        <f t="shared" ca="1" si="172"/>
        <v>625070056725.28638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625070056725.28638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2604458569.688693</v>
      </c>
      <c r="L3796" s="444">
        <f t="shared" ca="1" si="172"/>
        <v>627674515294.9751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627674515294.9751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2615310480.3957295</v>
      </c>
      <c r="L3797" s="444">
        <f t="shared" ca="1" si="172"/>
        <v>630289825775.37085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630289825775.37085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2626207607.3973784</v>
      </c>
      <c r="L3798" s="444">
        <f t="shared" ca="1" si="172"/>
        <v>632916033382.76819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632916033382.76819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2637150139.0948672</v>
      </c>
      <c r="L3799" s="444">
        <f t="shared" ca="1" si="172"/>
        <v>635553183521.86304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635553183521.86304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2648138264.6744294</v>
      </c>
      <c r="L3800" s="444">
        <f t="shared" ca="1" si="172"/>
        <v>638201321786.53748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638201321786.53748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2659172174.1105728</v>
      </c>
      <c r="L3801" s="444">
        <f t="shared" ca="1" si="172"/>
        <v>640860493960.64807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640860493960.64807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2670252058.1693668</v>
      </c>
      <c r="L3802" s="444">
        <f t="shared" ca="1" si="172"/>
        <v>643530746018.81738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643530746018.81738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2681378108.4117389</v>
      </c>
      <c r="L3803" s="444">
        <f t="shared" ca="1" si="172"/>
        <v>646212124127.22913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646212124127.22913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2692550517.1967878</v>
      </c>
      <c r="L3804" s="444">
        <f t="shared" ca="1" si="172"/>
        <v>648904674644.4259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648904674644.4259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2703769477.6851077</v>
      </c>
      <c r="L3805" s="444">
        <f t="shared" ca="1" si="172"/>
        <v>651608444122.11096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651608444122.11096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2715035183.8421288</v>
      </c>
      <c r="L3806" s="444">
        <f t="shared" ca="1" si="172"/>
        <v>654323479305.95313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654323479305.95313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2726347830.4414711</v>
      </c>
      <c r="L3807" s="444">
        <f t="shared" ca="1" si="172"/>
        <v>657049827136.39465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657049827136.39465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2737707613.0683112</v>
      </c>
      <c r="L3808" s="444">
        <f t="shared" ca="1" si="172"/>
        <v>659787534749.46301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659787534749.46301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2749114728.1227627</v>
      </c>
      <c r="L3809" s="444">
        <f t="shared" ca="1" si="172"/>
        <v>662536649477.58582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662536649477.58582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2760569372.8232741</v>
      </c>
      <c r="L3810" s="444">
        <f t="shared" ca="1" si="172"/>
        <v>665297218850.40906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665297218850.40906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2772071745.2100377</v>
      </c>
      <c r="L3811" s="444">
        <f t="shared" ca="1" si="172"/>
        <v>668069290595.61914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668069290595.61914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2783622044.1484132</v>
      </c>
      <c r="L3812" s="444">
        <f t="shared" ca="1" si="172"/>
        <v>670852912639.76758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670852912639.76758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2795220469.332365</v>
      </c>
      <c r="L3813" s="444">
        <f t="shared" ca="1" si="172"/>
        <v>673648133109.09998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673648133109.09998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2806867221.2879167</v>
      </c>
      <c r="L3814" s="444">
        <f t="shared" ca="1" si="172"/>
        <v>676455000330.38794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676455000330.38794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2818562501.3766165</v>
      </c>
      <c r="L3815" s="444">
        <f t="shared" ca="1" si="172"/>
        <v>679273562831.76453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679273562831.76453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2830306511.7990189</v>
      </c>
      <c r="L3816" s="444">
        <f t="shared" ca="1" si="172"/>
        <v>682103869343.5636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682103869343.5636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2842099455.5981817</v>
      </c>
      <c r="L3817" s="444">
        <f t="shared" ca="1" si="172"/>
        <v>684945968799.16174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684945968799.16174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2853941536.6631737</v>
      </c>
      <c r="L3818" s="444">
        <f t="shared" ca="1" si="172"/>
        <v>687799910335.82495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687799910335.82495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2865832959.732604</v>
      </c>
      <c r="L3819" s="444">
        <f t="shared" ca="1" si="172"/>
        <v>690665743295.5575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690665743295.5575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2877773930.3981562</v>
      </c>
      <c r="L3820" s="444">
        <f t="shared" ca="1" si="172"/>
        <v>693543517225.95569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693543517225.95569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2889764655.1081486</v>
      </c>
      <c r="L3821" s="444">
        <f t="shared" ca="1" si="172"/>
        <v>696433281881.06384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696433281881.06384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2901805341.1710992</v>
      </c>
      <c r="L3822" s="444">
        <f t="shared" ca="1" si="172"/>
        <v>699335087222.23499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699335087222.23499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2913896196.7593126</v>
      </c>
      <c r="L3823" s="444">
        <f t="shared" ca="1" si="172"/>
        <v>702248983418.99426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702248983418.99426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2926037430.9124761</v>
      </c>
      <c r="L3824" s="444">
        <f t="shared" ca="1" si="172"/>
        <v>705175020849.90674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705175020849.90674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2938229253.5412779</v>
      </c>
      <c r="L3825" s="444">
        <f t="shared" ca="1" si="172"/>
        <v>708113250103.448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708113250103.448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2950471875.4310331</v>
      </c>
      <c r="L3826" s="444">
        <f t="shared" ca="1" si="172"/>
        <v>711063721978.87903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711063721978.87903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2962765508.2453294</v>
      </c>
      <c r="L3827" s="444">
        <f t="shared" ca="1" si="172"/>
        <v>714026487487.12439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714026487487.12439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2975110364.529685</v>
      </c>
      <c r="L3828" s="444">
        <f t="shared" ca="1" si="172"/>
        <v>717001597851.65405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717001597851.65405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2987506657.7152252</v>
      </c>
      <c r="L3829" s="444">
        <f t="shared" ca="1" si="172"/>
        <v>719989104509.36926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719989104509.36926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2999954602.1223717</v>
      </c>
      <c r="L3830" s="444">
        <f t="shared" ca="1" si="172"/>
        <v>722989059111.49158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722989059111.49158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3012454412.9645481</v>
      </c>
      <c r="L3831" s="444">
        <f t="shared" ca="1" si="172"/>
        <v>726001513524.45618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726001513524.45618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3025006306.3519006</v>
      </c>
      <c r="L3832" s="444">
        <f t="shared" ca="1" si="172"/>
        <v>729026519830.80811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729026519830.80811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3037610499.2950339</v>
      </c>
      <c r="L3833" s="444">
        <f t="shared" ref="L3833:L4087" ca="1" si="177">I3833-J3833+K3833</f>
        <v>732064130330.10315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732064130330.10315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3050267209.7087631</v>
      </c>
      <c r="L3834" s="444">
        <f t="shared" ca="1" si="177"/>
        <v>735114397539.81189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735114397539.81189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3062976656.4158831</v>
      </c>
      <c r="L3835" s="444">
        <f t="shared" ca="1" si="177"/>
        <v>738177374196.22778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738177374196.22778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3075739059.150949</v>
      </c>
      <c r="L3836" s="444">
        <f t="shared" ca="1" si="177"/>
        <v>741253113255.37878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741253113255.37878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3088554638.5640783</v>
      </c>
      <c r="L3837" s="444">
        <f t="shared" ca="1" si="177"/>
        <v>744341667893.94287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744341667893.94287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3101423616.224762</v>
      </c>
      <c r="L3838" s="444">
        <f t="shared" ca="1" si="177"/>
        <v>747443091510.1676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747443091510.1676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3114346214.6256981</v>
      </c>
      <c r="L3839" s="444">
        <f t="shared" ca="1" si="177"/>
        <v>750557437724.79333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750557437724.79333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3127322657.1866388</v>
      </c>
      <c r="L3840" s="444">
        <f t="shared" ca="1" si="177"/>
        <v>753684760381.97998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753684760381.97998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3140353168.2582498</v>
      </c>
      <c r="L3841" s="444">
        <f t="shared" ca="1" si="177"/>
        <v>756825113550.23828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756825113550.23828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3153437973.1259928</v>
      </c>
      <c r="L3842" s="444">
        <f t="shared" ca="1" si="177"/>
        <v>759978551523.36426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759978551523.36426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3166577298.0140176</v>
      </c>
      <c r="L3843" s="444">
        <f t="shared" ca="1" si="177"/>
        <v>763145128821.3783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763145128821.3783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3179771370.089076</v>
      </c>
      <c r="L3844" s="444">
        <f t="shared" ca="1" si="177"/>
        <v>766324900191.46741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766324900191.46741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3193020417.4644475</v>
      </c>
      <c r="L3845" s="444">
        <f t="shared" ca="1" si="177"/>
        <v>769517920608.93188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769517920608.93188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3206324669.2038827</v>
      </c>
      <c r="L3846" s="444">
        <f t="shared" ca="1" si="177"/>
        <v>772724245278.13574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772724245278.13574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3219684355.3255653</v>
      </c>
      <c r="L3847" s="444">
        <f t="shared" ca="1" si="177"/>
        <v>775943929633.4613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775943929633.4613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3233099706.8060889</v>
      </c>
      <c r="L3848" s="444">
        <f t="shared" ca="1" si="177"/>
        <v>779177029340.26733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779177029340.26733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3246570955.5844474</v>
      </c>
      <c r="L3849" s="444">
        <f t="shared" ca="1" si="177"/>
        <v>782423600295.85181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782423600295.85181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3260098334.5660491</v>
      </c>
      <c r="L3850" s="444">
        <f t="shared" ca="1" si="177"/>
        <v>785683698630.41785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785683698630.41785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3273682077.6267409</v>
      </c>
      <c r="L3851" s="444">
        <f t="shared" ca="1" si="177"/>
        <v>788957380708.04456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788957380708.04456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3287322419.6168523</v>
      </c>
      <c r="L3852" s="444">
        <f t="shared" ca="1" si="177"/>
        <v>792244703127.66138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792244703127.66138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3301019596.3652558</v>
      </c>
      <c r="L3853" s="444">
        <f t="shared" ca="1" si="177"/>
        <v>795545722724.02661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795545722724.02661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3314773844.683444</v>
      </c>
      <c r="L3854" s="444">
        <f t="shared" ca="1" si="177"/>
        <v>798860496568.71008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798860496568.71008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3328585402.3696251</v>
      </c>
      <c r="L3855" s="444">
        <f t="shared" ca="1" si="177"/>
        <v>802189081971.07971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802189081971.07971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3342454508.212832</v>
      </c>
      <c r="L3856" s="444">
        <f t="shared" ca="1" si="177"/>
        <v>805531536479.2926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805531536479.2926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3356381401.9970527</v>
      </c>
      <c r="L3857" s="444">
        <f t="shared" ca="1" si="177"/>
        <v>808887917881.28967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808887917881.28967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3370366324.5053735</v>
      </c>
      <c r="L3858" s="444">
        <f t="shared" ca="1" si="177"/>
        <v>812258284205.79504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812258284205.79504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3384409517.5241461</v>
      </c>
      <c r="L3859" s="444">
        <f t="shared" ca="1" si="177"/>
        <v>815642693723.31921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815642693723.31921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3398511223.8471632</v>
      </c>
      <c r="L3860" s="444">
        <f t="shared" ca="1" si="177"/>
        <v>819041204947.16638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819041204947.16638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3412671687.27986</v>
      </c>
      <c r="L3861" s="444">
        <f t="shared" ca="1" si="177"/>
        <v>822453876634.44629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822453876634.44629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3426891152.6435261</v>
      </c>
      <c r="L3862" s="444">
        <f t="shared" ca="1" si="177"/>
        <v>825880767787.08984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825880767787.08984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3441169865.779541</v>
      </c>
      <c r="L3863" s="444">
        <f t="shared" ca="1" si="177"/>
        <v>829321937652.86938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829321937652.86938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3455508073.5536222</v>
      </c>
      <c r="L3864" s="444">
        <f t="shared" ca="1" si="177"/>
        <v>832777445726.42297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832777445726.42297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3469906023.8600955</v>
      </c>
      <c r="L3865" s="444">
        <f t="shared" ca="1" si="177"/>
        <v>836247351750.28308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836247351750.28308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3484363965.6261792</v>
      </c>
      <c r="L3866" s="444">
        <f t="shared" ca="1" si="177"/>
        <v>839731715715.9093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839731715715.9093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3498882148.8162885</v>
      </c>
      <c r="L3867" s="444">
        <f t="shared" ca="1" si="177"/>
        <v>843230597864.72559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843230597864.72559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3513460824.4363565</v>
      </c>
      <c r="L3868" s="444">
        <f t="shared" ca="1" si="177"/>
        <v>846744058689.16199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846744058689.16199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3528100244.5381751</v>
      </c>
      <c r="L3869" s="444">
        <f t="shared" ca="1" si="177"/>
        <v>850272158933.7002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850272158933.7002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3542800662.2237506</v>
      </c>
      <c r="L3870" s="444">
        <f t="shared" ca="1" si="177"/>
        <v>853814959595.92395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853814959595.92395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3557562331.649683</v>
      </c>
      <c r="L3871" s="444">
        <f t="shared" ca="1" si="177"/>
        <v>857372521927.57361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857372521927.57361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3572385508.0315566</v>
      </c>
      <c r="L3872" s="444">
        <f t="shared" ca="1" si="177"/>
        <v>860944907435.60522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860944907435.60522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3587270447.648355</v>
      </c>
      <c r="L3873" s="444">
        <f t="shared" ca="1" si="177"/>
        <v>864532177883.25354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864532177883.25354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3602217407.8468895</v>
      </c>
      <c r="L3874" s="444">
        <f t="shared" ca="1" si="177"/>
        <v>868134395291.10046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868134395291.10046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3617226647.0462518</v>
      </c>
      <c r="L3875" s="444">
        <f t="shared" ca="1" si="177"/>
        <v>871751621938.14673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871751621938.14673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3632298424.7422776</v>
      </c>
      <c r="L3876" s="444">
        <f t="shared" ca="1" si="177"/>
        <v>875383920362.88904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875383920362.88904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3647433001.5120373</v>
      </c>
      <c r="L3877" s="444">
        <f t="shared" ca="1" si="177"/>
        <v>879031353364.40112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879031353364.40112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3662630639.0183377</v>
      </c>
      <c r="L3878" s="444">
        <f t="shared" ca="1" si="177"/>
        <v>882693984003.41943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882693984003.41943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3677891600.0142474</v>
      </c>
      <c r="L3879" s="444">
        <f t="shared" ca="1" si="177"/>
        <v>886371875603.43372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886371875603.43372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3693216148.3476405</v>
      </c>
      <c r="L3880" s="444">
        <f t="shared" ca="1" si="177"/>
        <v>890065091751.78137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890065091751.78137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3708604548.9657555</v>
      </c>
      <c r="L3881" s="444">
        <f t="shared" ca="1" si="177"/>
        <v>893773696300.74707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893773696300.74707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3724057067.9197788</v>
      </c>
      <c r="L3882" s="444">
        <f t="shared" ca="1" si="177"/>
        <v>897497753368.66687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897497753368.66687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3739573972.3694453</v>
      </c>
      <c r="L3883" s="444">
        <f t="shared" ca="1" si="177"/>
        <v>901237327341.03625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901237327341.03625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3755155530.5876508</v>
      </c>
      <c r="L3884" s="444">
        <f t="shared" ca="1" si="177"/>
        <v>904992482871.6239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904992482871.6239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3770802011.9650993</v>
      </c>
      <c r="L3885" s="444">
        <f t="shared" ca="1" si="177"/>
        <v>908763284883.58899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908763284883.58899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3786513687.0149541</v>
      </c>
      <c r="L3886" s="444">
        <f t="shared" ca="1" si="177"/>
        <v>912549798570.604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912549798570.604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3802290827.3775167</v>
      </c>
      <c r="L3887" s="444">
        <f t="shared" ca="1" si="177"/>
        <v>916352089397.98157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916352089397.98157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3818133705.824923</v>
      </c>
      <c r="L3888" s="444">
        <f t="shared" ca="1" si="177"/>
        <v>920170223103.80652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920170223103.80652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3834042596.2658601</v>
      </c>
      <c r="L3889" s="444">
        <f t="shared" ca="1" si="177"/>
        <v>924004265700.07239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924004265700.07239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3850017773.7503018</v>
      </c>
      <c r="L3890" s="444">
        <f t="shared" ca="1" si="177"/>
        <v>927854283473.82263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927854283473.82263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3866059514.4742608</v>
      </c>
      <c r="L3891" s="444">
        <f t="shared" ca="1" si="177"/>
        <v>931720342988.29688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931720342988.29688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3882168095.7845702</v>
      </c>
      <c r="L3892" s="444">
        <f t="shared" ca="1" si="177"/>
        <v>935602511084.08142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935602511084.08142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3898343796.183672</v>
      </c>
      <c r="L3893" s="444">
        <f t="shared" ca="1" si="177"/>
        <v>939500854880.26514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939500854880.26514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3914586895.3344383</v>
      </c>
      <c r="L3894" s="444">
        <f t="shared" ca="1" si="177"/>
        <v>943415441775.59961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943415441775.59961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3930897674.0649981</v>
      </c>
      <c r="L3895" s="444">
        <f t="shared" ca="1" si="177"/>
        <v>947346339449.66455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947346339449.66455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3947276414.3736024</v>
      </c>
      <c r="L3896" s="444">
        <f t="shared" ca="1" si="177"/>
        <v>951293615864.03821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951293615864.03821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3963723399.4334922</v>
      </c>
      <c r="L3897" s="444">
        <f t="shared" ca="1" si="177"/>
        <v>955257339263.47168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955257339263.47168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3980238913.5977988</v>
      </c>
      <c r="L3898" s="444">
        <f t="shared" ca="1" si="177"/>
        <v>959237578177.06946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959237578177.06946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3996823242.4044561</v>
      </c>
      <c r="L3899" s="444">
        <f t="shared" ca="1" si="177"/>
        <v>963234401419.47388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963234401419.47388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4013476672.581141</v>
      </c>
      <c r="L3900" s="444">
        <f t="shared" ca="1" si="177"/>
        <v>967247878092.05505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967247878092.05505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4030199492.0502295</v>
      </c>
      <c r="L3901" s="444">
        <f t="shared" ca="1" si="177"/>
        <v>971278077584.10522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971278077584.10522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4046991989.9337716</v>
      </c>
      <c r="L3902" s="444">
        <f t="shared" ca="1" si="177"/>
        <v>975325069574.03894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975325069574.03894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4063854456.5584955</v>
      </c>
      <c r="L3903" s="444">
        <f t="shared" ca="1" si="177"/>
        <v>979388924030.59741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979388924030.59741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4080787183.4608226</v>
      </c>
      <c r="L3904" s="444">
        <f t="shared" ca="1" si="177"/>
        <v>983469711214.05823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983469711214.05823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4097790463.3919091</v>
      </c>
      <c r="L3905" s="444">
        <f t="shared" ca="1" si="177"/>
        <v>987567501677.4502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987567501677.4502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4114864590.3227086</v>
      </c>
      <c r="L3906" s="444">
        <f t="shared" ca="1" si="177"/>
        <v>991682366267.77295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991682366267.77295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4132009859.4490542</v>
      </c>
      <c r="L3907" s="444">
        <f t="shared" ca="1" si="177"/>
        <v>995814376127.22205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995814376127.22205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4149226567.1967583</v>
      </c>
      <c r="L3908" s="444">
        <f t="shared" ca="1" si="177"/>
        <v>999963602694.41882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999963602694.41882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4166515011.2267447</v>
      </c>
      <c r="L3909" s="444">
        <f t="shared" ca="1" si="177"/>
        <v>1004130117705.6455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1004130117705.6455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4183875490.4401894</v>
      </c>
      <c r="L3910" s="444">
        <f t="shared" ca="1" si="177"/>
        <v>1008313993196.0857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1008313993196.0857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4201308304.9836903</v>
      </c>
      <c r="L3911" s="444">
        <f t="shared" ca="1" si="177"/>
        <v>1012515301501.0693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1012515301501.0693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4218813756.2544556</v>
      </c>
      <c r="L3912" s="444">
        <f t="shared" ca="1" si="177"/>
        <v>1016734115257.3237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1016734115257.3237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4236392146.9055152</v>
      </c>
      <c r="L3913" s="444">
        <f t="shared" ca="1" si="177"/>
        <v>1020970507404.2292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1020970507404.2292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4254043780.850955</v>
      </c>
      <c r="L3914" s="444">
        <f t="shared" ca="1" si="177"/>
        <v>1025224551185.0802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1025224551185.0802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4271768963.2711678</v>
      </c>
      <c r="L3915" s="444">
        <f t="shared" ca="1" si="177"/>
        <v>1029496320148.3513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1029496320148.3513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4289568000.6181302</v>
      </c>
      <c r="L3916" s="444">
        <f t="shared" ca="1" si="177"/>
        <v>1033785888148.9695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1033785888148.9695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4307441200.6207066</v>
      </c>
      <c r="L3917" s="444">
        <f t="shared" ca="1" si="177"/>
        <v>1038093329349.5902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1038093329349.5902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4325388872.289959</v>
      </c>
      <c r="L3918" s="444">
        <f t="shared" ca="1" si="177"/>
        <v>1042418718221.8801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1042418718221.8801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4343411325.9245005</v>
      </c>
      <c r="L3919" s="444">
        <f t="shared" ca="1" si="177"/>
        <v>1046762129547.8047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1046762129547.8047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4361508873.1158524</v>
      </c>
      <c r="L3920" s="444">
        <f t="shared" ca="1" si="177"/>
        <v>1051123638420.9205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1051123638420.9205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4379681826.7538347</v>
      </c>
      <c r="L3921" s="444">
        <f t="shared" ca="1" si="177"/>
        <v>1055503320247.6743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1055503320247.6743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4397930501.0319767</v>
      </c>
      <c r="L3922" s="444">
        <f t="shared" ca="1" si="177"/>
        <v>1059901250748.7063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1059901250748.7063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4416255211.4529428</v>
      </c>
      <c r="L3923" s="444">
        <f t="shared" ca="1" si="177"/>
        <v>1064317505960.1593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1064317505960.1593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4434656274.8339968</v>
      </c>
      <c r="L3924" s="444">
        <f t="shared" ca="1" si="177"/>
        <v>1068752162234.9933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1068752162234.9933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4453134009.3124723</v>
      </c>
      <c r="L3925" s="444">
        <f t="shared" ca="1" si="177"/>
        <v>1073205296244.3058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1073205296244.3058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4471688734.3512745</v>
      </c>
      <c r="L3926" s="444">
        <f t="shared" ca="1" si="177"/>
        <v>1077676984978.6571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1077676984978.6571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4490320770.7444038</v>
      </c>
      <c r="L3927" s="444">
        <f t="shared" ca="1" si="177"/>
        <v>1082167305749.4015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1082167305749.4015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4509030440.6225052</v>
      </c>
      <c r="L3928" s="444">
        <f t="shared" ca="1" si="177"/>
        <v>1086676336190.024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1086676336190.024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4527818067.4584332</v>
      </c>
      <c r="L3929" s="444">
        <f t="shared" ca="1" si="177"/>
        <v>1091204154257.4824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1091204154257.4824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4546683976.0728436</v>
      </c>
      <c r="L3930" s="444">
        <f t="shared" ca="1" si="177"/>
        <v>1095750838233.5553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1095750838233.5553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4565628492.6398134</v>
      </c>
      <c r="L3931" s="444">
        <f t="shared" ca="1" si="177"/>
        <v>1100316466726.1951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1100316466726.1951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4584651944.6924791</v>
      </c>
      <c r="L3932" s="444">
        <f t="shared" ca="1" si="177"/>
        <v>1104901118670.8875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1104901118670.8875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4603754661.1286974</v>
      </c>
      <c r="L3933" s="444">
        <f t="shared" ca="1" si="177"/>
        <v>1109504873332.0161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1109504873332.0161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4622936972.2167339</v>
      </c>
      <c r="L3934" s="444">
        <f t="shared" ca="1" si="177"/>
        <v>1114127810304.2329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1114127810304.2329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4642199209.6009703</v>
      </c>
      <c r="L3935" s="444">
        <f t="shared" ca="1" si="177"/>
        <v>1118770009513.834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1118770009513.834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4661541706.307642</v>
      </c>
      <c r="L3936" s="444">
        <f t="shared" ca="1" si="177"/>
        <v>1123431551220.1416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1123431551220.1416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4680964796.7505903</v>
      </c>
      <c r="L3937" s="444">
        <f t="shared" ca="1" si="177"/>
        <v>1128112516016.8921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1128112516016.8921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4700468816.7370501</v>
      </c>
      <c r="L3938" s="444">
        <f t="shared" ca="1" si="177"/>
        <v>1132812984833.6292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1132812984833.6292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4720054103.4734545</v>
      </c>
      <c r="L3939" s="444">
        <f t="shared" ca="1" si="177"/>
        <v>1137533038937.1025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1137533038937.1025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4739720995.5712605</v>
      </c>
      <c r="L3940" s="444">
        <f t="shared" ca="1" si="177"/>
        <v>1142272759932.6738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1142272759932.6738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4759469833.0528078</v>
      </c>
      <c r="L3941" s="444">
        <f t="shared" ca="1" si="177"/>
        <v>1147032229765.7266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1147032229765.7266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4779300957.3571939</v>
      </c>
      <c r="L3942" s="444">
        <f t="shared" ca="1" si="177"/>
        <v>1151811530723.0837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1151811530723.0837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4799214711.3461819</v>
      </c>
      <c r="L3943" s="444">
        <f t="shared" ca="1" si="177"/>
        <v>1156610745434.4299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1156610745434.4299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4819211439.3101244</v>
      </c>
      <c r="L3944" s="444">
        <f t="shared" ca="1" si="177"/>
        <v>1161429956873.74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1161429956873.74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4839291486.973917</v>
      </c>
      <c r="L3945" s="444">
        <f t="shared" ca="1" si="177"/>
        <v>1166269248360.7139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1166269248360.7139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4859455201.5029745</v>
      </c>
      <c r="L3946" s="444">
        <f t="shared" ca="1" si="177"/>
        <v>1171128703562.2168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1171128703562.2168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4879702931.5092363</v>
      </c>
      <c r="L3947" s="444">
        <f t="shared" ca="1" si="177"/>
        <v>1176008406493.7261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1176008406493.7261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4900035027.0571918</v>
      </c>
      <c r="L3948" s="444">
        <f t="shared" ca="1" si="177"/>
        <v>1180908441520.7832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1180908441520.7832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4920451839.6699295</v>
      </c>
      <c r="L3949" s="444">
        <f t="shared" ca="1" si="177"/>
        <v>1185828893360.4531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1185828893360.4531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4940953722.3352213</v>
      </c>
      <c r="L3950" s="444">
        <f t="shared" ca="1" si="177"/>
        <v>1190769847082.7883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1190769847082.7883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4961541029.5116177</v>
      </c>
      <c r="L3951" s="444">
        <f t="shared" ca="1" si="177"/>
        <v>1195731388112.3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1195731388112.3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4982214117.1345835</v>
      </c>
      <c r="L3952" s="444">
        <f t="shared" ca="1" si="177"/>
        <v>1200713602229.4346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1200713602229.4346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5002973342.6226444</v>
      </c>
      <c r="L3953" s="444">
        <f t="shared" ca="1" si="177"/>
        <v>1205716575572.0571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1205716575572.0571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5023819064.8835716</v>
      </c>
      <c r="L3954" s="444">
        <f t="shared" ca="1" si="177"/>
        <v>1210740394636.9407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1210740394636.9407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5044751644.3205862</v>
      </c>
      <c r="L3955" s="444">
        <f t="shared" ca="1" si="177"/>
        <v>1215785146281.2612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1215785146281.2612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5065771442.8385887</v>
      </c>
      <c r="L3956" s="444">
        <f t="shared" ca="1" si="177"/>
        <v>1220850917724.0999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1220850917724.0999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5086878823.8504162</v>
      </c>
      <c r="L3957" s="444">
        <f t="shared" ca="1" si="177"/>
        <v>1225937796547.9502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1225937796547.9502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5108074152.2831259</v>
      </c>
      <c r="L3958" s="444">
        <f t="shared" ca="1" si="177"/>
        <v>1231045870700.2334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1231045870700.2334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5129357794.5843058</v>
      </c>
      <c r="L3959" s="444">
        <f t="shared" ca="1" si="177"/>
        <v>1236175228494.8176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1236175228494.8176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5150730118.7284069</v>
      </c>
      <c r="L3960" s="444">
        <f t="shared" ca="1" si="177"/>
        <v>1241325958613.5461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1241325958613.5461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5172191494.2231092</v>
      </c>
      <c r="L3961" s="444">
        <f t="shared" ca="1" si="177"/>
        <v>1246498150107.7693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1246498150107.7693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5193742292.1157055</v>
      </c>
      <c r="L3962" s="444">
        <f t="shared" ca="1" si="177"/>
        <v>1251691892399.885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1251691892399.885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5215382884.9995213</v>
      </c>
      <c r="L3963" s="444">
        <f t="shared" ca="1" si="177"/>
        <v>1256907275284.8845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1256907275284.8845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5237113647.0203524</v>
      </c>
      <c r="L3964" s="444">
        <f t="shared" ca="1" si="177"/>
        <v>1262144388931.9048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1262144388931.9048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5258934953.8829365</v>
      </c>
      <c r="L3965" s="444">
        <f t="shared" ca="1" si="177"/>
        <v>1267403323885.7878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1267403323885.7878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5280847182.8574495</v>
      </c>
      <c r="L3966" s="444">
        <f t="shared" ca="1" si="177"/>
        <v>1272684171068.6453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1272684171068.6453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5302850712.7860222</v>
      </c>
      <c r="L3967" s="444">
        <f t="shared" ca="1" si="177"/>
        <v>1277987021781.4314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1277987021781.4314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5324945924.0892973</v>
      </c>
      <c r="L3968" s="444">
        <f t="shared" ca="1" si="177"/>
        <v>1283311967705.5208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1283311967705.5208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5347133198.7730026</v>
      </c>
      <c r="L3969" s="444">
        <f t="shared" ca="1" si="177"/>
        <v>1288659100904.2937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1288659100904.2937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5369412920.434557</v>
      </c>
      <c r="L3970" s="444">
        <f t="shared" ca="1" si="177"/>
        <v>1294028513824.7283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1294028513824.7283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5391785474.269701</v>
      </c>
      <c r="L3971" s="444">
        <f t="shared" ca="1" si="177"/>
        <v>1299420299298.998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1299420299298.998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5414251247.0791588</v>
      </c>
      <c r="L3972" s="444">
        <f t="shared" ca="1" si="177"/>
        <v>1304834550546.0771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1304834550546.0771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5436810627.275321</v>
      </c>
      <c r="L3973" s="444">
        <f t="shared" ca="1" si="177"/>
        <v>1310271361173.3525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1310271361173.3525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5459464004.8889685</v>
      </c>
      <c r="L3974" s="444">
        <f t="shared" ca="1" si="177"/>
        <v>1315730825178.2415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1315730825178.2415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5482211771.5760059</v>
      </c>
      <c r="L3975" s="444">
        <f t="shared" ca="1" si="177"/>
        <v>1321213036949.8174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1321213036949.8174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5505054320.624239</v>
      </c>
      <c r="L3976" s="444">
        <f t="shared" ca="1" si="177"/>
        <v>1326718091270.4417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1326718091270.4417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5527992046.9601736</v>
      </c>
      <c r="L3977" s="444">
        <f t="shared" ca="1" si="177"/>
        <v>1332246083317.4019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1332246083317.4019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5551025347.1558409</v>
      </c>
      <c r="L3978" s="444">
        <f t="shared" ca="1" si="177"/>
        <v>1337797108664.5576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1337797108664.5576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5574154619.4356565</v>
      </c>
      <c r="L3979" s="444">
        <f t="shared" ca="1" si="177"/>
        <v>1343371263283.9932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1343371263283.9932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5597380263.6833048</v>
      </c>
      <c r="L3980" s="444">
        <f t="shared" ca="1" si="177"/>
        <v>1348968643547.6765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1348968643547.6765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5620702681.4486523</v>
      </c>
      <c r="L3981" s="444">
        <f t="shared" ca="1" si="177"/>
        <v>1354589346229.1252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1354589346229.1252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5644122275.9546881</v>
      </c>
      <c r="L3982" s="444">
        <f t="shared" ca="1" si="177"/>
        <v>1360233468505.0798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1360233468505.0798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5667639452.1044989</v>
      </c>
      <c r="L3983" s="444">
        <f t="shared" ca="1" si="177"/>
        <v>1365901107957.1843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1365901107957.1843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5691254616.4882679</v>
      </c>
      <c r="L3984" s="444">
        <f t="shared" ca="1" si="177"/>
        <v>1371592362573.6726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1371592362573.6726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5714968177.3903027</v>
      </c>
      <c r="L3985" s="444">
        <f t="shared" ca="1" si="177"/>
        <v>1377307330751.063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1377307330751.063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5738780544.7960958</v>
      </c>
      <c r="L3986" s="444">
        <f t="shared" ca="1" si="177"/>
        <v>1383046111295.8591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1383046111295.8591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5762692130.3994131</v>
      </c>
      <c r="L3987" s="444">
        <f t="shared" ca="1" si="177"/>
        <v>1388808803426.2585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1388808803426.2585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5786703347.6094103</v>
      </c>
      <c r="L3988" s="444">
        <f t="shared" ca="1" si="177"/>
        <v>1394595506773.8679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1394595506773.8679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5810814611.5577831</v>
      </c>
      <c r="L3989" s="444">
        <f t="shared" ca="1" si="177"/>
        <v>1400406321385.4258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1400406321385.4258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5835026339.1059408</v>
      </c>
      <c r="L3990" s="444">
        <f t="shared" ca="1" si="177"/>
        <v>1406241347724.5317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1406241347724.5317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5859338948.8522158</v>
      </c>
      <c r="L3991" s="444">
        <f t="shared" ca="1" si="177"/>
        <v>1412100686673.384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1412100686673.384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5883752861.1391001</v>
      </c>
      <c r="L3992" s="444">
        <f t="shared" ca="1" si="177"/>
        <v>1417984439534.5232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1417984439534.5232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5908268498.0605135</v>
      </c>
      <c r="L3993" s="444">
        <f t="shared" ca="1" si="177"/>
        <v>1423892708032.5837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1423892708032.5837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5932886283.469099</v>
      </c>
      <c r="L3994" s="444">
        <f t="shared" ca="1" si="177"/>
        <v>1429825594316.0527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1429825594316.0527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5957606642.9835529</v>
      </c>
      <c r="L3995" s="444">
        <f t="shared" ca="1" si="177"/>
        <v>1435783200959.0364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1435783200959.0364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5982430003.995985</v>
      </c>
      <c r="L3996" s="444">
        <f t="shared" ca="1" si="177"/>
        <v>1441765630963.0325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1441765630963.0325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6007356795.6793022</v>
      </c>
      <c r="L3997" s="444">
        <f t="shared" ca="1" si="177"/>
        <v>1447772987758.7117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1447772987758.7117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6032387448.9946318</v>
      </c>
      <c r="L3998" s="444">
        <f t="shared" ca="1" si="177"/>
        <v>1453805375207.7063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1453805375207.7063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6057522396.6987762</v>
      </c>
      <c r="L3999" s="444">
        <f t="shared" ca="1" si="177"/>
        <v>1459862897604.405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1459862897604.405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6082762073.3516874</v>
      </c>
      <c r="L4000" s="444">
        <f t="shared" ca="1" si="177"/>
        <v>1465945659677.7568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1465945659677.7568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6108106915.323987</v>
      </c>
      <c r="L4001" s="444">
        <f t="shared" ca="1" si="177"/>
        <v>1472053766593.0808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1472053766593.0808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6133557360.8045034</v>
      </c>
      <c r="L4002" s="444">
        <f t="shared" ca="1" si="177"/>
        <v>1478187323953.8853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1478187323953.8853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6159113849.8078556</v>
      </c>
      <c r="L4003" s="444">
        <f t="shared" ca="1" si="177"/>
        <v>1484346437803.6931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1484346437803.6931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6184776824.1820545</v>
      </c>
      <c r="L4004" s="444">
        <f t="shared" ca="1" si="177"/>
        <v>1490531214627.8752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1490531214627.8752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6210546727.616147</v>
      </c>
      <c r="L4005" s="444">
        <f t="shared" ca="1" si="177"/>
        <v>1496741761355.4915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1496741761355.4915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6236424005.6478806</v>
      </c>
      <c r="L4006" s="444">
        <f t="shared" ca="1" si="177"/>
        <v>1502978185361.1394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1502978185361.1394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6262409105.6714144</v>
      </c>
      <c r="L4007" s="444">
        <f t="shared" ca="1" si="177"/>
        <v>1509240594466.8108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1509240594466.8108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6288502476.9450445</v>
      </c>
      <c r="L4008" s="444">
        <f t="shared" ca="1" si="177"/>
        <v>1515529096943.7559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1515529096943.7559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6314704570.5989828</v>
      </c>
      <c r="L4009" s="444">
        <f t="shared" ca="1" si="177"/>
        <v>1521843801514.3547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1521843801514.3547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6341015839.6431446</v>
      </c>
      <c r="L4010" s="444">
        <f t="shared" ca="1" si="177"/>
        <v>1528184817353.9978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1528184817353.9978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6367436738.9749908</v>
      </c>
      <c r="L4011" s="444">
        <f t="shared" ca="1" si="177"/>
        <v>1534552254092.9729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1534552254092.9729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6393967725.3873873</v>
      </c>
      <c r="L4012" s="444">
        <f t="shared" ca="1" si="177"/>
        <v>1540946221818.3604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1540946221818.3604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6420609257.5765018</v>
      </c>
      <c r="L4013" s="444">
        <f t="shared" ca="1" si="177"/>
        <v>1547366831075.9368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1547366831075.9368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6447361796.1497364</v>
      </c>
      <c r="L4014" s="444">
        <f t="shared" ca="1" si="177"/>
        <v>1553814192872.0864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1553814192872.0864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6474225803.6336937</v>
      </c>
      <c r="L4015" s="444">
        <f t="shared" ca="1" si="177"/>
        <v>1560288418675.7202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1560288418675.7202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6501201744.4821672</v>
      </c>
      <c r="L4016" s="444">
        <f t="shared" ca="1" si="177"/>
        <v>1566789620420.2024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1566789620420.2024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6528290085.084177</v>
      </c>
      <c r="L4017" s="444">
        <f t="shared" ca="1" si="177"/>
        <v>1573317910505.2866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1573317910505.2866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6555491293.772028</v>
      </c>
      <c r="L4018" s="444">
        <f t="shared" ca="1" si="177"/>
        <v>1579873401799.0586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1579873401799.0586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6582805840.8294106</v>
      </c>
      <c r="L4019" s="444">
        <f t="shared" ca="1" si="177"/>
        <v>1586456207639.8879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1586456207639.8879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6610234198.4995327</v>
      </c>
      <c r="L4020" s="444">
        <f t="shared" ca="1" si="177"/>
        <v>1593066441838.3875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1593066441838.3875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6637776840.9932814</v>
      </c>
      <c r="L4021" s="444">
        <f t="shared" ca="1" si="177"/>
        <v>1599704218679.3806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1599704218679.3806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6665434244.4974194</v>
      </c>
      <c r="L4022" s="444">
        <f t="shared" ca="1" si="177"/>
        <v>1606369652923.8779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1606369652923.8779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6693206887.1828251</v>
      </c>
      <c r="L4023" s="444">
        <f t="shared" ca="1" si="177"/>
        <v>1613062859811.0608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1613062859811.0608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6721095249.2127533</v>
      </c>
      <c r="L4024" s="444">
        <f t="shared" ca="1" si="177"/>
        <v>1619783955060.2734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1619783955060.2734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6749099812.7511396</v>
      </c>
      <c r="L4025" s="444">
        <f t="shared" ca="1" si="177"/>
        <v>1626533054873.0247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1626533054873.0247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6777221061.9709358</v>
      </c>
      <c r="L4026" s="444">
        <f t="shared" ca="1" si="177"/>
        <v>1633310275934.9956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1633310275934.9956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6805459483.0624819</v>
      </c>
      <c r="L4027" s="444">
        <f t="shared" ca="1" si="177"/>
        <v>1640115735418.0581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1640115735418.0581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6833815564.241909</v>
      </c>
      <c r="L4028" s="444">
        <f t="shared" ca="1" si="177"/>
        <v>1646949550982.3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1646949550982.3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6862289795.7595835</v>
      </c>
      <c r="L4029" s="444">
        <f t="shared" ca="1" si="177"/>
        <v>1653811840778.0596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1653811840778.0596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6890882669.9085817</v>
      </c>
      <c r="L4030" s="444">
        <f t="shared" ca="1" si="177"/>
        <v>1660702723447.9683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1660702723447.9683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6919594681.0332012</v>
      </c>
      <c r="L4031" s="444">
        <f t="shared" ca="1" si="177"/>
        <v>1667622318129.0015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1667622318129.0015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6948426325.5375061</v>
      </c>
      <c r="L4032" s="444">
        <f t="shared" ca="1" si="177"/>
        <v>1674570744454.5391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1674570744454.5391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6977378101.8939123</v>
      </c>
      <c r="L4033" s="444">
        <f t="shared" ca="1" si="177"/>
        <v>1681548122556.4329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1681548122556.4329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7006450510.651803</v>
      </c>
      <c r="L4034" s="444">
        <f t="shared" ca="1" si="177"/>
        <v>1688554573067.0847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1688554573067.0847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7035644054.4461861</v>
      </c>
      <c r="L4035" s="444">
        <f t="shared" ca="1" si="177"/>
        <v>1695590217121.531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1695590217121.531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7064959238.0063791</v>
      </c>
      <c r="L4036" s="444">
        <f t="shared" ca="1" si="177"/>
        <v>1702655176359.5374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1702655176359.5374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7094396568.1647387</v>
      </c>
      <c r="L4037" s="444">
        <f t="shared" ca="1" si="177"/>
        <v>1709749572927.7021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1709749572927.7021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7123956553.8654251</v>
      </c>
      <c r="L4038" s="444">
        <f t="shared" ca="1" si="177"/>
        <v>1716873529481.5676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1716873529481.5676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7153639706.1731997</v>
      </c>
      <c r="L4039" s="444">
        <f t="shared" ca="1" si="177"/>
        <v>1724027169187.7407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1724027169187.7407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7183446538.2822533</v>
      </c>
      <c r="L4040" s="444">
        <f t="shared" ca="1" si="177"/>
        <v>1731210615726.0229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1731210615726.0229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7213377565.5250959</v>
      </c>
      <c r="L4041" s="444">
        <f t="shared" ca="1" si="177"/>
        <v>1738423993291.5481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1738423993291.5481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7243433305.3814497</v>
      </c>
      <c r="L4042" s="444">
        <f t="shared" ca="1" si="177"/>
        <v>1745667426596.9294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1745667426596.9294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7273614277.4872055</v>
      </c>
      <c r="L4043" s="444">
        <f t="shared" ca="1" si="177"/>
        <v>1752941040874.4167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1752941040874.4167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7303921003.6434031</v>
      </c>
      <c r="L4044" s="444">
        <f t="shared" ca="1" si="177"/>
        <v>1760244961878.0601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1760244961878.0601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7334354007.8252516</v>
      </c>
      <c r="L4045" s="444">
        <f t="shared" ca="1" si="177"/>
        <v>1767579315885.8853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1767579315885.8853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7364913816.1911888</v>
      </c>
      <c r="L4046" s="444">
        <f t="shared" ca="1" si="177"/>
        <v>1774944229702.0764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1774944229702.0764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7395600957.0919847</v>
      </c>
      <c r="L4047" s="444">
        <f t="shared" ca="1" si="177"/>
        <v>1782339830659.1685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1782339830659.1685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7426415961.0798683</v>
      </c>
      <c r="L4048" s="444">
        <f t="shared" ca="1" si="177"/>
        <v>1789766246620.2483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1789766246620.2483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7457359360.9177017</v>
      </c>
      <c r="L4049" s="444">
        <f t="shared" ca="1" si="177"/>
        <v>1797223605981.166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1797223605981.166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7488431691.5881929</v>
      </c>
      <c r="L4050" s="444">
        <f t="shared" ca="1" si="177"/>
        <v>1804712037672.7542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1804712037672.7542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7519633490.3031416</v>
      </c>
      <c r="L4051" s="444">
        <f t="shared" ca="1" si="177"/>
        <v>1812231671163.0574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1812231671163.0574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7550965296.5127382</v>
      </c>
      <c r="L4052" s="444">
        <f t="shared" ca="1" si="177"/>
        <v>1819782636459.5701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1819782636459.5701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7582427651.914875</v>
      </c>
      <c r="L4053" s="444">
        <f t="shared" ca="1" si="177"/>
        <v>1827365064111.4849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1827365064111.4849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7614021100.4645205</v>
      </c>
      <c r="L4054" s="444">
        <f t="shared" ca="1" si="177"/>
        <v>1834979085211.9495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1834979085211.9495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7645746188.3831224</v>
      </c>
      <c r="L4055" s="444">
        <f t="shared" ca="1" si="177"/>
        <v>1842624831400.3325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1842624831400.3325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7677603464.1680517</v>
      </c>
      <c r="L4056" s="444">
        <f t="shared" ca="1" si="177"/>
        <v>1850302434864.5005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1850302434864.5005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7709593478.6020851</v>
      </c>
      <c r="L4057" s="444">
        <f t="shared" ca="1" si="177"/>
        <v>1858012028343.1025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1858012028343.1025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7741716784.7629271</v>
      </c>
      <c r="L4058" s="444">
        <f t="shared" ca="1" si="177"/>
        <v>1865753745127.8655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1865753745127.8655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7773973938.032773</v>
      </c>
      <c r="L4059" s="444">
        <f t="shared" ca="1" si="177"/>
        <v>1873527719065.8982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1873527719065.8982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7806365496.1079092</v>
      </c>
      <c r="L4060" s="444">
        <f t="shared" ca="1" si="177"/>
        <v>1881334084562.0061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1881334084562.0061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7838892019.008359</v>
      </c>
      <c r="L4061" s="444">
        <f t="shared" ca="1" si="177"/>
        <v>1889172976581.0144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1889172976581.0144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7871554069.0875597</v>
      </c>
      <c r="L4062" s="444">
        <f t="shared" ca="1" si="177"/>
        <v>1897044530650.1021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1897044530650.1021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7904352211.0420914</v>
      </c>
      <c r="L4063" s="444">
        <f t="shared" ca="1" si="177"/>
        <v>1904948882861.144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1904948882861.144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7937287011.9214334</v>
      </c>
      <c r="L4064" s="444">
        <f t="shared" ca="1" si="177"/>
        <v>1912886169873.0654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1912886169873.0654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7970359041.1377716</v>
      </c>
      <c r="L4065" s="444">
        <f t="shared" ca="1" si="177"/>
        <v>1920856528914.2031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1920856528914.2031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8003568870.4758463</v>
      </c>
      <c r="L4066" s="444">
        <f t="shared" ca="1" si="177"/>
        <v>1928860097784.679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1928860097784.679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8036917074.102829</v>
      </c>
      <c r="L4067" s="444">
        <f t="shared" ca="1" si="177"/>
        <v>1936897014858.7817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1936897014858.7817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8070404228.5782576</v>
      </c>
      <c r="L4068" s="444">
        <f t="shared" ca="1" si="177"/>
        <v>1944967419087.3601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1944967419087.3601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8104030912.8640003</v>
      </c>
      <c r="L4069" s="444">
        <f t="shared" ca="1" si="177"/>
        <v>1953071450000.2241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1953071450000.2241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8137797708.3342667</v>
      </c>
      <c r="L4070" s="444">
        <f t="shared" ca="1" si="177"/>
        <v>1961209247708.5583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1961209247708.5583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8171705198.7856598</v>
      </c>
      <c r="L4071" s="444">
        <f t="shared" ca="1" si="177"/>
        <v>1969380952907.344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1969380952907.344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8205753970.4472666</v>
      </c>
      <c r="L4072" s="444">
        <f t="shared" ca="1" si="177"/>
        <v>1977586706877.7913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1977586706877.7913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8239944611.990797</v>
      </c>
      <c r="L4073" s="444">
        <f t="shared" ca="1" si="177"/>
        <v>1985826651489.782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1985826651489.782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8274277714.5407572</v>
      </c>
      <c r="L4074" s="444">
        <f t="shared" ca="1" si="177"/>
        <v>1994100929204.3228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1994100929204.3228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8308753871.6846781</v>
      </c>
      <c r="L4075" s="444">
        <f t="shared" ca="1" si="177"/>
        <v>2002409683076.0073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2002409683076.0073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8343373679.4833641</v>
      </c>
      <c r="L4076" s="444">
        <f t="shared" ca="1" si="177"/>
        <v>2010753056755.4907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2010753056755.4907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8378137736.4812117</v>
      </c>
      <c r="L4077" s="444">
        <f t="shared" ca="1" si="177"/>
        <v>2019131194491.9719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2019131194491.9719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8413046643.7165499</v>
      </c>
      <c r="L4078" s="444">
        <f t="shared" ca="1" si="177"/>
        <v>2027544241135.6885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2027544241135.6885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8448101004.7320356</v>
      </c>
      <c r="L4079" s="444">
        <f t="shared" ca="1" si="177"/>
        <v>2035992342140.4204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2035992342140.4204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8483301425.585084</v>
      </c>
      <c r="L4080" s="444">
        <f t="shared" ca="1" si="177"/>
        <v>2044475643566.0056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2044475643566.0056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8518648514.8583565</v>
      </c>
      <c r="L4081" s="444">
        <f t="shared" ca="1" si="177"/>
        <v>2052994292080.864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2052994292080.864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8554142883.6702652</v>
      </c>
      <c r="L4082" s="444">
        <f t="shared" ca="1" si="177"/>
        <v>2061548434964.5342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2061548434964.5342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8589785145.6855593</v>
      </c>
      <c r="L4083" s="444">
        <f t="shared" ca="1" si="177"/>
        <v>2070138220110.2197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2070138220110.2197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8625575917.1259136</v>
      </c>
      <c r="L4084" s="444">
        <f t="shared" ca="1" si="177"/>
        <v>2078763796027.3457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2078763796027.3457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8661515816.7806072</v>
      </c>
      <c r="L4085" s="444">
        <f t="shared" ca="1" si="177"/>
        <v>2087425311844.1262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2087425311844.1262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8697605466.0171928</v>
      </c>
      <c r="L4086" s="444">
        <f t="shared" ca="1" si="177"/>
        <v>2096122917310.1433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2096122917310.1433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8733845488.7922649</v>
      </c>
      <c r="L4087" s="444">
        <f t="shared" ca="1" si="177"/>
        <v>2104856762798.9355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2104856762798.9355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8770236511.6622314</v>
      </c>
      <c r="L4088" s="444">
        <f t="shared" ref="L4088:L4342" ca="1" si="182">I4088-J4088+K4088</f>
        <v>2113626999310.5977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2113626999310.5977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8806779163.7941551</v>
      </c>
      <c r="L4089" s="444">
        <f t="shared" ca="1" si="182"/>
        <v>2122433778474.3918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2122433778474.3918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8843474076.9766331</v>
      </c>
      <c r="L4090" s="444">
        <f t="shared" ca="1" si="182"/>
        <v>2131277252551.3684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2131277252551.3684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8880321885.6307011</v>
      </c>
      <c r="L4091" s="444">
        <f t="shared" ca="1" si="182"/>
        <v>2140157574436.999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2140157574436.999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8917323226.8208275</v>
      </c>
      <c r="L4092" s="444">
        <f t="shared" ca="1" si="182"/>
        <v>2149074897663.8198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2149074897663.8198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8954478740.2659149</v>
      </c>
      <c r="L4093" s="444">
        <f t="shared" ca="1" si="182"/>
        <v>2158029376404.0857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2158029376404.0857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8991789068.3503571</v>
      </c>
      <c r="L4094" s="444">
        <f t="shared" ca="1" si="182"/>
        <v>2167021165472.436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2167021165472.436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9029254856.1351509</v>
      </c>
      <c r="L4095" s="444">
        <f t="shared" ca="1" si="182"/>
        <v>2176050420328.5713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2176050420328.5713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9066876751.3690472</v>
      </c>
      <c r="L4096" s="444">
        <f t="shared" ca="1" si="182"/>
        <v>2185117297079.9404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2185117297079.9404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9104655404.499752</v>
      </c>
      <c r="L4097" s="444">
        <f t="shared" ca="1" si="182"/>
        <v>2194221952484.4402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2194221952484.4402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9142591468.6851673</v>
      </c>
      <c r="L4098" s="444">
        <f t="shared" ca="1" si="182"/>
        <v>2203364543953.1255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2203364543953.1255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9180685599.8046894</v>
      </c>
      <c r="L4099" s="444">
        <f t="shared" ca="1" si="182"/>
        <v>2212545229552.9302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2212545229552.9302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9218938456.4705429</v>
      </c>
      <c r="L4100" s="444">
        <f t="shared" ca="1" si="182"/>
        <v>2221764168009.4009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2221764168009.4009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9257350700.0391693</v>
      </c>
      <c r="L4101" s="444">
        <f t="shared" ca="1" si="182"/>
        <v>2231021518709.4399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2231021518709.4399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9295922994.6226654</v>
      </c>
      <c r="L4102" s="444">
        <f t="shared" ca="1" si="182"/>
        <v>2240317441704.0625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2240317441704.0625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9334656007.1002598</v>
      </c>
      <c r="L4103" s="444">
        <f t="shared" ca="1" si="182"/>
        <v>2249652097711.1626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2249652097711.1626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9373550407.1298447</v>
      </c>
      <c r="L4104" s="444">
        <f t="shared" ca="1" si="182"/>
        <v>2259025648118.2925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2259025648118.2925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9412606867.1595516</v>
      </c>
      <c r="L4105" s="444">
        <f t="shared" ca="1" si="182"/>
        <v>2268438254985.4521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2268438254985.4521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9451826062.4393845</v>
      </c>
      <c r="L4106" s="444">
        <f t="shared" ca="1" si="182"/>
        <v>2277890081047.8916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2277890081047.8916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9491208671.0328808</v>
      </c>
      <c r="L4107" s="444">
        <f t="shared" ca="1" si="182"/>
        <v>2287381289718.9243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2287381289718.9243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9530755373.8288517</v>
      </c>
      <c r="L4108" s="444">
        <f t="shared" ca="1" si="182"/>
        <v>2296912045092.7529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2296912045092.7529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9570466854.5531368</v>
      </c>
      <c r="L4109" s="444">
        <f t="shared" ca="1" si="182"/>
        <v>2306482511947.3062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2306482511947.3062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9610343799.7804413</v>
      </c>
      <c r="L4110" s="444">
        <f t="shared" ca="1" si="182"/>
        <v>2316092855747.0864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2316092855747.0864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9650386898.9461937</v>
      </c>
      <c r="L4111" s="444">
        <f t="shared" ca="1" si="182"/>
        <v>2325743242646.0327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2325743242646.0327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9690596844.358469</v>
      </c>
      <c r="L4112" s="444">
        <f t="shared" ca="1" si="182"/>
        <v>2335433839490.3911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2335433839490.3911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9730974331.2099628</v>
      </c>
      <c r="L4113" s="444">
        <f t="shared" ca="1" si="182"/>
        <v>2345164813821.6011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2345164813821.6011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9771520057.590004</v>
      </c>
      <c r="L4114" s="444">
        <f t="shared" ca="1" si="182"/>
        <v>2354936333879.1909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2354936333879.1909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9812234724.4966278</v>
      </c>
      <c r="L4115" s="444">
        <f t="shared" ca="1" si="182"/>
        <v>2364748568603.6875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2364748568603.6875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9853119035.8486977</v>
      </c>
      <c r="L4116" s="444">
        <f t="shared" ca="1" si="182"/>
        <v>2374601687639.5361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2374601687639.5361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9894173698.4980679</v>
      </c>
      <c r="L4117" s="444">
        <f t="shared" ca="1" si="182"/>
        <v>2384495861338.0342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2384495861338.0342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9935399422.2418098</v>
      </c>
      <c r="L4118" s="444">
        <f t="shared" ca="1" si="182"/>
        <v>2394431260760.2759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2394431260760.2759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9976796919.8344822</v>
      </c>
      <c r="L4119" s="444">
        <f t="shared" ca="1" si="182"/>
        <v>2404408057680.1104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2404408057680.1104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10018366907.00046</v>
      </c>
      <c r="L4120" s="444">
        <f t="shared" ca="1" si="182"/>
        <v>2414426424587.1108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2414426424587.1108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10060110102.446295</v>
      </c>
      <c r="L4121" s="444">
        <f t="shared" ca="1" si="182"/>
        <v>2424486534689.5571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2424486534689.5571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10102027227.873154</v>
      </c>
      <c r="L4122" s="444">
        <f t="shared" ca="1" si="182"/>
        <v>2434588561917.4302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2434588561917.4302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10144119007.989292</v>
      </c>
      <c r="L4123" s="444">
        <f t="shared" ca="1" si="182"/>
        <v>2444732680925.4194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2444732680925.4194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10186386170.522581</v>
      </c>
      <c r="L4124" s="444">
        <f t="shared" ca="1" si="182"/>
        <v>2454919067095.9419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2454919067095.9419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10228829446.233091</v>
      </c>
      <c r="L4125" s="444">
        <f t="shared" ca="1" si="182"/>
        <v>2465147896542.1748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2465147896542.1748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10271449568.925728</v>
      </c>
      <c r="L4126" s="444">
        <f t="shared" ca="1" si="182"/>
        <v>2475419346111.1006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2475419346111.1006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10314247275.462919</v>
      </c>
      <c r="L4127" s="444">
        <f t="shared" ca="1" si="182"/>
        <v>2485733593386.5635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2485733593386.5635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10357223305.777348</v>
      </c>
      <c r="L4128" s="444">
        <f t="shared" ca="1" si="182"/>
        <v>2496090816692.3408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2496090816692.3408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10400378402.884754</v>
      </c>
      <c r="L4129" s="444">
        <f t="shared" ca="1" si="182"/>
        <v>2506491195095.2256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2506491195095.2256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10443713312.896772</v>
      </c>
      <c r="L4130" s="444">
        <f t="shared" ca="1" si="182"/>
        <v>2516934908408.1226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2516934908408.1226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10487228785.033844</v>
      </c>
      <c r="L4131" s="444">
        <f t="shared" ca="1" si="182"/>
        <v>2527422137193.1563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2527422137193.1563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10530925571.638151</v>
      </c>
      <c r="L4132" s="444">
        <f t="shared" ca="1" si="182"/>
        <v>2537953062764.7944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2537953062764.7944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10574804428.186644</v>
      </c>
      <c r="L4133" s="444">
        <f t="shared" ca="1" si="182"/>
        <v>2548527867192.981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2548527867192.981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10618866113.304087</v>
      </c>
      <c r="L4134" s="444">
        <f t="shared" ca="1" si="182"/>
        <v>2559146733306.2852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2559146733306.2852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10663111388.776188</v>
      </c>
      <c r="L4135" s="444">
        <f t="shared" ca="1" si="182"/>
        <v>2569809844695.0615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2569809844695.0615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10707541019.562756</v>
      </c>
      <c r="L4136" s="444">
        <f t="shared" ca="1" si="182"/>
        <v>2580517385714.6245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2580517385714.6245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10752155773.810936</v>
      </c>
      <c r="L4137" s="444">
        <f t="shared" ca="1" si="182"/>
        <v>2591269541488.4355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2591269541488.4355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10796956422.868481</v>
      </c>
      <c r="L4138" s="444">
        <f t="shared" ca="1" si="182"/>
        <v>2602066497911.3042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2602066497911.3042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10841943741.2971</v>
      </c>
      <c r="L4139" s="444">
        <f t="shared" ca="1" si="182"/>
        <v>2612908441652.6011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2612908441652.6011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10887118506.885838</v>
      </c>
      <c r="L4140" s="444">
        <f t="shared" ca="1" si="182"/>
        <v>2623795560159.4868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2623795560159.4868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10932481500.664528</v>
      </c>
      <c r="L4141" s="444">
        <f t="shared" ca="1" si="182"/>
        <v>2634728041660.1514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2634728041660.1514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10978033506.917297</v>
      </c>
      <c r="L4142" s="444">
        <f t="shared" ca="1" si="182"/>
        <v>2645706075167.0688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2645706075167.0688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11023775313.196119</v>
      </c>
      <c r="L4143" s="444">
        <f t="shared" ca="1" si="182"/>
        <v>2656729850480.2651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2656729850480.2651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11069707710.334438</v>
      </c>
      <c r="L4144" s="444">
        <f t="shared" ca="1" si="182"/>
        <v>2667799558190.5996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2667799558190.5996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11115831492.460831</v>
      </c>
      <c r="L4145" s="444">
        <f t="shared" ca="1" si="182"/>
        <v>2678915389683.0605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2678915389683.0605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11162147457.012753</v>
      </c>
      <c r="L4146" s="444">
        <f t="shared" ca="1" si="182"/>
        <v>2690077537140.0732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2690077537140.0732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11208656404.750305</v>
      </c>
      <c r="L4147" s="444">
        <f t="shared" ca="1" si="182"/>
        <v>2701286193544.8237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2701286193544.8237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11255359139.7701</v>
      </c>
      <c r="L4148" s="444">
        <f t="shared" ca="1" si="182"/>
        <v>2712541552684.5938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2712541552684.5938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11302256469.51914</v>
      </c>
      <c r="L4149" s="444">
        <f t="shared" ca="1" si="182"/>
        <v>2723843809154.1128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2723843809154.1128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11349349204.808804</v>
      </c>
      <c r="L4150" s="444">
        <f t="shared" ca="1" si="182"/>
        <v>2735193158358.9214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2735193158358.9214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11396638159.828838</v>
      </c>
      <c r="L4151" s="444">
        <f t="shared" ca="1" si="182"/>
        <v>2746589796518.75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2746589796518.75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11444124152.161459</v>
      </c>
      <c r="L4152" s="444">
        <f t="shared" ca="1" si="182"/>
        <v>2758033920670.9116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2758033920670.9116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11491808002.795465</v>
      </c>
      <c r="L4153" s="444">
        <f t="shared" ca="1" si="182"/>
        <v>2769525728673.707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2769525728673.707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11539690536.140446</v>
      </c>
      <c r="L4154" s="444">
        <f t="shared" ca="1" si="182"/>
        <v>2781065419209.8477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2781065419209.8477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11587772580.041031</v>
      </c>
      <c r="L4155" s="444">
        <f t="shared" ca="1" si="182"/>
        <v>2792653191789.8887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2792653191789.8887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11636054965.791203</v>
      </c>
      <c r="L4156" s="444">
        <f t="shared" ca="1" si="182"/>
        <v>2804289246755.6797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2804289246755.6797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11684538528.148664</v>
      </c>
      <c r="L4157" s="444">
        <f t="shared" ca="1" si="182"/>
        <v>2815973785283.8281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2815973785283.8281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11733224105.349283</v>
      </c>
      <c r="L4158" s="444">
        <f t="shared" ca="1" si="182"/>
        <v>2827707009389.1772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2827707009389.1772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11782112539.121572</v>
      </c>
      <c r="L4159" s="444">
        <f t="shared" ca="1" si="182"/>
        <v>2839489121928.2988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2839489121928.2988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11831204674.701244</v>
      </c>
      <c r="L4160" s="444">
        <f t="shared" ca="1" si="182"/>
        <v>2851320326603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2851320326603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11880501360.845833</v>
      </c>
      <c r="L4161" s="444">
        <f t="shared" ca="1" si="182"/>
        <v>2863200827963.8457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2863200827963.8457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11930003449.849358</v>
      </c>
      <c r="L4162" s="444">
        <f t="shared" ca="1" si="182"/>
        <v>2875130831413.6948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2875130831413.6948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11979711797.557062</v>
      </c>
      <c r="L4163" s="444">
        <f t="shared" ca="1" si="182"/>
        <v>2887110543211.252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2887110543211.252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12029627263.380217</v>
      </c>
      <c r="L4164" s="444">
        <f t="shared" ca="1" si="182"/>
        <v>2899140170474.6323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2899140170474.6323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12079750710.310968</v>
      </c>
      <c r="L4165" s="444">
        <f t="shared" ca="1" si="182"/>
        <v>2911219921184.9434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2911219921184.9434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12130083004.937263</v>
      </c>
      <c r="L4166" s="444">
        <f t="shared" ca="1" si="182"/>
        <v>2923350004189.8809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2923350004189.8809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12180625017.457836</v>
      </c>
      <c r="L4167" s="444">
        <f t="shared" ca="1" si="182"/>
        <v>2935530629207.3389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2935530629207.3389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12231377621.697245</v>
      </c>
      <c r="L4168" s="444">
        <f t="shared" ca="1" si="182"/>
        <v>2947762006829.0361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2947762006829.0361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12282341695.120983</v>
      </c>
      <c r="L4169" s="444">
        <f t="shared" ca="1" si="182"/>
        <v>2960044348524.1572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2960044348524.1572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12333518118.850655</v>
      </c>
      <c r="L4170" s="444">
        <f t="shared" ca="1" si="182"/>
        <v>2972377866643.0078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2972377866643.0078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12384907777.679199</v>
      </c>
      <c r="L4171" s="444">
        <f t="shared" ca="1" si="182"/>
        <v>2984762774420.687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2984762774420.687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12436511560.086195</v>
      </c>
      <c r="L4172" s="444">
        <f t="shared" ca="1" si="182"/>
        <v>2997199285980.7734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2997199285980.7734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12488330358.253223</v>
      </c>
      <c r="L4173" s="444">
        <f t="shared" ca="1" si="182"/>
        <v>3009687616339.0269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3009687616339.0269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12540365068.079279</v>
      </c>
      <c r="L4174" s="444">
        <f t="shared" ca="1" si="182"/>
        <v>3022227981407.106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3022227981407.106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12592616589.196274</v>
      </c>
      <c r="L4175" s="444">
        <f t="shared" ca="1" si="182"/>
        <v>3034820597996.3022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3034820597996.3022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12645085824.984592</v>
      </c>
      <c r="L4176" s="444">
        <f t="shared" ca="1" si="182"/>
        <v>3047465683821.2866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3047465683821.2866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12697773682.588694</v>
      </c>
      <c r="L4177" s="444">
        <f t="shared" ca="1" si="182"/>
        <v>3060163457503.8755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3060163457503.8755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12750681072.932814</v>
      </c>
      <c r="L4178" s="444">
        <f t="shared" ca="1" si="182"/>
        <v>3072914138576.8081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3072914138576.8081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12803808910.7367</v>
      </c>
      <c r="L4179" s="444">
        <f t="shared" ca="1" si="182"/>
        <v>3085717947487.5449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3085717947487.5449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12857158114.531437</v>
      </c>
      <c r="L4180" s="444">
        <f t="shared" ca="1" si="182"/>
        <v>3098575105602.0762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3098575105602.0762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12910729606.675318</v>
      </c>
      <c r="L4181" s="444">
        <f t="shared" ca="1" si="182"/>
        <v>3111485835208.7515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3111485835208.7515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12964524313.369797</v>
      </c>
      <c r="L4182" s="444">
        <f t="shared" ca="1" si="182"/>
        <v>3124450359522.1211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3124450359522.1211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13018543164.675505</v>
      </c>
      <c r="L4183" s="444">
        <f t="shared" ca="1" si="182"/>
        <v>3137468902686.7964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3137468902686.7964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13072787094.528318</v>
      </c>
      <c r="L4184" s="444">
        <f t="shared" ca="1" si="182"/>
        <v>3150541689781.3247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3150541689781.3247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13127257040.75552</v>
      </c>
      <c r="L4185" s="444">
        <f t="shared" ca="1" si="182"/>
        <v>3163668946822.0801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3163668946822.0801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13181953945.092001</v>
      </c>
      <c r="L4186" s="444">
        <f t="shared" ca="1" si="182"/>
        <v>3176850900767.1719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3176850900767.1719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13236878753.196548</v>
      </c>
      <c r="L4187" s="444">
        <f t="shared" ca="1" si="182"/>
        <v>3190087779520.3687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3190087779520.3687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13292032414.668203</v>
      </c>
      <c r="L4188" s="444">
        <f t="shared" ca="1" si="182"/>
        <v>3203379811935.0366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3203379811935.0366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13347415883.062653</v>
      </c>
      <c r="L4189" s="444">
        <f t="shared" ca="1" si="182"/>
        <v>3216727227818.0991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3216727227818.0991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13403030115.908747</v>
      </c>
      <c r="L4190" s="444">
        <f t="shared" ca="1" si="182"/>
        <v>3230130257934.0078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3230130257934.0078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13458876074.725033</v>
      </c>
      <c r="L4191" s="444">
        <f t="shared" ca="1" si="182"/>
        <v>3243589134008.7329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3243589134008.7329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13514954725.036386</v>
      </c>
      <c r="L4192" s="444">
        <f t="shared" ca="1" si="182"/>
        <v>3257104088733.7695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3257104088733.7695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13571267036.390707</v>
      </c>
      <c r="L4193" s="444">
        <f t="shared" ca="1" si="182"/>
        <v>3270675355770.1602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3270675355770.1602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13627813982.375668</v>
      </c>
      <c r="L4194" s="444">
        <f t="shared" ca="1" si="182"/>
        <v>3284303169752.5356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3284303169752.5356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13684596540.635565</v>
      </c>
      <c r="L4195" s="444">
        <f t="shared" ca="1" si="182"/>
        <v>3297987766293.1714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3297987766293.1714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13741615692.888214</v>
      </c>
      <c r="L4196" s="444">
        <f t="shared" ca="1" si="182"/>
        <v>3311729381986.0596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3311729381986.0596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13798872424.941916</v>
      </c>
      <c r="L4197" s="444">
        <f t="shared" ca="1" si="182"/>
        <v>3325528254411.0015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3325528254411.0015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13856367726.712505</v>
      </c>
      <c r="L4198" s="444">
        <f t="shared" ca="1" si="182"/>
        <v>3339384622137.7139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3339384622137.7139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13914102592.240475</v>
      </c>
      <c r="L4199" s="444">
        <f t="shared" ca="1" si="182"/>
        <v>3353298724729.9541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3353298724729.9541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13972078019.708141</v>
      </c>
      <c r="L4200" s="444">
        <f t="shared" ca="1" si="182"/>
        <v>3367270802749.6621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3367270802749.6621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14030295011.456924</v>
      </c>
      <c r="L4201" s="444">
        <f t="shared" ca="1" si="182"/>
        <v>3381301097761.1191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3381301097761.1191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14088754574.004663</v>
      </c>
      <c r="L4202" s="444">
        <f t="shared" ca="1" si="182"/>
        <v>3395389852335.124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3395389852335.124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14147457718.063017</v>
      </c>
      <c r="L4203" s="444">
        <f t="shared" ca="1" si="182"/>
        <v>3409537310053.187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3409537310053.187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14206405458.554945</v>
      </c>
      <c r="L4204" s="444">
        <f t="shared" ca="1" si="182"/>
        <v>3423743715511.7422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3423743715511.7422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14265598814.632259</v>
      </c>
      <c r="L4205" s="444">
        <f t="shared" ca="1" si="182"/>
        <v>3438009314326.3745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3438009314326.3745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14325038809.693228</v>
      </c>
      <c r="L4206" s="444">
        <f t="shared" ca="1" si="182"/>
        <v>3452334353136.0679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3452334353136.0679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14384726471.400282</v>
      </c>
      <c r="L4207" s="444">
        <f t="shared" ca="1" si="182"/>
        <v>3466719079607.4683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3466719079607.4683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14444662831.697784</v>
      </c>
      <c r="L4208" s="444">
        <f t="shared" ca="1" si="182"/>
        <v>3481163742439.166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3481163742439.166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14504848926.829861</v>
      </c>
      <c r="L4209" s="444">
        <f t="shared" ca="1" si="182"/>
        <v>3495668591365.9961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3495668591365.9961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14565285797.358316</v>
      </c>
      <c r="L4210" s="444">
        <f t="shared" ca="1" si="182"/>
        <v>3510233877163.3545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3510233877163.3545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14625974488.180641</v>
      </c>
      <c r="L4211" s="444">
        <f t="shared" ca="1" si="182"/>
        <v>3524859851651.5352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3524859851651.5352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14686916048.548063</v>
      </c>
      <c r="L4212" s="444">
        <f t="shared" ca="1" si="182"/>
        <v>3539546767700.083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3539546767700.083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14748111532.083679</v>
      </c>
      <c r="L4213" s="444">
        <f t="shared" ca="1" si="182"/>
        <v>3554294879232.1665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3554294879232.1665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14809561996.800695</v>
      </c>
      <c r="L4214" s="444">
        <f t="shared" ca="1" si="182"/>
        <v>3569104441228.9673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3569104441228.9673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14871268505.120697</v>
      </c>
      <c r="L4215" s="444">
        <f t="shared" ca="1" si="182"/>
        <v>3583975709734.0879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3583975709734.0879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14933232123.892033</v>
      </c>
      <c r="L4216" s="444">
        <f t="shared" ca="1" si="182"/>
        <v>3598908941857.98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3598908941857.98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14995453924.408249</v>
      </c>
      <c r="L4217" s="444">
        <f t="shared" ca="1" si="182"/>
        <v>3613904395782.3882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3613904395782.3882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15057934982.426617</v>
      </c>
      <c r="L4218" s="444">
        <f t="shared" ca="1" si="182"/>
        <v>3628962330764.8149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3628962330764.8149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15120676378.186728</v>
      </c>
      <c r="L4219" s="444">
        <f t="shared" ca="1" si="182"/>
        <v>3644083007143.0015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3644083007143.0015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15183679196.429173</v>
      </c>
      <c r="L4220" s="444">
        <f t="shared" ca="1" si="182"/>
        <v>3659266686339.4307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3659266686339.4307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15246944526.414293</v>
      </c>
      <c r="L4221" s="444">
        <f t="shared" ca="1" si="182"/>
        <v>3674513630865.8447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3674513630865.8447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15310473461.941017</v>
      </c>
      <c r="L4222" s="444">
        <f t="shared" ca="1" si="182"/>
        <v>3689824104327.7856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3689824104327.7856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15374267101.365774</v>
      </c>
      <c r="L4223" s="444">
        <f t="shared" ca="1" si="182"/>
        <v>3705198371429.1514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3705198371429.1514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15438326547.621466</v>
      </c>
      <c r="L4224" s="444">
        <f t="shared" ca="1" si="182"/>
        <v>3720636697976.7729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3720636697976.7729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15502652908.236555</v>
      </c>
      <c r="L4225" s="444">
        <f t="shared" ca="1" si="182"/>
        <v>3736139350885.0093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3736139350885.0093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15567247295.354202</v>
      </c>
      <c r="L4226" s="444">
        <f t="shared" ca="1" si="182"/>
        <v>3751706598180.3633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3751706598180.3633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15632110825.751513</v>
      </c>
      <c r="L4227" s="444">
        <f t="shared" ca="1" si="182"/>
        <v>3767338709006.1147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3767338709006.1147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15697244620.85881</v>
      </c>
      <c r="L4228" s="444">
        <f t="shared" ca="1" si="182"/>
        <v>3783035953626.9736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3783035953626.9736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15762649806.779055</v>
      </c>
      <c r="L4229" s="444">
        <f t="shared" ca="1" si="182"/>
        <v>3798798603433.7529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3798798603433.7529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15828327514.307304</v>
      </c>
      <c r="L4230" s="444">
        <f t="shared" ca="1" si="182"/>
        <v>3814626930948.0601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3814626930948.0601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15894278878.950251</v>
      </c>
      <c r="L4231" s="444">
        <f t="shared" ca="1" si="182"/>
        <v>3830521209827.0103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3830521209827.0103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15960505040.945875</v>
      </c>
      <c r="L4232" s="444">
        <f t="shared" ca="1" si="182"/>
        <v>3846481714867.9561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3846481714867.9561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16027007145.283148</v>
      </c>
      <c r="L4233" s="444">
        <f t="shared" ca="1" si="182"/>
        <v>3862508722013.2393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3862508722013.2393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16093786341.72183</v>
      </c>
      <c r="L4234" s="444">
        <f t="shared" ca="1" si="182"/>
        <v>3878602508354.9609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3878602508354.9609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16160843784.812338</v>
      </c>
      <c r="L4235" s="444">
        <f t="shared" ca="1" si="182"/>
        <v>3894763352139.7734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3894763352139.7734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16228180633.915722</v>
      </c>
      <c r="L4236" s="444">
        <f t="shared" ca="1" si="182"/>
        <v>3910991532773.689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3910991532773.689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16295798053.223703</v>
      </c>
      <c r="L4237" s="444">
        <f t="shared" ca="1" si="182"/>
        <v>3927287330826.9126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3927287330826.9126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16363697211.778801</v>
      </c>
      <c r="L4238" s="444">
        <f t="shared" ca="1" si="182"/>
        <v>3943651028038.6914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3943651028038.6914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16431879283.494547</v>
      </c>
      <c r="L4239" s="444">
        <f t="shared" ca="1" si="182"/>
        <v>3960082907322.186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3960082907322.186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16500345447.175777</v>
      </c>
      <c r="L4240" s="444">
        <f t="shared" ca="1" si="182"/>
        <v>3976583252769.3618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3976583252769.3618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16569096886.539005</v>
      </c>
      <c r="L4241" s="444">
        <f t="shared" ca="1" si="182"/>
        <v>3993152349655.9009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3993152349655.9009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16638134790.23292</v>
      </c>
      <c r="L4242" s="444">
        <f t="shared" ca="1" si="182"/>
        <v>4009790484446.1338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4009790484446.1338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16707460351.858892</v>
      </c>
      <c r="L4243" s="444">
        <f t="shared" ca="1" si="182"/>
        <v>4026497944797.9927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4026497944797.9927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16777074769.991636</v>
      </c>
      <c r="L4244" s="444">
        <f t="shared" ca="1" si="182"/>
        <v>4043275019567.9844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4043275019567.9844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16846979248.199932</v>
      </c>
      <c r="L4245" s="444">
        <f t="shared" ca="1" si="182"/>
        <v>4060121998816.1841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4060121998816.1841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16917174995.067436</v>
      </c>
      <c r="L4246" s="444">
        <f t="shared" ca="1" si="182"/>
        <v>4077039173811.2515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4077039173811.2515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16987663224.213547</v>
      </c>
      <c r="L4247" s="444">
        <f t="shared" ca="1" si="182"/>
        <v>4094026837035.4648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4094026837035.4648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17058445154.314436</v>
      </c>
      <c r="L4248" s="444">
        <f t="shared" ca="1" si="182"/>
        <v>4111085282189.7793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4111085282189.7793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17129522009.124083</v>
      </c>
      <c r="L4249" s="444">
        <f t="shared" ca="1" si="182"/>
        <v>4128214804198.9033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4128214804198.9033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17200895017.49543</v>
      </c>
      <c r="L4250" s="444">
        <f t="shared" ca="1" si="182"/>
        <v>4145415699216.3989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4145415699216.3989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17272565413.401661</v>
      </c>
      <c r="L4251" s="444">
        <f t="shared" ca="1" si="182"/>
        <v>4162688264629.8008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4162688264629.8008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17344534435.957504</v>
      </c>
      <c r="L4252" s="444">
        <f t="shared" ca="1" si="182"/>
        <v>4180032799065.7583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4180032799065.7583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17416803329.440659</v>
      </c>
      <c r="L4253" s="444">
        <f t="shared" ca="1" si="182"/>
        <v>4197449602395.1987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4197449602395.1987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17489373343.313332</v>
      </c>
      <c r="L4254" s="444">
        <f t="shared" ca="1" si="182"/>
        <v>4214938975738.5122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4214938975738.5122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17562245732.243801</v>
      </c>
      <c r="L4255" s="444">
        <f t="shared" ca="1" si="182"/>
        <v>4232501221470.7559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4232501221470.7559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17635421756.128147</v>
      </c>
      <c r="L4256" s="444">
        <f t="shared" ca="1" si="182"/>
        <v>4250136643226.8838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4250136643226.8838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17708902680.112015</v>
      </c>
      <c r="L4257" s="444">
        <f t="shared" ca="1" si="182"/>
        <v>4267845545906.9956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4267845545906.9956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17782689774.61248</v>
      </c>
      <c r="L4258" s="444">
        <f t="shared" ca="1" si="182"/>
        <v>4285628235681.6079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4285628235681.6079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17856784315.340034</v>
      </c>
      <c r="L4259" s="444">
        <f t="shared" ca="1" si="182"/>
        <v>4303485019996.9478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4303485019996.9478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17931187583.320614</v>
      </c>
      <c r="L4260" s="444">
        <f t="shared" ca="1" si="182"/>
        <v>4321416207580.2686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4321416207580.2686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18005900864.917786</v>
      </c>
      <c r="L4261" s="444">
        <f t="shared" ca="1" si="182"/>
        <v>4339422108445.1865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4339422108445.1865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18080925451.854946</v>
      </c>
      <c r="L4262" s="444">
        <f t="shared" ca="1" si="182"/>
        <v>4357503033897.0415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4357503033897.0415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18156262641.237671</v>
      </c>
      <c r="L4263" s="444">
        <f t="shared" ca="1" si="182"/>
        <v>4375659296538.2793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4375659296538.2793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18231913735.576164</v>
      </c>
      <c r="L4264" s="444">
        <f t="shared" ca="1" si="182"/>
        <v>4393891210273.8555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4393891210273.8555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18307880042.807732</v>
      </c>
      <c r="L4265" s="444">
        <f t="shared" ca="1" si="182"/>
        <v>4412199090316.6631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4412199090316.6631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18384162876.319427</v>
      </c>
      <c r="L4266" s="444">
        <f t="shared" ca="1" si="182"/>
        <v>4430583253192.9824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4430583253192.9824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18460763554.97076</v>
      </c>
      <c r="L4267" s="444">
        <f t="shared" ca="1" si="182"/>
        <v>4449044016747.9531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4449044016747.9531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18537683403.11647</v>
      </c>
      <c r="L4268" s="444">
        <f t="shared" ca="1" si="182"/>
        <v>4467581700151.0693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4467581700151.0693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18614923750.629456</v>
      </c>
      <c r="L4269" s="444">
        <f t="shared" ca="1" si="182"/>
        <v>4486196623901.6992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4486196623901.6992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18692485932.923748</v>
      </c>
      <c r="L4270" s="444">
        <f t="shared" ca="1" si="182"/>
        <v>4504889109834.623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4504889109834.623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18770371290.977596</v>
      </c>
      <c r="L4271" s="444">
        <f t="shared" ca="1" si="182"/>
        <v>4523659481125.6006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4523659481125.6006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18848581171.35667</v>
      </c>
      <c r="L4272" s="444">
        <f t="shared" ca="1" si="182"/>
        <v>4542508062296.957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4542508062296.957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18927116926.23732</v>
      </c>
      <c r="L4273" s="444">
        <f t="shared" ca="1" si="182"/>
        <v>4561435179223.1943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4561435179223.1943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19005979913.429977</v>
      </c>
      <c r="L4274" s="444">
        <f t="shared" ca="1" si="182"/>
        <v>4580441159136.624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4580441159136.624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19085171496.402599</v>
      </c>
      <c r="L4275" s="444">
        <f t="shared" ca="1" si="182"/>
        <v>4599526330633.0264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4599526330633.0264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19164693044.304276</v>
      </c>
      <c r="L4276" s="444">
        <f t="shared" ca="1" si="182"/>
        <v>4618691023677.3311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4618691023677.3311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19244545931.98888</v>
      </c>
      <c r="L4277" s="444">
        <f t="shared" ca="1" si="182"/>
        <v>4637935569609.3203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4637935569609.3203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19324731540.038834</v>
      </c>
      <c r="L4278" s="444">
        <f t="shared" ca="1" si="182"/>
        <v>4657260301149.3594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4657260301149.3594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19405251254.788998</v>
      </c>
      <c r="L4279" s="444">
        <f t="shared" ca="1" si="182"/>
        <v>4676665552404.1484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4676665552404.1484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19486106468.350616</v>
      </c>
      <c r="L4280" s="444">
        <f t="shared" ca="1" si="182"/>
        <v>4696151658872.499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4696151658872.499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19567298578.635414</v>
      </c>
      <c r="L4281" s="444">
        <f t="shared" ca="1" si="182"/>
        <v>4715718957451.1348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4715718957451.1348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19648828989.379726</v>
      </c>
      <c r="L4282" s="444">
        <f t="shared" ca="1" si="182"/>
        <v>4735367786440.5146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4735367786440.5146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19730699110.168812</v>
      </c>
      <c r="L4283" s="444">
        <f t="shared" ca="1" si="182"/>
        <v>4755098485550.6836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4755098485550.6836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19812910356.461182</v>
      </c>
      <c r="L4284" s="444">
        <f t="shared" ca="1" si="182"/>
        <v>4774911395907.1445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4774911395907.1445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19895464149.613102</v>
      </c>
      <c r="L4285" s="444">
        <f t="shared" ca="1" si="182"/>
        <v>4794806860056.7578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4794806860056.7578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19978361916.903156</v>
      </c>
      <c r="L4286" s="444">
        <f t="shared" ca="1" si="182"/>
        <v>4814785221973.6611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4814785221973.6611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20061605091.556923</v>
      </c>
      <c r="L4287" s="444">
        <f t="shared" ca="1" si="182"/>
        <v>4834846827065.2178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4834846827065.2178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20145195112.77174</v>
      </c>
      <c r="L4288" s="444">
        <f t="shared" ca="1" si="182"/>
        <v>4854992022177.9893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4854992022177.9893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20229133425.741623</v>
      </c>
      <c r="L4289" s="444">
        <f t="shared" ca="1" si="182"/>
        <v>4875221155603.7305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4875221155603.7305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20313421481.682209</v>
      </c>
      <c r="L4290" s="444">
        <f t="shared" ca="1" si="182"/>
        <v>4895534577085.4131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4895534577085.4131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20398060737.855888</v>
      </c>
      <c r="L4291" s="444">
        <f t="shared" ca="1" si="182"/>
        <v>4915932637823.2686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4915932637823.2686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20483052657.596951</v>
      </c>
      <c r="L4292" s="444">
        <f t="shared" ca="1" si="182"/>
        <v>4936415690480.8652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4936415690480.8652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20568398710.336937</v>
      </c>
      <c r="L4293" s="444">
        <f t="shared" ca="1" si="182"/>
        <v>4956984089191.2021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4956984089191.2021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20654100371.630009</v>
      </c>
      <c r="L4294" s="444">
        <f t="shared" ca="1" si="182"/>
        <v>4977638189562.832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4977638189562.832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20740159123.178467</v>
      </c>
      <c r="L4295" s="444">
        <f t="shared" ca="1" si="182"/>
        <v>4998378348686.0107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4998378348686.0107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20826576452.858379</v>
      </c>
      <c r="L4296" s="444">
        <f t="shared" ca="1" si="182"/>
        <v>5019204925138.8691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5019204925138.8691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20913353854.745289</v>
      </c>
      <c r="L4297" s="444">
        <f t="shared" ca="1" si="182"/>
        <v>5040118278993.6143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5040118278993.6143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21000492829.14006</v>
      </c>
      <c r="L4298" s="444">
        <f t="shared" ca="1" si="182"/>
        <v>5061118771822.7539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5061118771822.7539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21087994882.594807</v>
      </c>
      <c r="L4299" s="444">
        <f t="shared" ca="1" si="182"/>
        <v>5082206766705.3486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5082206766705.3486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21175861527.938953</v>
      </c>
      <c r="L4300" s="444">
        <f t="shared" ca="1" si="182"/>
        <v>5103382628233.2871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5103382628233.2871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21264094284.305363</v>
      </c>
      <c r="L4301" s="444">
        <f t="shared" ca="1" si="182"/>
        <v>5124646722517.5928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5124646722517.5928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21352694677.156635</v>
      </c>
      <c r="L4302" s="444">
        <f t="shared" ca="1" si="182"/>
        <v>5145999417194.749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5145999417194.749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21441664238.311455</v>
      </c>
      <c r="L4303" s="444">
        <f t="shared" ca="1" si="182"/>
        <v>5167441081433.0605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5167441081433.0605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21531004505.971085</v>
      </c>
      <c r="L4304" s="444">
        <f t="shared" ca="1" si="182"/>
        <v>5188972085939.0313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5188972085939.0313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21620717024.745964</v>
      </c>
      <c r="L4305" s="444">
        <f t="shared" ca="1" si="182"/>
        <v>5210592802963.7773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5210592802963.7773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21710803345.682404</v>
      </c>
      <c r="L4306" s="444">
        <f t="shared" ca="1" si="182"/>
        <v>5232303606309.46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5232303606309.46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21801265026.289417</v>
      </c>
      <c r="L4307" s="444">
        <f t="shared" ca="1" si="182"/>
        <v>5254104871335.749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5254104871335.749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21892103630.56562</v>
      </c>
      <c r="L4308" s="444">
        <f t="shared" ca="1" si="182"/>
        <v>5275996974966.3145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5275996974966.3145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21983320729.02631</v>
      </c>
      <c r="L4309" s="444">
        <f t="shared" ca="1" si="182"/>
        <v>5297980295695.3408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5297980295695.3408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22074917898.730587</v>
      </c>
      <c r="L4310" s="444">
        <f t="shared" ca="1" si="182"/>
        <v>5320055213594.0713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5320055213594.0713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22166896723.308632</v>
      </c>
      <c r="L4311" s="444">
        <f t="shared" ca="1" si="182"/>
        <v>5342222110317.3799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5342222110317.3799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22259258792.989082</v>
      </c>
      <c r="L4312" s="444">
        <f t="shared" ca="1" si="182"/>
        <v>5364481369110.3691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5364481369110.3691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22352005704.626537</v>
      </c>
      <c r="L4313" s="444">
        <f t="shared" ca="1" si="182"/>
        <v>5386833374814.9961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5386833374814.9961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22445139061.729149</v>
      </c>
      <c r="L4314" s="444">
        <f t="shared" ca="1" si="182"/>
        <v>5409278513876.7256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5409278513876.7256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22538660474.486355</v>
      </c>
      <c r="L4315" s="444">
        <f t="shared" ca="1" si="182"/>
        <v>5431817174351.2119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5431817174351.2119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22632571559.796715</v>
      </c>
      <c r="L4316" s="444">
        <f t="shared" ca="1" si="182"/>
        <v>5454449745911.0088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5454449745911.0088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22726873941.295868</v>
      </c>
      <c r="L4317" s="444">
        <f t="shared" ca="1" si="182"/>
        <v>5477176619852.3047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5477176619852.3047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22821569249.384602</v>
      </c>
      <c r="L4318" s="444">
        <f t="shared" ca="1" si="182"/>
        <v>5499998189101.6895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5499998189101.6895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22916659121.257038</v>
      </c>
      <c r="L4319" s="444">
        <f t="shared" ca="1" si="182"/>
        <v>5522914848222.9463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5522914848222.9463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23012145200.928944</v>
      </c>
      <c r="L4320" s="444">
        <f t="shared" ca="1" si="182"/>
        <v>5545926993423.875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5545926993423.875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23108029139.266144</v>
      </c>
      <c r="L4321" s="444">
        <f t="shared" ca="1" si="182"/>
        <v>5569035022563.1416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5569035022563.1416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23204312594.013088</v>
      </c>
      <c r="L4322" s="444">
        <f t="shared" ca="1" si="182"/>
        <v>5592239335157.1543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5592239335157.1543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23300997229.821476</v>
      </c>
      <c r="L4323" s="444">
        <f t="shared" ca="1" si="182"/>
        <v>5615540332386.9756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5615540332386.9756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23398084718.279064</v>
      </c>
      <c r="L4324" s="444">
        <f t="shared" ca="1" si="182"/>
        <v>5638938417105.2549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5638938417105.2549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23495576737.93856</v>
      </c>
      <c r="L4325" s="444">
        <f t="shared" ca="1" si="182"/>
        <v>5662433993843.1934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5662433993843.1934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23593474974.346638</v>
      </c>
      <c r="L4326" s="444">
        <f t="shared" ca="1" si="182"/>
        <v>5686027468817.54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5686027468817.54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23691781120.073082</v>
      </c>
      <c r="L4327" s="444">
        <f t="shared" ca="1" si="182"/>
        <v>5709719249937.6133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5709719249937.6133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23790496874.740055</v>
      </c>
      <c r="L4328" s="444">
        <f t="shared" ca="1" si="182"/>
        <v>5733509746812.3535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5733509746812.3535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23889623945.051472</v>
      </c>
      <c r="L4329" s="444">
        <f t="shared" ca="1" si="182"/>
        <v>5757399370757.4053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5757399370757.4053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23989164044.822521</v>
      </c>
      <c r="L4330" s="444">
        <f t="shared" ca="1" si="182"/>
        <v>5781388534802.2275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5781388534802.2275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24089118895.009281</v>
      </c>
      <c r="L4331" s="444">
        <f t="shared" ca="1" si="182"/>
        <v>5805477653697.2373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5805477653697.2373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24189490223.738487</v>
      </c>
      <c r="L4332" s="444">
        <f t="shared" ca="1" si="182"/>
        <v>5829667143920.9756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5829667143920.9756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24290279766.337399</v>
      </c>
      <c r="L4333" s="444">
        <f t="shared" ca="1" si="182"/>
        <v>5853957423687.3125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5853957423687.3125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24391489265.3638</v>
      </c>
      <c r="L4334" s="444">
        <f t="shared" ca="1" si="182"/>
        <v>5878348912952.6768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5878348912952.6768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24493120470.636154</v>
      </c>
      <c r="L4335" s="444">
        <f t="shared" ca="1" si="182"/>
        <v>5902842033423.3125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5902842033423.3125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24595175139.263802</v>
      </c>
      <c r="L4336" s="444">
        <f t="shared" ca="1" si="182"/>
        <v>5927437208562.5762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5927437208562.5762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24697655035.677399</v>
      </c>
      <c r="L4337" s="444">
        <f t="shared" ca="1" si="182"/>
        <v>5952134863598.2539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5952134863598.2539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24800561931.659389</v>
      </c>
      <c r="L4338" s="444">
        <f t="shared" ca="1" si="182"/>
        <v>5976935425529.9131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5976935425529.9131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24903897606.374638</v>
      </c>
      <c r="L4339" s="444">
        <f t="shared" ca="1" si="182"/>
        <v>6001839323136.2881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6001839323136.2881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25007663846.401199</v>
      </c>
      <c r="L4340" s="444">
        <f t="shared" ca="1" si="182"/>
        <v>6026846986982.6895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6026846986982.6895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25111862445.761208</v>
      </c>
      <c r="L4341" s="444">
        <f t="shared" ca="1" si="182"/>
        <v>6051958849428.4502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6051958849428.4502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25216495205.951874</v>
      </c>
      <c r="L4342" s="444">
        <f t="shared" ca="1" si="182"/>
        <v>6077175344634.4023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6077175344634.4023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25321563935.976677</v>
      </c>
      <c r="L4343" s="444">
        <f t="shared" ref="L4343:L4597" ca="1" si="187">I4343-J4343+K4343</f>
        <v>6102496908570.3789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6102496908570.3789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25427070452.376579</v>
      </c>
      <c r="L4344" s="444">
        <f t="shared" ca="1" si="187"/>
        <v>6127923979022.7559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6127923979022.7559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25533016579.261482</v>
      </c>
      <c r="L4345" s="444">
        <f t="shared" ca="1" si="187"/>
        <v>6153456995602.0176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6153456995602.0176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25639404148.34174</v>
      </c>
      <c r="L4346" s="444">
        <f t="shared" ca="1" si="187"/>
        <v>6179096399750.3594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6179096399750.3594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25746234998.959831</v>
      </c>
      <c r="L4347" s="444">
        <f t="shared" ca="1" si="187"/>
        <v>6204842634749.3193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6204842634749.3193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25853510978.122162</v>
      </c>
      <c r="L4348" s="444">
        <f t="shared" ca="1" si="187"/>
        <v>6230696145727.4414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6230696145727.4414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25961233940.531006</v>
      </c>
      <c r="L4349" s="444">
        <f t="shared" ca="1" si="187"/>
        <v>6256657379667.9727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6256657379667.9727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26069405748.616554</v>
      </c>
      <c r="L4350" s="444">
        <f t="shared" ca="1" si="187"/>
        <v>6282726785416.5889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6282726785416.5889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26178028272.569118</v>
      </c>
      <c r="L4351" s="444">
        <f t="shared" ca="1" si="187"/>
        <v>6308904813689.1582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6308904813689.1582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26287103390.37149</v>
      </c>
      <c r="L4352" s="444">
        <f t="shared" ca="1" si="187"/>
        <v>6335191917079.5293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6335191917079.5293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26396632987.831371</v>
      </c>
      <c r="L4353" s="444">
        <f t="shared" ca="1" si="187"/>
        <v>6361588550067.3604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6361588550067.3604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26506618958.614002</v>
      </c>
      <c r="L4354" s="444">
        <f t="shared" ca="1" si="187"/>
        <v>6388095169025.9746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6388095169025.9746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26617063204.274895</v>
      </c>
      <c r="L4355" s="444">
        <f t="shared" ca="1" si="187"/>
        <v>6414712232230.249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6414712232230.249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26727967634.292706</v>
      </c>
      <c r="L4356" s="444">
        <f t="shared" ca="1" si="187"/>
        <v>6441440199864.542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6441440199864.542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26839334166.102257</v>
      </c>
      <c r="L4357" s="444">
        <f t="shared" ca="1" si="187"/>
        <v>6468279534030.6445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6468279534030.6445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26951164725.127686</v>
      </c>
      <c r="L4358" s="444">
        <f t="shared" ca="1" si="187"/>
        <v>6495230698755.7725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6495230698755.7725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27063461244.81572</v>
      </c>
      <c r="L4359" s="444">
        <f t="shared" ca="1" si="187"/>
        <v>6522294160000.5879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6522294160000.5879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27176225666.669117</v>
      </c>
      <c r="L4360" s="444">
        <f t="shared" ca="1" si="187"/>
        <v>6549470385667.2568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6549470385667.2568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27289459940.280235</v>
      </c>
      <c r="L4361" s="444">
        <f t="shared" ca="1" si="187"/>
        <v>6576759845607.5371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6576759845607.5371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27403166023.364738</v>
      </c>
      <c r="L4362" s="444">
        <f t="shared" ca="1" si="187"/>
        <v>6604163011630.9014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6604163011630.9014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27517345881.795422</v>
      </c>
      <c r="L4363" s="444">
        <f t="shared" ca="1" si="187"/>
        <v>6631680357512.6973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6631680357512.6973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27632001489.636238</v>
      </c>
      <c r="L4364" s="444">
        <f t="shared" ca="1" si="187"/>
        <v>6659312359002.334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6659312359002.334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27747134829.176392</v>
      </c>
      <c r="L4365" s="444">
        <f t="shared" ca="1" si="187"/>
        <v>6687059493831.5107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6687059493831.5107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27862747890.964626</v>
      </c>
      <c r="L4366" s="444">
        <f t="shared" ca="1" si="187"/>
        <v>6714922241722.4756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6714922241722.4756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27978842673.843647</v>
      </c>
      <c r="L4367" s="444">
        <f t="shared" ca="1" si="187"/>
        <v>6742901084396.3193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6742901084396.3193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28095421184.984665</v>
      </c>
      <c r="L4368" s="444">
        <f t="shared" ca="1" si="187"/>
        <v>6770996505581.3037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6770996505581.3037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28212485439.9221</v>
      </c>
      <c r="L4369" s="444">
        <f t="shared" ca="1" si="187"/>
        <v>6799208991021.2256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6799208991021.2256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28330037462.58844</v>
      </c>
      <c r="L4370" s="444">
        <f t="shared" ca="1" si="187"/>
        <v>6827539028483.8145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6827539028483.8145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28448079285.349228</v>
      </c>
      <c r="L4371" s="444">
        <f t="shared" ca="1" si="187"/>
        <v>6855987107769.1641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6855987107769.1641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28566612949.038189</v>
      </c>
      <c r="L4372" s="444">
        <f t="shared" ca="1" si="187"/>
        <v>6884553720718.2021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6884553720718.2021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28685640502.992512</v>
      </c>
      <c r="L4373" s="444">
        <f t="shared" ca="1" si="187"/>
        <v>6913239361221.1943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6913239361221.1943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28805164005.08831</v>
      </c>
      <c r="L4374" s="444">
        <f t="shared" ca="1" si="187"/>
        <v>6942044525226.2822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6942044525226.2822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28925185521.776173</v>
      </c>
      <c r="L4375" s="444">
        <f t="shared" ca="1" si="187"/>
        <v>6970969710748.0586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6970969710748.0586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29045707128.116913</v>
      </c>
      <c r="L4376" s="444">
        <f t="shared" ca="1" si="187"/>
        <v>7000015417876.1758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7000015417876.1758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29166730907.817398</v>
      </c>
      <c r="L4377" s="444">
        <f t="shared" ca="1" si="187"/>
        <v>7029182148783.9932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7029182148783.9932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29288258953.266632</v>
      </c>
      <c r="L4378" s="444">
        <f t="shared" ca="1" si="187"/>
        <v>7058470407737.2598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7058470407737.2598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29410293365.571911</v>
      </c>
      <c r="L4379" s="444">
        <f t="shared" ca="1" si="187"/>
        <v>7087880701102.832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7087880701102.832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29532836254.595135</v>
      </c>
      <c r="L4380" s="444">
        <f t="shared" ca="1" si="187"/>
        <v>7117413537357.4268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7117413537357.4268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29655889738.989281</v>
      </c>
      <c r="L4381" s="444">
        <f t="shared" ca="1" si="187"/>
        <v>7147069427096.416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7147069427096.416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29779455946.235065</v>
      </c>
      <c r="L4382" s="444">
        <f t="shared" ca="1" si="187"/>
        <v>7176848883042.6514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7176848883042.6514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29903537012.677715</v>
      </c>
      <c r="L4383" s="444">
        <f t="shared" ca="1" si="187"/>
        <v>7206752420055.3291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7206752420055.3291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30028135083.563869</v>
      </c>
      <c r="L4384" s="444">
        <f t="shared" ca="1" si="187"/>
        <v>7236780555138.8926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7236780555138.8926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30153252313.07872</v>
      </c>
      <c r="L4385" s="444">
        <f t="shared" ca="1" si="187"/>
        <v>7266933807451.9717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7266933807451.9717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30278890864.383213</v>
      </c>
      <c r="L4386" s="444">
        <f t="shared" ca="1" si="187"/>
        <v>7297212698316.3545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7297212698316.3545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30405052909.651478</v>
      </c>
      <c r="L4387" s="444">
        <f t="shared" ca="1" si="187"/>
        <v>7327617751226.0059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7327617751226.0059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30531740630.108356</v>
      </c>
      <c r="L4388" s="444">
        <f t="shared" ca="1" si="187"/>
        <v>7358149491856.1143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7358149491856.1143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30658956216.067146</v>
      </c>
      <c r="L4389" s="444">
        <f t="shared" ca="1" si="187"/>
        <v>7388808448072.1816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7388808448072.1816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30786701866.967422</v>
      </c>
      <c r="L4390" s="444">
        <f t="shared" ca="1" si="187"/>
        <v>7419595149939.1494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7419595149939.1494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30914979791.413116</v>
      </c>
      <c r="L4391" s="444">
        <f t="shared" ca="1" si="187"/>
        <v>7450510129730.5625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7450510129730.5625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31043792207.210678</v>
      </c>
      <c r="L4392" s="444">
        <f t="shared" ca="1" si="187"/>
        <v>7481553921937.7734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7481553921937.7734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31173141341.407391</v>
      </c>
      <c r="L4393" s="444">
        <f t="shared" ca="1" si="187"/>
        <v>7512727063279.1807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7512727063279.1807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31303029430.329918</v>
      </c>
      <c r="L4394" s="444">
        <f t="shared" ca="1" si="187"/>
        <v>7544030092709.5107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7544030092709.5107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31433458719.622967</v>
      </c>
      <c r="L4395" s="444">
        <f t="shared" ca="1" si="187"/>
        <v>7575463551429.1338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7575463551429.1338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31564431464.288059</v>
      </c>
      <c r="L4396" s="444">
        <f t="shared" ca="1" si="187"/>
        <v>7607027982893.4219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7607027982893.4219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31695949928.722591</v>
      </c>
      <c r="L4397" s="444">
        <f t="shared" ca="1" si="187"/>
        <v>7638723932822.1445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7638723932822.1445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31828016386.758934</v>
      </c>
      <c r="L4398" s="444">
        <f t="shared" ca="1" si="187"/>
        <v>7670551949208.9033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7670551949208.9033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31960633121.703758</v>
      </c>
      <c r="L4399" s="444">
        <f t="shared" ca="1" si="187"/>
        <v>7702512582330.6074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7702512582330.6074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32093802426.377529</v>
      </c>
      <c r="L4400" s="444">
        <f t="shared" ca="1" si="187"/>
        <v>7734606384756.9854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7734606384756.9854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32227526603.154106</v>
      </c>
      <c r="L4401" s="444">
        <f t="shared" ca="1" si="187"/>
        <v>7766833911360.1396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7766833911360.1396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32361807964.00058</v>
      </c>
      <c r="L4402" s="444">
        <f t="shared" ca="1" si="187"/>
        <v>7799195719324.1406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7799195719324.1406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32496648830.517254</v>
      </c>
      <c r="L4403" s="444">
        <f t="shared" ca="1" si="187"/>
        <v>7831692368154.6582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7831692368154.6582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32632051533.977745</v>
      </c>
      <c r="L4404" s="444">
        <f t="shared" ca="1" si="187"/>
        <v>7864324419688.6357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7864324419688.6357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32768018415.369316</v>
      </c>
      <c r="L4405" s="444">
        <f t="shared" ca="1" si="187"/>
        <v>7897092438104.0049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7897092438104.0049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32904551825.433353</v>
      </c>
      <c r="L4406" s="444">
        <f t="shared" ca="1" si="187"/>
        <v>7929996989929.4385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7929996989929.4385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33041654124.705994</v>
      </c>
      <c r="L4407" s="444">
        <f t="shared" ca="1" si="187"/>
        <v>7963038644054.1445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7963038644054.1445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33179327683.558933</v>
      </c>
      <c r="L4408" s="444">
        <f t="shared" ca="1" si="187"/>
        <v>7996217971737.7031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7996217971737.7031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33317574882.240429</v>
      </c>
      <c r="L4409" s="444">
        <f t="shared" ca="1" si="187"/>
        <v>8029535546619.9434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8029535546619.9434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33456398110.916431</v>
      </c>
      <c r="L4410" s="444">
        <f t="shared" ca="1" si="187"/>
        <v>8062991944730.8594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8062991944730.8594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33595799769.711914</v>
      </c>
      <c r="L4411" s="444">
        <f t="shared" ca="1" si="187"/>
        <v>8096587744500.5713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8096587744500.5713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33735782268.752384</v>
      </c>
      <c r="L4412" s="444">
        <f t="shared" ca="1" si="187"/>
        <v>8130323526769.3232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8130323526769.3232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33876348028.205513</v>
      </c>
      <c r="L4413" s="444">
        <f t="shared" ca="1" si="187"/>
        <v>8164199874797.5283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8164199874797.5283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34017499478.323032</v>
      </c>
      <c r="L4414" s="444">
        <f t="shared" ca="1" si="187"/>
        <v>8198217374275.8516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8198217374275.8516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34159239059.482712</v>
      </c>
      <c r="L4415" s="444">
        <f t="shared" ca="1" si="187"/>
        <v>8232376613335.334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8232376613335.334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34301569222.230556</v>
      </c>
      <c r="L4416" s="444">
        <f t="shared" ca="1" si="187"/>
        <v>8266678182557.5645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8266678182557.5645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34444492427.323181</v>
      </c>
      <c r="L4417" s="444">
        <f t="shared" ca="1" si="187"/>
        <v>8301122674984.8877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8301122674984.8877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34588011145.770363</v>
      </c>
      <c r="L4418" s="444">
        <f t="shared" ca="1" si="187"/>
        <v>8335710686130.6582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8335710686130.6582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34732127858.877739</v>
      </c>
      <c r="L4419" s="444">
        <f t="shared" ca="1" si="187"/>
        <v>8370442813989.5361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8370442813989.5361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34876845058.289726</v>
      </c>
      <c r="L4420" s="444">
        <f t="shared" ca="1" si="187"/>
        <v>8405319659047.8262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8405319659047.8262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35022165246.032608</v>
      </c>
      <c r="L4421" s="444">
        <f t="shared" ca="1" si="187"/>
        <v>8440341824293.8584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8440341824293.8584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35168090934.557747</v>
      </c>
      <c r="L4422" s="444">
        <f t="shared" ca="1" si="187"/>
        <v>8475509915228.416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8475509915228.416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35314624646.785065</v>
      </c>
      <c r="L4423" s="444">
        <f t="shared" ca="1" si="187"/>
        <v>8510824539875.2012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8510824539875.2012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35461768916.146675</v>
      </c>
      <c r="L4424" s="444">
        <f t="shared" ca="1" si="187"/>
        <v>8546286308791.3477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8546286308791.3477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35609526286.630615</v>
      </c>
      <c r="L4425" s="444">
        <f t="shared" ca="1" si="187"/>
        <v>8581895835077.9785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8581895835077.9785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35757899312.824905</v>
      </c>
      <c r="L4426" s="444">
        <f t="shared" ca="1" si="187"/>
        <v>8617653734390.8037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8617653734390.8037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35906890559.961678</v>
      </c>
      <c r="L4427" s="444">
        <f t="shared" ca="1" si="187"/>
        <v>8653560624950.7656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8653560624950.7656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36056502603.961525</v>
      </c>
      <c r="L4428" s="444">
        <f t="shared" ca="1" si="187"/>
        <v>8689617127554.7275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8689617127554.7275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36206738031.478027</v>
      </c>
      <c r="L4429" s="444">
        <f t="shared" ca="1" si="187"/>
        <v>8725823865586.2051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8725823865586.2051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36357599439.94252</v>
      </c>
      <c r="L4430" s="444">
        <f t="shared" ca="1" si="187"/>
        <v>8762181465026.1475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8762181465026.1475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36509089437.608948</v>
      </c>
      <c r="L4431" s="444">
        <f t="shared" ca="1" si="187"/>
        <v>8798690554463.7559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8798690554463.7559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36661210643.598984</v>
      </c>
      <c r="L4432" s="444">
        <f t="shared" ca="1" si="187"/>
        <v>8835351765107.3555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8835351765107.3555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36813965687.947311</v>
      </c>
      <c r="L4433" s="444">
        <f t="shared" ca="1" si="187"/>
        <v>8872165730795.3027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8872165730795.3027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36967357211.647095</v>
      </c>
      <c r="L4434" s="444">
        <f t="shared" ca="1" si="187"/>
        <v>8909133088006.9492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8909133088006.9492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37121387866.695618</v>
      </c>
      <c r="L4435" s="444">
        <f t="shared" ca="1" si="187"/>
        <v>8946254475873.6445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8946254475873.6445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37276060316.140182</v>
      </c>
      <c r="L4436" s="444">
        <f t="shared" ca="1" si="187"/>
        <v>8983530536189.7852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8983530536189.7852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37431377234.124107</v>
      </c>
      <c r="L4437" s="444">
        <f t="shared" ca="1" si="187"/>
        <v>9020961913423.9102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9020961913423.9102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37587341305.932961</v>
      </c>
      <c r="L4438" s="444">
        <f t="shared" ca="1" si="187"/>
        <v>9058549254729.8438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9058549254729.8438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37743955228.041016</v>
      </c>
      <c r="L4439" s="444">
        <f t="shared" ca="1" si="187"/>
        <v>9096293209957.8848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9096293209957.8848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37901221708.157852</v>
      </c>
      <c r="L4440" s="444">
        <f t="shared" ca="1" si="187"/>
        <v>9134194431666.043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9134194431666.043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38059143465.275177</v>
      </c>
      <c r="L4441" s="444">
        <f t="shared" ca="1" si="187"/>
        <v>9172253575131.3184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9172253575131.3184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38217723229.713829</v>
      </c>
      <c r="L4442" s="444">
        <f t="shared" ca="1" si="187"/>
        <v>9210471298361.0313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9210471298361.0313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38376963743.170959</v>
      </c>
      <c r="L4443" s="444">
        <f t="shared" ca="1" si="187"/>
        <v>9248848262104.2031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9248848262104.2031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38536867758.767509</v>
      </c>
      <c r="L4444" s="444">
        <f t="shared" ca="1" si="187"/>
        <v>9287385129862.9707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9287385129862.9707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38697438041.095711</v>
      </c>
      <c r="L4445" s="444">
        <f t="shared" ca="1" si="187"/>
        <v>9326082567904.0664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9326082567904.0664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38858677366.266945</v>
      </c>
      <c r="L4446" s="444">
        <f t="shared" ca="1" si="187"/>
        <v>9364941245270.334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9364941245270.334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39020588521.959724</v>
      </c>
      <c r="L4447" s="444">
        <f t="shared" ca="1" si="187"/>
        <v>9403961833792.293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9403961833792.293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39183174307.467888</v>
      </c>
      <c r="L4448" s="444">
        <f t="shared" ca="1" si="187"/>
        <v>9443145008099.7617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9443145008099.7617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39346437533.749008</v>
      </c>
      <c r="L4449" s="444">
        <f t="shared" ca="1" si="187"/>
        <v>9482491445633.5098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9482491445633.5098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39510381023.472954</v>
      </c>
      <c r="L4450" s="444">
        <f t="shared" ca="1" si="187"/>
        <v>9522001826656.9824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9522001826656.9824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39675007611.070763</v>
      </c>
      <c r="L4451" s="444">
        <f t="shared" ca="1" si="187"/>
        <v>9561676834268.0527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9561676834268.0527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39840320142.783554</v>
      </c>
      <c r="L4452" s="444">
        <f t="shared" ca="1" si="187"/>
        <v>9601517154410.8359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9601517154410.8359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40006321476.711815</v>
      </c>
      <c r="L4453" s="444">
        <f t="shared" ca="1" si="187"/>
        <v>9641523475887.5469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9641523475887.5469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40173014482.864777</v>
      </c>
      <c r="L4454" s="444">
        <f t="shared" ca="1" si="187"/>
        <v>9681696490370.4121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9681696490370.4121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40340402043.210052</v>
      </c>
      <c r="L4455" s="444">
        <f t="shared" ca="1" si="187"/>
        <v>9722036892413.623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9722036892413.623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40508487051.723427</v>
      </c>
      <c r="L4456" s="444">
        <f t="shared" ca="1" si="187"/>
        <v>9762545379465.3457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9762545379465.3457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40677272414.438942</v>
      </c>
      <c r="L4457" s="444">
        <f t="shared" ca="1" si="187"/>
        <v>9803222651879.7852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9803222651879.7852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40846761049.499107</v>
      </c>
      <c r="L4458" s="444">
        <f t="shared" ca="1" si="187"/>
        <v>9844069412929.2852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9844069412929.2852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41016955887.205353</v>
      </c>
      <c r="L4459" s="444">
        <f t="shared" ca="1" si="187"/>
        <v>9885086368816.4902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9885086368816.4902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41187859870.06871</v>
      </c>
      <c r="L4460" s="444">
        <f t="shared" ca="1" si="187"/>
        <v>9926274228686.5586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9926274228686.5586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41359475952.860657</v>
      </c>
      <c r="L4461" s="444">
        <f t="shared" ca="1" si="187"/>
        <v>9967633704639.4199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9967633704639.4199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41531807102.664246</v>
      </c>
      <c r="L4462" s="444">
        <f t="shared" ca="1" si="187"/>
        <v>10009165511742.084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10009165511742.084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41704856298.925346</v>
      </c>
      <c r="L4463" s="444">
        <f t="shared" ca="1" si="187"/>
        <v>10050870368041.01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10050870368041.01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41878626533.504204</v>
      </c>
      <c r="L4464" s="444">
        <f t="shared" ca="1" si="187"/>
        <v>10092748994574.514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10092748994574.514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42053120810.727142</v>
      </c>
      <c r="L4465" s="444">
        <f t="shared" ca="1" si="187"/>
        <v>10134802115385.24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10134802115385.24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42228342147.438499</v>
      </c>
      <c r="L4466" s="444">
        <f t="shared" ca="1" si="187"/>
        <v>10177030457532.68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10177030457532.68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42404293573.052834</v>
      </c>
      <c r="L4467" s="444">
        <f t="shared" ca="1" si="187"/>
        <v>10219434751105.732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10219434751105.732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42580978129.607216</v>
      </c>
      <c r="L4468" s="444">
        <f t="shared" ca="1" si="187"/>
        <v>10262015729235.34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10262015729235.34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42758398871.813919</v>
      </c>
      <c r="L4469" s="444">
        <f t="shared" ca="1" si="187"/>
        <v>10304774128107.154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10304774128107.154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42936558867.113144</v>
      </c>
      <c r="L4470" s="444">
        <f t="shared" ca="1" si="187"/>
        <v>10347710686974.268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10347710686974.268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43115461195.726112</v>
      </c>
      <c r="L4471" s="444">
        <f t="shared" ca="1" si="187"/>
        <v>10390826148169.994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10390826148169.994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43295108950.708305</v>
      </c>
      <c r="L4472" s="444">
        <f t="shared" ca="1" si="187"/>
        <v>10434121257120.703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10434121257120.703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43475505238.00293</v>
      </c>
      <c r="L4473" s="444">
        <f t="shared" ca="1" si="187"/>
        <v>10477596762358.707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10477596762358.707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43656653176.494614</v>
      </c>
      <c r="L4474" s="444">
        <f t="shared" ca="1" si="187"/>
        <v>10521253415535.201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10521253415535.201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43838555898.063339</v>
      </c>
      <c r="L4475" s="444">
        <f t="shared" ca="1" si="187"/>
        <v>10565091971433.264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10565091971433.264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44021216547.638596</v>
      </c>
      <c r="L4476" s="444">
        <f t="shared" ca="1" si="187"/>
        <v>10609113187980.902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10609113187980.902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44204638283.253761</v>
      </c>
      <c r="L4477" s="444">
        <f t="shared" ca="1" si="187"/>
        <v>10653317826264.156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10653317826264.156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44388824276.100647</v>
      </c>
      <c r="L4478" s="444">
        <f t="shared" ca="1" si="187"/>
        <v>10697706650540.258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10697706650540.258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44573777710.584404</v>
      </c>
      <c r="L4479" s="444">
        <f t="shared" ca="1" si="187"/>
        <v>10742280428250.842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10742280428250.842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44759501784.37851</v>
      </c>
      <c r="L4480" s="444">
        <f t="shared" ca="1" si="187"/>
        <v>10787039930035.221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10787039930035.221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44945999708.480087</v>
      </c>
      <c r="L4481" s="444">
        <f t="shared" ca="1" si="187"/>
        <v>10831985929743.701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10831985929743.701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45133274707.265419</v>
      </c>
      <c r="L4482" s="444">
        <f t="shared" ca="1" si="187"/>
        <v>10877119204450.967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10877119204450.967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45321330018.545692</v>
      </c>
      <c r="L4483" s="444">
        <f t="shared" ca="1" si="187"/>
        <v>10922440534469.512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10922440534469.512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45510168893.622963</v>
      </c>
      <c r="L4484" s="444">
        <f t="shared" ca="1" si="187"/>
        <v>10967950703363.135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10967950703363.135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45699794597.346397</v>
      </c>
      <c r="L4485" s="444">
        <f t="shared" ca="1" si="187"/>
        <v>11013650497960.48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11013650497960.48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45890210408.168671</v>
      </c>
      <c r="L4486" s="444">
        <f t="shared" ca="1" si="187"/>
        <v>11059540708368.648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11059540708368.648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46081419618.202698</v>
      </c>
      <c r="L4487" s="444">
        <f t="shared" ca="1" si="187"/>
        <v>11105622127986.852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11105622127986.852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46273425533.278549</v>
      </c>
      <c r="L4488" s="444">
        <f t="shared" ca="1" si="187"/>
        <v>11151895553520.131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11151895553520.131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46466231473.000542</v>
      </c>
      <c r="L4489" s="444">
        <f t="shared" ca="1" si="187"/>
        <v>11198361784993.131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11198361784993.131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46659840770.80471</v>
      </c>
      <c r="L4490" s="444">
        <f t="shared" ca="1" si="187"/>
        <v>11245021625763.936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11245021625763.936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46854256774.016396</v>
      </c>
      <c r="L4491" s="444">
        <f t="shared" ca="1" si="187"/>
        <v>11291875882537.951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11291875882537.951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47049482843.908127</v>
      </c>
      <c r="L4492" s="444">
        <f t="shared" ca="1" si="187"/>
        <v>11338925365381.859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11338925365381.859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47245522355.757744</v>
      </c>
      <c r="L4493" s="444">
        <f t="shared" ca="1" si="187"/>
        <v>11386170887737.617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11386170887737.617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47442378698.906738</v>
      </c>
      <c r="L4494" s="444">
        <f t="shared" ca="1" si="187"/>
        <v>11433613266436.523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11433613266436.523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47640055276.818848</v>
      </c>
      <c r="L4495" s="444">
        <f t="shared" ca="1" si="187"/>
        <v>11481253321713.342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11481253321713.342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47838555507.138924</v>
      </c>
      <c r="L4496" s="444">
        <f t="shared" ca="1" si="187"/>
        <v>11529091877220.48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11529091877220.48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48037882821.751999</v>
      </c>
      <c r="L4497" s="444">
        <f t="shared" ca="1" si="187"/>
        <v>11577129760042.232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11577129760042.232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48238040666.842636</v>
      </c>
      <c r="L4498" s="444">
        <f t="shared" ca="1" si="187"/>
        <v>11625367800709.074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11625367800709.074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48439032502.954475</v>
      </c>
      <c r="L4499" s="444">
        <f t="shared" ca="1" si="187"/>
        <v>11673806833212.029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11673806833212.029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48640861805.050125</v>
      </c>
      <c r="L4500" s="444">
        <f t="shared" ca="1" si="187"/>
        <v>11722447695017.08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11722447695017.08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48843532062.571167</v>
      </c>
      <c r="L4501" s="444">
        <f t="shared" ca="1" si="187"/>
        <v>11771291227079.65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11771291227079.65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49047046779.498543</v>
      </c>
      <c r="L4502" s="444">
        <f t="shared" ca="1" si="187"/>
        <v>11820338273859.148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11820338273859.148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49251409474.413116</v>
      </c>
      <c r="L4503" s="444">
        <f t="shared" ca="1" si="187"/>
        <v>11869589683333.563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11869589683333.563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49456623680.556511</v>
      </c>
      <c r="L4504" s="444">
        <f t="shared" ca="1" si="187"/>
        <v>11919046307014.119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11919046307014.119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49662692945.892166</v>
      </c>
      <c r="L4505" s="444">
        <f t="shared" ca="1" si="187"/>
        <v>11968708999960.012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11968708999960.012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49869620833.166718</v>
      </c>
      <c r="L4506" s="444">
        <f t="shared" ca="1" si="187"/>
        <v>12018578620793.178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12018578620793.178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50077410919.971573</v>
      </c>
      <c r="L4507" s="444">
        <f t="shared" ca="1" si="187"/>
        <v>12068656031713.148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12068656031713.148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50286066798.804787</v>
      </c>
      <c r="L4508" s="444">
        <f t="shared" ca="1" si="187"/>
        <v>12118942098511.953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12118942098511.953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50495592077.133141</v>
      </c>
      <c r="L4509" s="444">
        <f t="shared" ca="1" si="187"/>
        <v>12169437690589.086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12169437690589.086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50705990377.454521</v>
      </c>
      <c r="L4510" s="444">
        <f t="shared" ca="1" si="187"/>
        <v>12220143680966.541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12220143680966.541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50917265337.360588</v>
      </c>
      <c r="L4511" s="444">
        <f t="shared" ca="1" si="187"/>
        <v>12271060946303.902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12271060946303.902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51129420609.599594</v>
      </c>
      <c r="L4512" s="444">
        <f t="shared" ca="1" si="187"/>
        <v>12322190366913.502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12322190366913.502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51342459862.139587</v>
      </c>
      <c r="L4513" s="444">
        <f t="shared" ca="1" si="187"/>
        <v>12373532826775.641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12373532826775.641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51556386778.231834</v>
      </c>
      <c r="L4514" s="444">
        <f t="shared" ca="1" si="187"/>
        <v>12425089213553.873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12425089213553.873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51771205056.474472</v>
      </c>
      <c r="L4515" s="444">
        <f t="shared" ca="1" si="187"/>
        <v>12476860418610.348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12476860418610.348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51986918410.87645</v>
      </c>
      <c r="L4516" s="444">
        <f t="shared" ca="1" si="187"/>
        <v>12528847337021.225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12528847337021.225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52203530570.921768</v>
      </c>
      <c r="L4517" s="444">
        <f t="shared" ca="1" si="187"/>
        <v>12581050867592.146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12581050867592.146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52421045281.633942</v>
      </c>
      <c r="L4518" s="444">
        <f t="shared" ca="1" si="187"/>
        <v>12633471912873.781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12633471912873.781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52639466303.640755</v>
      </c>
      <c r="L4519" s="444">
        <f t="shared" ca="1" si="187"/>
        <v>12686111379177.422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12686111379177.422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52858797413.239258</v>
      </c>
      <c r="L4520" s="444">
        <f t="shared" ca="1" si="187"/>
        <v>12738970176590.66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12738970176590.66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53079042402.461082</v>
      </c>
      <c r="L4521" s="444">
        <f t="shared" ca="1" si="187"/>
        <v>12792049218993.121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12792049218993.121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53300205079.138</v>
      </c>
      <c r="L4522" s="444">
        <f t="shared" ca="1" si="187"/>
        <v>12845349424072.26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12845349424072.26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53522289266.967751</v>
      </c>
      <c r="L4523" s="444">
        <f t="shared" ca="1" si="187"/>
        <v>12898871713339.227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12898871713339.227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53745298805.580109</v>
      </c>
      <c r="L4524" s="444">
        <f t="shared" ca="1" si="187"/>
        <v>12952617012144.807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12952617012144.807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53969237550.603363</v>
      </c>
      <c r="L4525" s="444">
        <f t="shared" ca="1" si="187"/>
        <v>13006586249695.41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13006586249695.41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54194109373.730873</v>
      </c>
      <c r="L4526" s="444">
        <f t="shared" ca="1" si="187"/>
        <v>13060780359069.141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13060780359069.141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54419918162.788086</v>
      </c>
      <c r="L4527" s="444">
        <f t="shared" ca="1" si="187"/>
        <v>13115200277231.93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13115200277231.93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54646667821.799706</v>
      </c>
      <c r="L4528" s="444">
        <f t="shared" ca="1" si="187"/>
        <v>13169846945053.729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13169846945053.729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54874362271.057205</v>
      </c>
      <c r="L4529" s="444">
        <f t="shared" ca="1" si="187"/>
        <v>13224721307324.785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13224721307324.785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55103005447.186607</v>
      </c>
      <c r="L4530" s="444">
        <f t="shared" ca="1" si="187"/>
        <v>13279824312771.973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13279824312771.973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55332601303.216553</v>
      </c>
      <c r="L4531" s="444">
        <f t="shared" ca="1" si="187"/>
        <v>13335156914075.189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13335156914075.189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55563153808.646622</v>
      </c>
      <c r="L4532" s="444">
        <f t="shared" ca="1" si="187"/>
        <v>13390720067883.836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13390720067883.836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55794666949.515984</v>
      </c>
      <c r="L4533" s="444">
        <f t="shared" ca="1" si="187"/>
        <v>13446514734833.352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13446514734833.352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56027144728.472298</v>
      </c>
      <c r="L4534" s="444">
        <f t="shared" ca="1" si="187"/>
        <v>13502541879561.824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13502541879561.824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56260591164.840935</v>
      </c>
      <c r="L4535" s="444">
        <f t="shared" ca="1" si="187"/>
        <v>13558802470726.666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13558802470726.666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56495010294.694443</v>
      </c>
      <c r="L4536" s="444">
        <f t="shared" ca="1" si="187"/>
        <v>13615297481021.361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13615297481021.361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56730406170.92234</v>
      </c>
      <c r="L4537" s="444">
        <f t="shared" ca="1" si="187"/>
        <v>13672027887192.283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13672027887192.283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56966782863.301178</v>
      </c>
      <c r="L4538" s="444">
        <f t="shared" ca="1" si="187"/>
        <v>13728994670055.584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13728994670055.584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57204144458.564926</v>
      </c>
      <c r="L4539" s="444">
        <f t="shared" ca="1" si="187"/>
        <v>13786198814514.148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13786198814514.148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57442495060.475616</v>
      </c>
      <c r="L4540" s="444">
        <f t="shared" ca="1" si="187"/>
        <v>13843641309574.625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13843641309574.625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57681838789.894272</v>
      </c>
      <c r="L4541" s="444">
        <f t="shared" ca="1" si="187"/>
        <v>13901323148364.52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13901323148364.52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57922179784.852173</v>
      </c>
      <c r="L4542" s="444">
        <f t="shared" ca="1" si="187"/>
        <v>13959245328149.371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13959245328149.371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58163522200.622375</v>
      </c>
      <c r="L4543" s="444">
        <f t="shared" ca="1" si="187"/>
        <v>14017408850349.994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14017408850349.994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58405870209.791641</v>
      </c>
      <c r="L4544" s="444">
        <f t="shared" ca="1" si="187"/>
        <v>14075814720559.785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14075814720559.785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58649228002.332436</v>
      </c>
      <c r="L4545" s="444">
        <f t="shared" ca="1" si="187"/>
        <v>14134463948562.117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14134463948562.117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58893599785.675484</v>
      </c>
      <c r="L4546" s="444">
        <f t="shared" ca="1" si="187"/>
        <v>14193357548347.793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14193357548347.793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59138989784.782471</v>
      </c>
      <c r="L4547" s="444">
        <f t="shared" ca="1" si="187"/>
        <v>14252496538132.576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14252496538132.576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59385402242.219063</v>
      </c>
      <c r="L4548" s="444">
        <f t="shared" ca="1" si="187"/>
        <v>14311881940374.795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14311881940374.795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59632841418.22831</v>
      </c>
      <c r="L4549" s="444">
        <f t="shared" ca="1" si="187"/>
        <v>14371514781793.023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14371514781793.023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59881311590.804253</v>
      </c>
      <c r="L4550" s="444">
        <f t="shared" ca="1" si="187"/>
        <v>14431396093383.828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14431396093383.828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60130817055.765953</v>
      </c>
      <c r="L4551" s="444">
        <f t="shared" ca="1" si="187"/>
        <v>14491526910439.594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14491526910439.594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60381362126.831642</v>
      </c>
      <c r="L4552" s="444">
        <f t="shared" ca="1" si="187"/>
        <v>14551908272566.426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14551908272566.426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60632951135.693443</v>
      </c>
      <c r="L4553" s="444">
        <f t="shared" ca="1" si="187"/>
        <v>14612541223702.119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14612541223702.119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60885588432.092163</v>
      </c>
      <c r="L4554" s="444">
        <f t="shared" ca="1" si="187"/>
        <v>14673426812134.211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14673426812134.211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61139278383.89254</v>
      </c>
      <c r="L4555" s="444">
        <f t="shared" ca="1" si="187"/>
        <v>14734566090518.104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14734566090518.104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61394025377.158752</v>
      </c>
      <c r="L4556" s="444">
        <f t="shared" ca="1" si="187"/>
        <v>14795960115895.262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14795960115895.262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61649833816.230255</v>
      </c>
      <c r="L4557" s="444">
        <f t="shared" ca="1" si="187"/>
        <v>14857609949711.492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14857609949711.492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61906708123.797874</v>
      </c>
      <c r="L4558" s="444">
        <f t="shared" ca="1" si="187"/>
        <v>14919516657835.291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14919516657835.291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62164652740.980377</v>
      </c>
      <c r="L4559" s="444">
        <f t="shared" ca="1" si="187"/>
        <v>14981681310576.271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14981681310576.271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62423672127.401131</v>
      </c>
      <c r="L4560" s="444">
        <f t="shared" ca="1" si="187"/>
        <v>15044104982703.672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15044104982703.672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62683770761.265297</v>
      </c>
      <c r="L4561" s="444">
        <f t="shared" ca="1" si="187"/>
        <v>15106788753464.938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15106788753464.938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62944953139.437248</v>
      </c>
      <c r="L4562" s="444">
        <f t="shared" ca="1" si="187"/>
        <v>15169733706604.375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15169733706604.375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63207223777.518227</v>
      </c>
      <c r="L4563" s="444">
        <f t="shared" ca="1" si="187"/>
        <v>15232940930381.893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15232940930381.893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63470587209.924545</v>
      </c>
      <c r="L4564" s="444">
        <f t="shared" ca="1" si="187"/>
        <v>15296411517591.816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15296411517591.816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63735047989.965912</v>
      </c>
      <c r="L4565" s="444">
        <f t="shared" ca="1" si="187"/>
        <v>15360146565581.783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15360146565581.783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64000610689.924095</v>
      </c>
      <c r="L4566" s="444">
        <f t="shared" ca="1" si="187"/>
        <v>15424147176271.707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15424147176271.707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64267279901.132111</v>
      </c>
      <c r="L4567" s="444">
        <f t="shared" ca="1" si="187"/>
        <v>15488414456172.84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15488414456172.84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64535060234.053497</v>
      </c>
      <c r="L4568" s="444">
        <f t="shared" ca="1" si="187"/>
        <v>15552949516406.893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15552949516406.893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64803956318.362061</v>
      </c>
      <c r="L4569" s="444">
        <f t="shared" ca="1" si="187"/>
        <v>15617753472725.254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15617753472725.254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65073972803.021881</v>
      </c>
      <c r="L4570" s="444">
        <f t="shared" ca="1" si="187"/>
        <v>15682827445528.275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15682827445528.275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65345114356.367813</v>
      </c>
      <c r="L4571" s="444">
        <f t="shared" ca="1" si="187"/>
        <v>15748172559884.643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15748172559884.643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65617385666.186012</v>
      </c>
      <c r="L4572" s="444">
        <f t="shared" ca="1" si="187"/>
        <v>15813789945550.828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15813789945550.828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65890791439.795128</v>
      </c>
      <c r="L4573" s="444">
        <f t="shared" ca="1" si="187"/>
        <v>15879680736990.623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15879680736990.623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66165336404.127602</v>
      </c>
      <c r="L4574" s="444">
        <f t="shared" ca="1" si="187"/>
        <v>15945846073394.75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15945846073394.75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66441025305.811455</v>
      </c>
      <c r="L4575" s="444">
        <f t="shared" ca="1" si="187"/>
        <v>16012287098700.561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16012287098700.561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66717862911.252335</v>
      </c>
      <c r="L4576" s="444">
        <f t="shared" ca="1" si="187"/>
        <v>16079004961611.813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16079004961611.813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66995854006.715874</v>
      </c>
      <c r="L4577" s="444">
        <f t="shared" ca="1" si="187"/>
        <v>16146000815618.529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16146000815618.529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67275003398.41053</v>
      </c>
      <c r="L4578" s="444">
        <f t="shared" ca="1" si="187"/>
        <v>16213275819016.939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16213275819016.939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67555315912.570587</v>
      </c>
      <c r="L4579" s="444">
        <f t="shared" ca="1" si="187"/>
        <v>16280831134929.51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16280831134929.51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67836796395.539635</v>
      </c>
      <c r="L4580" s="444">
        <f t="shared" ca="1" si="187"/>
        <v>16348667931325.049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16348667931325.049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68119449713.85437</v>
      </c>
      <c r="L4581" s="444">
        <f t="shared" ca="1" si="187"/>
        <v>16416787381038.902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16416787381038.902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68403280754.328758</v>
      </c>
      <c r="L4582" s="444">
        <f t="shared" ca="1" si="187"/>
        <v>16485190661793.23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16485190661793.23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68688294424.138458</v>
      </c>
      <c r="L4583" s="444">
        <f t="shared" ca="1" si="187"/>
        <v>16553878956217.369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16553878956217.369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68974495650.905701</v>
      </c>
      <c r="L4584" s="444">
        <f t="shared" ca="1" si="187"/>
        <v>16622853451868.275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16622853451868.275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69261889382.784485</v>
      </c>
      <c r="L4585" s="444">
        <f t="shared" ca="1" si="187"/>
        <v>16692115341251.061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16692115341251.061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69550480588.546082</v>
      </c>
      <c r="L4586" s="444">
        <f t="shared" ca="1" si="187"/>
        <v>16761665821839.607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16761665821839.607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69840274257.665024</v>
      </c>
      <c r="L4587" s="444">
        <f t="shared" ca="1" si="187"/>
        <v>16831506096097.271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16831506096097.271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70131275400.405304</v>
      </c>
      <c r="L4588" s="444">
        <f t="shared" ca="1" si="187"/>
        <v>16901637371497.678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16901637371497.678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70423489047.906982</v>
      </c>
      <c r="L4589" s="444">
        <f t="shared" ca="1" si="187"/>
        <v>16972060860545.584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16972060860545.584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70716920252.273254</v>
      </c>
      <c r="L4590" s="444">
        <f t="shared" ca="1" si="187"/>
        <v>17042777780797.857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17042777780797.857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71011574086.657745</v>
      </c>
      <c r="L4591" s="444">
        <f t="shared" ca="1" si="187"/>
        <v>17113789354884.516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17113789354884.516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71307455645.352142</v>
      </c>
      <c r="L4592" s="444">
        <f t="shared" ca="1" si="187"/>
        <v>17185096810529.867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17185096810529.867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71604570043.874451</v>
      </c>
      <c r="L4593" s="444">
        <f t="shared" ca="1" si="187"/>
        <v>17256701380573.742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17256701380573.742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71902922419.057266</v>
      </c>
      <c r="L4594" s="444">
        <f t="shared" ca="1" si="187"/>
        <v>17328604302992.799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17328604302992.799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72202517929.136658</v>
      </c>
      <c r="L4595" s="444">
        <f t="shared" ca="1" si="187"/>
        <v>17400806820921.936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17400806820921.936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72503361753.841385</v>
      </c>
      <c r="L4596" s="444">
        <f t="shared" ca="1" si="187"/>
        <v>17473310182675.777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17473310182675.777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72805459094.482407</v>
      </c>
      <c r="L4597" s="444">
        <f t="shared" ca="1" si="187"/>
        <v>17546115641770.26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17546115641770.26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73108815174.042755</v>
      </c>
      <c r="L4598" s="444">
        <f t="shared" ref="L4598:L4852" ca="1" si="192">I4598-J4598+K4598</f>
        <v>17619224456944.301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17619224456944.301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73413435237.267914</v>
      </c>
      <c r="L4599" s="444">
        <f t="shared" ca="1" si="192"/>
        <v>17692637892181.57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17692637892181.57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73719324550.756546</v>
      </c>
      <c r="L4600" s="444">
        <f t="shared" ca="1" si="192"/>
        <v>17766357216732.328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17766357216732.328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74026488403.051361</v>
      </c>
      <c r="L4601" s="444">
        <f t="shared" ca="1" si="192"/>
        <v>17840383705135.379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17840383705135.379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74334932104.730743</v>
      </c>
      <c r="L4602" s="444">
        <f t="shared" ca="1" si="192"/>
        <v>17914718637240.109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17914718637240.109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74644660988.500458</v>
      </c>
      <c r="L4603" s="444">
        <f t="shared" ca="1" si="192"/>
        <v>17989363298228.609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17989363298228.609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74955680409.285873</v>
      </c>
      <c r="L4604" s="444">
        <f t="shared" ca="1" si="192"/>
        <v>18064318978637.895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18064318978637.895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75267995744.324554</v>
      </c>
      <c r="L4605" s="444">
        <f t="shared" ca="1" si="192"/>
        <v>18139586974382.219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18139586974382.219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75581612393.259247</v>
      </c>
      <c r="L4606" s="444">
        <f t="shared" ca="1" si="192"/>
        <v>18215168586775.477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18215168586775.477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75896535778.231155</v>
      </c>
      <c r="L4607" s="444">
        <f t="shared" ca="1" si="192"/>
        <v>18291065122553.707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18291065122553.707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76212771343.973785</v>
      </c>
      <c r="L4608" s="444">
        <f t="shared" ca="1" si="192"/>
        <v>18367277893897.68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18367277893897.68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76530324557.906998</v>
      </c>
      <c r="L4609" s="444">
        <f t="shared" ca="1" si="192"/>
        <v>18443808218455.586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18443808218455.586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76849200910.231613</v>
      </c>
      <c r="L4610" s="444">
        <f t="shared" ca="1" si="192"/>
        <v>18520657419365.816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18520657419365.816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77169405914.024231</v>
      </c>
      <c r="L4611" s="444">
        <f t="shared" ca="1" si="192"/>
        <v>18597826825279.84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18597826825279.84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77490945105.332672</v>
      </c>
      <c r="L4612" s="444">
        <f t="shared" ca="1" si="192"/>
        <v>18675317770385.172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18675317770385.172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77813824043.271545</v>
      </c>
      <c r="L4613" s="444">
        <f t="shared" ca="1" si="192"/>
        <v>18753131594428.445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18753131594428.445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78138048310.118515</v>
      </c>
      <c r="L4614" s="444">
        <f t="shared" ca="1" si="192"/>
        <v>18831269642738.563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18831269642738.563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78463623511.410675</v>
      </c>
      <c r="L4615" s="444">
        <f t="shared" ca="1" si="192"/>
        <v>18909733266249.973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18909733266249.973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78790555276.04155</v>
      </c>
      <c r="L4616" s="444">
        <f t="shared" ca="1" si="192"/>
        <v>18988523821526.016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18988523821526.016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79118849256.358398</v>
      </c>
      <c r="L4617" s="444">
        <f t="shared" ca="1" si="192"/>
        <v>19067642670782.375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19067642670782.375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79448511128.259888</v>
      </c>
      <c r="L4618" s="444">
        <f t="shared" ca="1" si="192"/>
        <v>19147091181910.637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19147091181910.637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79779546591.294312</v>
      </c>
      <c r="L4619" s="444">
        <f t="shared" ca="1" si="192"/>
        <v>19226870728501.93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19226870728501.93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80111961368.758041</v>
      </c>
      <c r="L4620" s="444">
        <f t="shared" ca="1" si="192"/>
        <v>19306982689870.688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19306982689870.688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80445761207.794525</v>
      </c>
      <c r="L4621" s="444">
        <f t="shared" ca="1" si="192"/>
        <v>19387428451078.48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19387428451078.48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80780951879.493668</v>
      </c>
      <c r="L4622" s="444">
        <f t="shared" ca="1" si="192"/>
        <v>19468209402957.973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19468209402957.973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81117539178.991547</v>
      </c>
      <c r="L4623" s="444">
        <f t="shared" ca="1" si="192"/>
        <v>19549326942136.965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19549326942136.965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81455528925.570679</v>
      </c>
      <c r="L4624" s="444">
        <f t="shared" ca="1" si="192"/>
        <v>19630782471062.535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19630782471062.535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81794926962.760559</v>
      </c>
      <c r="L4625" s="444">
        <f t="shared" ca="1" si="192"/>
        <v>19712577398025.297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19712577398025.297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82135739158.438736</v>
      </c>
      <c r="L4626" s="444">
        <f t="shared" ca="1" si="192"/>
        <v>19794713137183.734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19794713137183.734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82477971404.93222</v>
      </c>
      <c r="L4627" s="444">
        <f t="shared" ca="1" si="192"/>
        <v>19877191108588.668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19877191108588.668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82821629619.119446</v>
      </c>
      <c r="L4628" s="444">
        <f t="shared" ca="1" si="192"/>
        <v>19960012738207.789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19960012738207.789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83166719742.532455</v>
      </c>
      <c r="L4629" s="444">
        <f t="shared" ca="1" si="192"/>
        <v>20043179457950.32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20043179457950.32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83513247741.459671</v>
      </c>
      <c r="L4630" s="444">
        <f t="shared" ca="1" si="192"/>
        <v>20126692705691.781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20126692705691.781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83861219607.049088</v>
      </c>
      <c r="L4631" s="444">
        <f t="shared" ca="1" si="192"/>
        <v>20210553925298.832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20210553925298.832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84210641355.411804</v>
      </c>
      <c r="L4632" s="444">
        <f t="shared" ca="1" si="192"/>
        <v>20294764566654.242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20294764566654.242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84561519027.726013</v>
      </c>
      <c r="L4633" s="444">
        <f t="shared" ca="1" si="192"/>
        <v>20379326085681.969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20379326085681.969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84913858690.341537</v>
      </c>
      <c r="L4634" s="444">
        <f t="shared" ca="1" si="192"/>
        <v>20464239944372.309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20464239944372.309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85267666434.884613</v>
      </c>
      <c r="L4635" s="444">
        <f t="shared" ca="1" si="192"/>
        <v>20549507610807.191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20549507610807.191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85622948378.363297</v>
      </c>
      <c r="L4636" s="444">
        <f t="shared" ca="1" si="192"/>
        <v>20635130559185.555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20635130559185.555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85979710663.273148</v>
      </c>
      <c r="L4637" s="444">
        <f t="shared" ca="1" si="192"/>
        <v>20721110269848.828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20721110269848.828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86337959457.703445</v>
      </c>
      <c r="L4638" s="444">
        <f t="shared" ca="1" si="192"/>
        <v>20807448229306.531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20807448229306.531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86697700955.443878</v>
      </c>
      <c r="L4639" s="444">
        <f t="shared" ca="1" si="192"/>
        <v>20894145930261.977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20894145930261.977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87058941376.091568</v>
      </c>
      <c r="L4640" s="444">
        <f t="shared" ca="1" si="192"/>
        <v>20981204871638.066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20981204871638.066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87421686965.158615</v>
      </c>
      <c r="L4641" s="444">
        <f t="shared" ca="1" si="192"/>
        <v>21068626558603.227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21068626558603.227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87785943994.180115</v>
      </c>
      <c r="L4642" s="444">
        <f t="shared" ca="1" si="192"/>
        <v>21156412502597.406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21156412502597.406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88151718760.822525</v>
      </c>
      <c r="L4643" s="444">
        <f t="shared" ca="1" si="192"/>
        <v>21244564221358.23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21244564221358.23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88519017588.99263</v>
      </c>
      <c r="L4644" s="444">
        <f t="shared" ca="1" si="192"/>
        <v>21333083238947.223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21333083238947.223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88887846828.946762</v>
      </c>
      <c r="L4645" s="444">
        <f t="shared" ca="1" si="192"/>
        <v>21421971085776.168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21421971085776.168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89258212857.400696</v>
      </c>
      <c r="L4646" s="444">
        <f t="shared" ca="1" si="192"/>
        <v>21511229298633.57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21511229298633.57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89630122077.639877</v>
      </c>
      <c r="L4647" s="444">
        <f t="shared" ca="1" si="192"/>
        <v>21600859420711.211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21600859420711.211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90003580919.630051</v>
      </c>
      <c r="L4648" s="444">
        <f t="shared" ca="1" si="192"/>
        <v>21690863001630.84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21690863001630.84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90378595840.128494</v>
      </c>
      <c r="L4649" s="444">
        <f t="shared" ca="1" si="192"/>
        <v>21781241597470.969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21781241597470.969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90755173322.7957</v>
      </c>
      <c r="L4650" s="444">
        <f t="shared" ca="1" si="192"/>
        <v>21871996770793.766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21871996770793.766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91133319878.307358</v>
      </c>
      <c r="L4651" s="444">
        <f t="shared" ca="1" si="192"/>
        <v>21963130090672.074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21963130090672.074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91513042044.46698</v>
      </c>
      <c r="L4652" s="444">
        <f t="shared" ca="1" si="192"/>
        <v>22054643132716.543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22054643132716.543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91894346386.318924</v>
      </c>
      <c r="L4653" s="444">
        <f t="shared" ca="1" si="192"/>
        <v>22146537479102.863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22146537479102.863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92277239496.261932</v>
      </c>
      <c r="L4654" s="444">
        <f t="shared" ca="1" si="192"/>
        <v>22238814718599.125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22238814718599.125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92661727994.163025</v>
      </c>
      <c r="L4655" s="444">
        <f t="shared" ca="1" si="192"/>
        <v>22331476446593.289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22331476446593.289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93047818527.472031</v>
      </c>
      <c r="L4656" s="444">
        <f t="shared" ca="1" si="192"/>
        <v>22424524265120.762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22424524265120.762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93435517771.336502</v>
      </c>
      <c r="L4657" s="444">
        <f t="shared" ca="1" si="192"/>
        <v>22517959782892.098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22517959782892.098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93824832428.717072</v>
      </c>
      <c r="L4658" s="444">
        <f t="shared" ca="1" si="192"/>
        <v>22611784615320.816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22611784615320.816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94215769230.503403</v>
      </c>
      <c r="L4659" s="444">
        <f t="shared" ca="1" si="192"/>
        <v>22706000384551.32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22706000384551.32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94608334935.630493</v>
      </c>
      <c r="L4660" s="444">
        <f t="shared" ca="1" si="192"/>
        <v>22800608719486.949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22800608719486.949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95002536331.195618</v>
      </c>
      <c r="L4661" s="444">
        <f t="shared" ca="1" si="192"/>
        <v>22895611255818.145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22895611255818.145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95398380232.575607</v>
      </c>
      <c r="L4662" s="444">
        <f t="shared" ca="1" si="192"/>
        <v>22991009636050.719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22991009636050.719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95795873483.544662</v>
      </c>
      <c r="L4663" s="444">
        <f t="shared" ca="1" si="192"/>
        <v>23086805509534.262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23086805509534.262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96195022956.392761</v>
      </c>
      <c r="L4664" s="444">
        <f t="shared" ca="1" si="192"/>
        <v>23183000532490.656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23183000532490.656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96595835552.044403</v>
      </c>
      <c r="L4665" s="444">
        <f t="shared" ca="1" si="192"/>
        <v>23279596368042.699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23279596368042.699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96998318200.177917</v>
      </c>
      <c r="L4666" s="444">
        <f t="shared" ca="1" si="192"/>
        <v>23376594686242.879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23376594686242.879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97402477859.345322</v>
      </c>
      <c r="L4667" s="444">
        <f t="shared" ca="1" si="192"/>
        <v>23473997164102.223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23473997164102.223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97808321517.09259</v>
      </c>
      <c r="L4668" s="444">
        <f t="shared" ca="1" si="192"/>
        <v>23571805485619.316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23571805485619.316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98215856190.08049</v>
      </c>
      <c r="L4669" s="444">
        <f t="shared" ca="1" si="192"/>
        <v>23670021341809.398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23670021341809.398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98625088924.205826</v>
      </c>
      <c r="L4670" s="444">
        <f t="shared" ca="1" si="192"/>
        <v>23768646430733.605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23768646430733.605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99036026794.723358</v>
      </c>
      <c r="L4671" s="444">
        <f t="shared" ca="1" si="192"/>
        <v>23867682457528.328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23867682457528.328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99448676906.368027</v>
      </c>
      <c r="L4672" s="444">
        <f t="shared" ca="1" si="192"/>
        <v>23967131134434.695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23967131134434.695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99863046393.47789</v>
      </c>
      <c r="L4673" s="444">
        <f t="shared" ca="1" si="192"/>
        <v>24066994180828.172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24066994180828.172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100279142420.11739</v>
      </c>
      <c r="L4674" s="444">
        <f t="shared" ca="1" si="192"/>
        <v>24167273323248.289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24167273323248.289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100696972180.2012</v>
      </c>
      <c r="L4675" s="444">
        <f t="shared" ca="1" si="192"/>
        <v>24267970295428.492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24267970295428.492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101116542897.61871</v>
      </c>
      <c r="L4676" s="444">
        <f t="shared" ca="1" si="192"/>
        <v>24369086838326.109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24369086838326.109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101537861826.3588</v>
      </c>
      <c r="L4677" s="444">
        <f t="shared" ca="1" si="192"/>
        <v>24470624700152.469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24470624700152.469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101960936250.63528</v>
      </c>
      <c r="L4678" s="444">
        <f t="shared" ca="1" si="192"/>
        <v>24572585636403.105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24572585636403.105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102385773485.01294</v>
      </c>
      <c r="L4679" s="444">
        <f t="shared" ca="1" si="192"/>
        <v>24674971409888.117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24674971409888.117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102812380874.53381</v>
      </c>
      <c r="L4680" s="444">
        <f t="shared" ca="1" si="192"/>
        <v>24777783790762.652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24777783790762.652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103240765794.84439</v>
      </c>
      <c r="L4681" s="444">
        <f t="shared" ca="1" si="192"/>
        <v>24881024556557.496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24881024556557.496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103670935652.32291</v>
      </c>
      <c r="L4682" s="444">
        <f t="shared" ca="1" si="192"/>
        <v>24984695492209.82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24984695492209.82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104102897884.20758</v>
      </c>
      <c r="L4683" s="444">
        <f t="shared" ca="1" si="192"/>
        <v>25088798390094.027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25088798390094.027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104536659958.72511</v>
      </c>
      <c r="L4684" s="444">
        <f t="shared" ca="1" si="192"/>
        <v>25193335050052.754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25193335050052.754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104972229375.2198</v>
      </c>
      <c r="L4685" s="444">
        <f t="shared" ca="1" si="192"/>
        <v>25298307279427.973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25298307279427.973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105409613664.28322</v>
      </c>
      <c r="L4686" s="444">
        <f t="shared" ca="1" si="192"/>
        <v>25403716893092.258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25403716893092.258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105848820387.8844</v>
      </c>
      <c r="L4687" s="444">
        <f t="shared" ca="1" si="192"/>
        <v>25509565713480.141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25509565713480.141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106289857139.50058</v>
      </c>
      <c r="L4688" s="444">
        <f t="shared" ca="1" si="192"/>
        <v>25615855570619.641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25615855570619.641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106732731544.2485</v>
      </c>
      <c r="L4689" s="444">
        <f t="shared" ca="1" si="192"/>
        <v>25722588302163.891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25722588302163.891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107177451259.0162</v>
      </c>
      <c r="L4690" s="444">
        <f t="shared" ca="1" si="192"/>
        <v>25829765753422.906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25829765753422.906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107624023972.59544</v>
      </c>
      <c r="L4691" s="444">
        <f t="shared" ca="1" si="192"/>
        <v>25937389777395.5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25937389777395.5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108072457405.81458</v>
      </c>
      <c r="L4692" s="444">
        <f t="shared" ca="1" si="192"/>
        <v>26045462234801.316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26045462234801.316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108522759311.67215</v>
      </c>
      <c r="L4693" s="444">
        <f t="shared" ca="1" si="192"/>
        <v>26153984994112.988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26153984994112.988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108974937475.47078</v>
      </c>
      <c r="L4694" s="444">
        <f t="shared" ca="1" si="192"/>
        <v>26262959931588.461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26262959931588.461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109428999714.95192</v>
      </c>
      <c r="L4695" s="444">
        <f t="shared" ca="1" si="192"/>
        <v>26372388931303.414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26372388931303.414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109884953880.43089</v>
      </c>
      <c r="L4696" s="444">
        <f t="shared" ca="1" si="192"/>
        <v>26482273885183.844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26482273885183.844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110342807854.93268</v>
      </c>
      <c r="L4697" s="444">
        <f t="shared" ca="1" si="192"/>
        <v>26592616693038.777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26592616693038.777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110802569554.32823</v>
      </c>
      <c r="L4698" s="444">
        <f t="shared" ca="1" si="192"/>
        <v>26703419262593.105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26703419262593.105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111264246927.47127</v>
      </c>
      <c r="L4699" s="444">
        <f t="shared" ca="1" si="192"/>
        <v>26814683509520.578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26814683509520.578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111727847956.33574</v>
      </c>
      <c r="L4700" s="444">
        <f t="shared" ca="1" si="192"/>
        <v>26926411357476.914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26926411357476.914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112193380656.15381</v>
      </c>
      <c r="L4701" s="444">
        <f t="shared" ca="1" si="192"/>
        <v>27038604738133.066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27038604738133.066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112660853075.55444</v>
      </c>
      <c r="L4702" s="444">
        <f t="shared" ca="1" si="192"/>
        <v>27151265591208.621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27151265591208.621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113130273296.70259</v>
      </c>
      <c r="L4703" s="444">
        <f t="shared" ca="1" si="192"/>
        <v>27264395864505.324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27264395864505.324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113601649435.43884</v>
      </c>
      <c r="L4704" s="444">
        <f t="shared" ca="1" si="192"/>
        <v>27377997513940.762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27377997513940.762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114074989641.41985</v>
      </c>
      <c r="L4705" s="444">
        <f t="shared" ca="1" si="192"/>
        <v>27492072503582.18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27492072503582.18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114550302098.25906</v>
      </c>
      <c r="L4706" s="444">
        <f t="shared" ca="1" si="192"/>
        <v>27606622805680.438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27606622805680.438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115027595023.66849</v>
      </c>
      <c r="L4707" s="444">
        <f t="shared" ca="1" si="192"/>
        <v>27721650400704.105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27721650400704.105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115506876669.60043</v>
      </c>
      <c r="L4708" s="444">
        <f t="shared" ca="1" si="192"/>
        <v>27837157277373.707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27837157277373.707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115988155322.39046</v>
      </c>
      <c r="L4709" s="444">
        <f t="shared" ca="1" si="192"/>
        <v>27953145432696.098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27953145432696.098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116471439302.90041</v>
      </c>
      <c r="L4710" s="444">
        <f t="shared" ca="1" si="192"/>
        <v>28069616871999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28069616871999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116956736966.66249</v>
      </c>
      <c r="L4711" s="444">
        <f t="shared" ca="1" si="192"/>
        <v>28186573608965.664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28186573608965.664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117444056704.02361</v>
      </c>
      <c r="L4712" s="444">
        <f t="shared" ca="1" si="192"/>
        <v>28304017665669.688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28304017665669.688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117933406940.29036</v>
      </c>
      <c r="L4713" s="444">
        <f t="shared" ca="1" si="192"/>
        <v>28421951072609.977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28421951072609.977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118424796135.87489</v>
      </c>
      <c r="L4714" s="444">
        <f t="shared" ca="1" si="192"/>
        <v>28540375868745.852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28540375868745.852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118918232786.44104</v>
      </c>
      <c r="L4715" s="444">
        <f t="shared" ca="1" si="192"/>
        <v>28659294101532.293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28659294101532.293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119413725423.05121</v>
      </c>
      <c r="L4716" s="444">
        <f t="shared" ca="1" si="192"/>
        <v>28778707826955.344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28778707826955.344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119911282612.31392</v>
      </c>
      <c r="L4717" s="444">
        <f t="shared" ca="1" si="192"/>
        <v>28898619109567.656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28898619109567.656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120410912956.53191</v>
      </c>
      <c r="L4718" s="444">
        <f t="shared" ca="1" si="192"/>
        <v>29019030022524.188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29019030022524.188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120912625093.85078</v>
      </c>
      <c r="L4719" s="444">
        <f t="shared" ca="1" si="192"/>
        <v>29139942647618.039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29139942647618.039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121416427698.40849</v>
      </c>
      <c r="L4720" s="444">
        <f t="shared" ca="1" si="192"/>
        <v>29261359075316.449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29261359075316.449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121922329480.48521</v>
      </c>
      <c r="L4721" s="444">
        <f t="shared" ca="1" si="192"/>
        <v>29383281404796.934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29383281404796.934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122430339186.65388</v>
      </c>
      <c r="L4722" s="444">
        <f t="shared" ca="1" si="192"/>
        <v>29505711743983.586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29505711743983.586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122940465599.93161</v>
      </c>
      <c r="L4723" s="444">
        <f t="shared" ca="1" si="192"/>
        <v>29628652209583.516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29628652209583.516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123452717539.93134</v>
      </c>
      <c r="L4724" s="444">
        <f t="shared" ca="1" si="192"/>
        <v>29752104927123.445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29752104927123.445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123967103863.01436</v>
      </c>
      <c r="L4725" s="444">
        <f t="shared" ca="1" si="192"/>
        <v>29876072030986.461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29876072030986.461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124483633462.44359</v>
      </c>
      <c r="L4726" s="444">
        <f t="shared" ca="1" si="192"/>
        <v>30000555664448.906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30000555664448.906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125002315268.53711</v>
      </c>
      <c r="L4727" s="444">
        <f t="shared" ca="1" si="192"/>
        <v>30125557979717.445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30125557979717.445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125523158248.82269</v>
      </c>
      <c r="L4728" s="444">
        <f t="shared" ca="1" si="192"/>
        <v>30251081137966.27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30251081137966.27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126046171408.19279</v>
      </c>
      <c r="L4729" s="444">
        <f t="shared" ca="1" si="192"/>
        <v>30377127309374.461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30377127309374.461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126571363789.06027</v>
      </c>
      <c r="L4730" s="444">
        <f t="shared" ca="1" si="192"/>
        <v>30503698673163.52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30503698673163.52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127098744471.51466</v>
      </c>
      <c r="L4731" s="444">
        <f t="shared" ca="1" si="192"/>
        <v>30630797417635.035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30630797417635.035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127628322573.47931</v>
      </c>
      <c r="L4732" s="444">
        <f t="shared" ca="1" si="192"/>
        <v>30758425740208.516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30758425740208.516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128160107250.86884</v>
      </c>
      <c r="L4733" s="444">
        <f t="shared" ca="1" si="192"/>
        <v>30886585847459.383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30886585847459.383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128694107697.74742</v>
      </c>
      <c r="L4734" s="444">
        <f t="shared" ca="1" si="192"/>
        <v>31015279955157.129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31015279955157.129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129230333146.48804</v>
      </c>
      <c r="L4735" s="444">
        <f t="shared" ca="1" si="192"/>
        <v>31144510288303.617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31144510288303.617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129768792867.93173</v>
      </c>
      <c r="L4736" s="444">
        <f t="shared" ca="1" si="192"/>
        <v>31274279081171.551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31274279081171.551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130309496171.54814</v>
      </c>
      <c r="L4737" s="444">
        <f t="shared" ca="1" si="192"/>
        <v>31404588577343.098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31404588577343.098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130852452405.59624</v>
      </c>
      <c r="L4738" s="444">
        <f t="shared" ca="1" si="192"/>
        <v>31535441029748.695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31535441029748.695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131397670957.28622</v>
      </c>
      <c r="L4739" s="444">
        <f t="shared" ca="1" si="192"/>
        <v>31666838700705.98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31666838700705.98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131945161252.9416</v>
      </c>
      <c r="L4740" s="444">
        <f t="shared" ca="1" si="192"/>
        <v>31798783861958.922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31798783861958.922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132494932758.16219</v>
      </c>
      <c r="L4741" s="444">
        <f t="shared" ca="1" si="192"/>
        <v>31931278794717.086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31931278794717.086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133046994977.98784</v>
      </c>
      <c r="L4742" s="444">
        <f t="shared" ca="1" si="192"/>
        <v>32064325789695.074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32064325789695.074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133601357457.06281</v>
      </c>
      <c r="L4743" s="444">
        <f t="shared" ca="1" si="192"/>
        <v>32197927147152.137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32197927147152.137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134158029779.80055</v>
      </c>
      <c r="L4744" s="444">
        <f t="shared" ca="1" si="192"/>
        <v>32332085176931.938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32332085176931.938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134717021570.54974</v>
      </c>
      <c r="L4745" s="444">
        <f t="shared" ca="1" si="192"/>
        <v>32466802198502.488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32466802198502.488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135278342493.76035</v>
      </c>
      <c r="L4746" s="444">
        <f t="shared" ca="1" si="192"/>
        <v>32602080540996.25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32602080540996.25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135842002254.15105</v>
      </c>
      <c r="L4747" s="444">
        <f t="shared" ca="1" si="192"/>
        <v>32737922543250.402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32737922543250.402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136408010596.87668</v>
      </c>
      <c r="L4748" s="444">
        <f t="shared" ca="1" si="192"/>
        <v>32874330553847.277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32874330553847.277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136976377307.69699</v>
      </c>
      <c r="L4749" s="444">
        <f t="shared" ca="1" si="192"/>
        <v>33011306931154.973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33011306931154.973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137547112213.14572</v>
      </c>
      <c r="L4750" s="444">
        <f t="shared" ca="1" si="192"/>
        <v>33148854043368.117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33148854043368.117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138120225180.7005</v>
      </c>
      <c r="L4751" s="444">
        <f t="shared" ca="1" si="192"/>
        <v>33286974268548.816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33286974268548.816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138695726118.9534</v>
      </c>
      <c r="L4752" s="444">
        <f t="shared" ca="1" si="192"/>
        <v>33425669994667.77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33425669994667.77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139273624977.78238</v>
      </c>
      <c r="L4753" s="444">
        <f t="shared" ca="1" si="192"/>
        <v>33564943619645.551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33564943619645.551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139853931748.5231</v>
      </c>
      <c r="L4754" s="444">
        <f t="shared" ca="1" si="192"/>
        <v>33704797551394.074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33704797551394.074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140436656464.14197</v>
      </c>
      <c r="L4755" s="444">
        <f t="shared" ca="1" si="192"/>
        <v>33845234207858.215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33845234207858.215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141021809199.40924</v>
      </c>
      <c r="L4756" s="444">
        <f t="shared" ca="1" si="192"/>
        <v>33986256017057.625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33986256017057.625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141609400071.07343</v>
      </c>
      <c r="L4757" s="444">
        <f t="shared" ca="1" si="192"/>
        <v>34127865417128.699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34127865417128.699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142199439238.03622</v>
      </c>
      <c r="L4758" s="444">
        <f t="shared" ca="1" si="192"/>
        <v>34270064856366.734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34270064856366.734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142791936901.52805</v>
      </c>
      <c r="L4759" s="444">
        <f t="shared" ca="1" si="192"/>
        <v>34412856793268.262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34412856793268.262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143386903305.28442</v>
      </c>
      <c r="L4760" s="444">
        <f t="shared" ca="1" si="192"/>
        <v>34556243696573.547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34556243696573.547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143984348735.72311</v>
      </c>
      <c r="L4761" s="444">
        <f t="shared" ca="1" si="192"/>
        <v>34700228045309.27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34700228045309.27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144584283522.12195</v>
      </c>
      <c r="L4762" s="444">
        <f t="shared" ca="1" si="192"/>
        <v>34844812328831.391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34844812328831.391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145186718036.79745</v>
      </c>
      <c r="L4763" s="444">
        <f t="shared" ca="1" si="192"/>
        <v>34989999046868.188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34989999046868.188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145791662695.28412</v>
      </c>
      <c r="L4764" s="444">
        <f t="shared" ca="1" si="192"/>
        <v>35135790709563.473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35135790709563.473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146399127956.51447</v>
      </c>
      <c r="L4765" s="444">
        <f t="shared" ca="1" si="192"/>
        <v>35282189837519.984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35282189837519.984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147009124322.99994</v>
      </c>
      <c r="L4766" s="444">
        <f t="shared" ca="1" si="192"/>
        <v>35429198961842.984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35429198961842.984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147621662341.01242</v>
      </c>
      <c r="L4767" s="444">
        <f t="shared" ca="1" si="192"/>
        <v>35576820624184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35576820624184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148236752600.76666</v>
      </c>
      <c r="L4768" s="444">
        <f t="shared" ca="1" si="192"/>
        <v>35725057376784.766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35725057376784.766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148854405736.60318</v>
      </c>
      <c r="L4769" s="444">
        <f t="shared" ca="1" si="192"/>
        <v>35873911782521.367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35873911782521.367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149474632427.17236</v>
      </c>
      <c r="L4770" s="444">
        <f t="shared" ca="1" si="192"/>
        <v>36023386414948.539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36023386414948.539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150097443395.6189</v>
      </c>
      <c r="L4771" s="444">
        <f t="shared" ca="1" si="192"/>
        <v>36173483858344.156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36173483858344.156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150722849409.7673</v>
      </c>
      <c r="L4772" s="444">
        <f t="shared" ca="1" si="192"/>
        <v>36324206707753.922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36324206707753.922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151350861282.30801</v>
      </c>
      <c r="L4773" s="444">
        <f t="shared" ca="1" si="192"/>
        <v>36475557569036.227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36475557569036.227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151981489870.98428</v>
      </c>
      <c r="L4774" s="444">
        <f t="shared" ca="1" si="192"/>
        <v>36627539058907.211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36627539058907.211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152614746078.78003</v>
      </c>
      <c r="L4775" s="444">
        <f t="shared" ca="1" si="192"/>
        <v>36780153804985.992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36780153804985.992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153250640854.10831</v>
      </c>
      <c r="L4776" s="444">
        <f t="shared" ca="1" si="192"/>
        <v>36933404445840.102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36933404445840.102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153889185191.00043</v>
      </c>
      <c r="L4777" s="444">
        <f t="shared" ca="1" si="192"/>
        <v>37087293631031.102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37087293631031.102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154530390129.29626</v>
      </c>
      <c r="L4778" s="444">
        <f t="shared" ca="1" si="192"/>
        <v>37241824021160.398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37241824021160.398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155174266754.83499</v>
      </c>
      <c r="L4779" s="444">
        <f t="shared" ca="1" si="192"/>
        <v>37396998287915.234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37396998287915.234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155820826199.64682</v>
      </c>
      <c r="L4780" s="444">
        <f t="shared" ca="1" si="192"/>
        <v>37552819114114.883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37552819114114.883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156470079642.14536</v>
      </c>
      <c r="L4781" s="444">
        <f t="shared" ca="1" si="192"/>
        <v>37709289193757.031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37709289193757.031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157122038307.32095</v>
      </c>
      <c r="L4782" s="444">
        <f t="shared" ca="1" si="192"/>
        <v>37866411232064.352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37866411232064.352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157776713466.93478</v>
      </c>
      <c r="L4783" s="444">
        <f t="shared" ca="1" si="192"/>
        <v>38024187945531.289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38024187945531.289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158434116439.71371</v>
      </c>
      <c r="L4784" s="444">
        <f t="shared" ca="1" si="192"/>
        <v>38182622061971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38182622061971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159094258591.54584</v>
      </c>
      <c r="L4785" s="444">
        <f t="shared" ca="1" si="192"/>
        <v>38341716320562.547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38341716320562.547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159757151335.67728</v>
      </c>
      <c r="L4786" s="444">
        <f t="shared" ca="1" si="192"/>
        <v>38501473471898.227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38501473471898.227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160422806132.90927</v>
      </c>
      <c r="L4787" s="444">
        <f t="shared" ca="1" si="192"/>
        <v>38661896278031.133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38661896278031.133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161091234491.79639</v>
      </c>
      <c r="L4788" s="444">
        <f t="shared" ca="1" si="192"/>
        <v>38822987512522.93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38822987512522.93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161762447968.84555</v>
      </c>
      <c r="L4789" s="444">
        <f t="shared" ca="1" si="192"/>
        <v>38984749960491.773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38984749960491.773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162436458168.71573</v>
      </c>
      <c r="L4790" s="444">
        <f t="shared" ca="1" si="192"/>
        <v>39147186418660.492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39147186418660.492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163113276744.4187</v>
      </c>
      <c r="L4791" s="444">
        <f t="shared" ca="1" si="192"/>
        <v>39310299695404.914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39310299695404.914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163792915397.52048</v>
      </c>
      <c r="L4792" s="444">
        <f t="shared" ca="1" si="192"/>
        <v>39474092610802.438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39474092610802.438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164475385878.34348</v>
      </c>
      <c r="L4793" s="444">
        <f t="shared" ca="1" si="192"/>
        <v>39638567996680.781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39638567996680.781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165160699986.16992</v>
      </c>
      <c r="L4794" s="444">
        <f t="shared" ca="1" si="192"/>
        <v>39803728696666.953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39803728696666.953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165848869569.44565</v>
      </c>
      <c r="L4795" s="444">
        <f t="shared" ca="1" si="192"/>
        <v>39969577566236.398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39969577566236.398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166539906525.98499</v>
      </c>
      <c r="L4796" s="444">
        <f t="shared" ca="1" si="192"/>
        <v>40136117472762.383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40136117472762.383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167233822803.17661</v>
      </c>
      <c r="L4797" s="444">
        <f t="shared" ca="1" si="192"/>
        <v>40303351295565.563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40303351295565.563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167930630398.18985</v>
      </c>
      <c r="L4798" s="444">
        <f t="shared" ca="1" si="192"/>
        <v>40471281925963.75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40471281925963.75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168630341358.18228</v>
      </c>
      <c r="L4799" s="444">
        <f t="shared" ca="1" si="192"/>
        <v>40639912267321.93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40639912267321.93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169332967780.50803</v>
      </c>
      <c r="L4800" s="444">
        <f t="shared" ca="1" si="192"/>
        <v>40809245235102.438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40809245235102.438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170038521812.92682</v>
      </c>
      <c r="L4801" s="444">
        <f t="shared" ca="1" si="192"/>
        <v>40979283756915.367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40979283756915.367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170747015653.81403</v>
      </c>
      <c r="L4802" s="444">
        <f t="shared" ca="1" si="192"/>
        <v>41150030772569.18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41150030772569.18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171458461552.37158</v>
      </c>
      <c r="L4803" s="444">
        <f t="shared" ca="1" si="192"/>
        <v>41321489234121.555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41321489234121.555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172172871808.83981</v>
      </c>
      <c r="L4804" s="444">
        <f t="shared" ca="1" si="192"/>
        <v>41493662105930.391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41493662105930.391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172890258774.70996</v>
      </c>
      <c r="L4805" s="444">
        <f t="shared" ca="1" si="192"/>
        <v>41666552364705.102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41666552364705.102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173610634852.93793</v>
      </c>
      <c r="L4806" s="444">
        <f t="shared" ca="1" si="192"/>
        <v>41840162999558.039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41840162999558.039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174334012498.15851</v>
      </c>
      <c r="L4807" s="444">
        <f t="shared" ca="1" si="192"/>
        <v>42014497012056.195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42014497012056.195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175060404216.90082</v>
      </c>
      <c r="L4808" s="444">
        <f t="shared" ca="1" si="192"/>
        <v>42189557416273.094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42189557416273.094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175789822567.80457</v>
      </c>
      <c r="L4809" s="444">
        <f t="shared" ca="1" si="192"/>
        <v>42365347238840.898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42365347238840.898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176522280161.83707</v>
      </c>
      <c r="L4810" s="444">
        <f t="shared" ca="1" si="192"/>
        <v>42541869519002.734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42541869519002.734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177257789662.51138</v>
      </c>
      <c r="L4811" s="444">
        <f t="shared" ca="1" si="192"/>
        <v>42719127308665.242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42719127308665.242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177996363786.10516</v>
      </c>
      <c r="L4812" s="444">
        <f t="shared" ca="1" si="192"/>
        <v>42897123672451.344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42897123672451.344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178738015301.88058</v>
      </c>
      <c r="L4813" s="444">
        <f t="shared" ca="1" si="192"/>
        <v>43075861687753.227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43075861687753.227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179482757032.30511</v>
      </c>
      <c r="L4814" s="444">
        <f t="shared" ca="1" si="192"/>
        <v>43255344444785.531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43255344444785.531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180230601853.27304</v>
      </c>
      <c r="L4815" s="444">
        <f t="shared" ca="1" si="192"/>
        <v>43435575046638.805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43435575046638.805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180981562694.32834</v>
      </c>
      <c r="L4816" s="444">
        <f t="shared" ca="1" si="192"/>
        <v>43616556609333.133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43616556609333.133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181735652538.88806</v>
      </c>
      <c r="L4817" s="444">
        <f t="shared" ca="1" si="192"/>
        <v>43798292261872.023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43798292261872.023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182492884424.46677</v>
      </c>
      <c r="L4818" s="444">
        <f t="shared" ca="1" si="192"/>
        <v>43980785146296.492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43980785146296.492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183253271442.90204</v>
      </c>
      <c r="L4819" s="444">
        <f t="shared" ca="1" si="192"/>
        <v>44164038417739.391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44164038417739.391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184016826740.58078</v>
      </c>
      <c r="L4820" s="444">
        <f t="shared" ca="1" si="192"/>
        <v>44348055244479.969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44348055244479.969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184783563518.66653</v>
      </c>
      <c r="L4821" s="444">
        <f t="shared" ca="1" si="192"/>
        <v>44532838807998.633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44532838807998.633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185553495033.32764</v>
      </c>
      <c r="L4822" s="444">
        <f t="shared" ca="1" si="192"/>
        <v>44718392303031.961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44718392303031.961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186326634595.96649</v>
      </c>
      <c r="L4823" s="444">
        <f t="shared" ca="1" si="192"/>
        <v>44904718937627.93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44904718937627.93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187102995573.44971</v>
      </c>
      <c r="L4824" s="444">
        <f t="shared" ca="1" si="192"/>
        <v>45091821933201.383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45091821933201.383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187882591388.33908</v>
      </c>
      <c r="L4825" s="444">
        <f t="shared" ca="1" si="192"/>
        <v>45279704524589.719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45279704524589.719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188665435519.12384</v>
      </c>
      <c r="L4826" s="444">
        <f t="shared" ca="1" si="192"/>
        <v>45468369960108.844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45468369960108.844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189451541500.45352</v>
      </c>
      <c r="L4827" s="444">
        <f t="shared" ca="1" si="192"/>
        <v>45657821501609.297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45657821501609.297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190240922923.37207</v>
      </c>
      <c r="L4828" s="444">
        <f t="shared" ca="1" si="192"/>
        <v>45848062424532.672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45848062424532.672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191033593435.5528</v>
      </c>
      <c r="L4829" s="444">
        <f t="shared" ca="1" si="192"/>
        <v>46039096017968.227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46039096017968.227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191829566741.53427</v>
      </c>
      <c r="L4830" s="444">
        <f t="shared" ca="1" si="192"/>
        <v>46230925584709.758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46230925584709.758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192628856602.95734</v>
      </c>
      <c r="L4831" s="444">
        <f t="shared" ca="1" si="192"/>
        <v>46423554441312.719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46423554441312.719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193431476838.80298</v>
      </c>
      <c r="L4832" s="444">
        <f t="shared" ca="1" si="192"/>
        <v>46616985918151.523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46616985918151.523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194237441325.63135</v>
      </c>
      <c r="L4833" s="444">
        <f t="shared" ca="1" si="192"/>
        <v>46811223359477.156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46811223359477.156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195046763997.82147</v>
      </c>
      <c r="L4834" s="444">
        <f t="shared" ca="1" si="192"/>
        <v>47006270123474.977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47006270123474.977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195859458847.81241</v>
      </c>
      <c r="L4835" s="444">
        <f t="shared" ca="1" si="192"/>
        <v>47202129582322.789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47202129582322.789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196675539926.34494</v>
      </c>
      <c r="L4836" s="444">
        <f t="shared" ca="1" si="192"/>
        <v>47398805122249.133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47398805122249.133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197495021342.70471</v>
      </c>
      <c r="L4837" s="444">
        <f t="shared" ca="1" si="192"/>
        <v>47596300143591.836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47596300143591.836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198317917264.96597</v>
      </c>
      <c r="L4838" s="444">
        <f t="shared" ca="1" si="192"/>
        <v>47794618060856.805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47794618060856.805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199144241920.23669</v>
      </c>
      <c r="L4839" s="444">
        <f t="shared" ca="1" si="192"/>
        <v>47993762302777.039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47993762302777.039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199974009594.90433</v>
      </c>
      <c r="L4840" s="444">
        <f t="shared" ca="1" si="192"/>
        <v>48193736312371.945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48193736312371.945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200807234634.88312</v>
      </c>
      <c r="L4841" s="444">
        <f t="shared" ca="1" si="192"/>
        <v>48394543547006.828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48394543547006.828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201643931445.86179</v>
      </c>
      <c r="L4842" s="444">
        <f t="shared" ca="1" si="192"/>
        <v>48596187478452.688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48596187478452.688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202484114493.55286</v>
      </c>
      <c r="L4843" s="444">
        <f t="shared" ca="1" si="192"/>
        <v>48798671592946.242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48798671592946.242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203327798303.94269</v>
      </c>
      <c r="L4844" s="444">
        <f t="shared" ca="1" si="192"/>
        <v>49001999391250.188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49001999391250.188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204174997463.54245</v>
      </c>
      <c r="L4845" s="444">
        <f t="shared" ca="1" si="192"/>
        <v>49206174388713.727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49206174388713.727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205025726619.64053</v>
      </c>
      <c r="L4846" s="444">
        <f t="shared" ca="1" si="192"/>
        <v>49411200115333.367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49411200115333.367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205880000480.55569</v>
      </c>
      <c r="L4847" s="444">
        <f t="shared" ca="1" si="192"/>
        <v>49617080115813.922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49617080115813.922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206737833815.89133</v>
      </c>
      <c r="L4848" s="444">
        <f t="shared" ca="1" si="192"/>
        <v>49823817949629.813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49823817949629.813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207599241456.79089</v>
      </c>
      <c r="L4849" s="444">
        <f t="shared" ca="1" si="192"/>
        <v>50031417191086.602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50031417191086.602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208464238296.19418</v>
      </c>
      <c r="L4850" s="444">
        <f t="shared" ca="1" si="192"/>
        <v>50239881429382.797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50239881429382.797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209332839289.09497</v>
      </c>
      <c r="L4851" s="444">
        <f t="shared" ca="1" si="192"/>
        <v>50449214268671.891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50449214268671.891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210205059452.79953</v>
      </c>
      <c r="L4852" s="444">
        <f t="shared" ca="1" si="192"/>
        <v>50659419328124.688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50659419328124.688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211080913867.18619</v>
      </c>
      <c r="L4853" s="444">
        <f t="shared" ref="L4853:L5107" ca="1" si="197">I4853-J4853+K4853</f>
        <v>50870500241991.875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50870500241991.875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211960417674.96616</v>
      </c>
      <c r="L4854" s="444">
        <f t="shared" ca="1" si="197"/>
        <v>51082460659666.844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51082460659666.844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212843586081.94519</v>
      </c>
      <c r="L4855" s="444">
        <f t="shared" ca="1" si="197"/>
        <v>51295304245748.789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51295304245748.789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213730434357.28662</v>
      </c>
      <c r="L4856" s="444">
        <f t="shared" ca="1" si="197"/>
        <v>51509034680106.078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51509034680106.078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214620977833.77533</v>
      </c>
      <c r="L4857" s="444">
        <f t="shared" ca="1" si="197"/>
        <v>51723655657939.852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51723655657939.852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215515231908.0827</v>
      </c>
      <c r="L4858" s="444">
        <f t="shared" ca="1" si="197"/>
        <v>51939170889847.938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51939170889847.938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216413212041.03308</v>
      </c>
      <c r="L4859" s="444">
        <f t="shared" ca="1" si="197"/>
        <v>52155584101888.969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52155584101888.969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217314933757.8707</v>
      </c>
      <c r="L4860" s="444">
        <f t="shared" ca="1" si="197"/>
        <v>52372899035646.836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52372899035646.836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218220412648.52847</v>
      </c>
      <c r="L4861" s="444">
        <f t="shared" ca="1" si="197"/>
        <v>52591119448295.367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52591119448295.367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219129664367.89737</v>
      </c>
      <c r="L4862" s="444">
        <f t="shared" ca="1" si="197"/>
        <v>52810249112663.266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52810249112663.266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220042704636.09692</v>
      </c>
      <c r="L4863" s="444">
        <f t="shared" ca="1" si="197"/>
        <v>53030291817299.359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53030291817299.359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220959549238.74731</v>
      </c>
      <c r="L4864" s="444">
        <f t="shared" ca="1" si="197"/>
        <v>53251251366538.109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53251251366538.109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221880214027.24213</v>
      </c>
      <c r="L4865" s="444">
        <f t="shared" ca="1" si="197"/>
        <v>53473131580565.352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53473131580565.352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222804714919.02231</v>
      </c>
      <c r="L4866" s="444">
        <f t="shared" ca="1" si="197"/>
        <v>53695936295484.375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53695936295484.375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223733067897.85156</v>
      </c>
      <c r="L4867" s="444">
        <f t="shared" ca="1" si="197"/>
        <v>53919669363382.227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53919669363382.227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224665289014.09262</v>
      </c>
      <c r="L4868" s="444">
        <f t="shared" ca="1" si="197"/>
        <v>54144334652396.32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54144334652396.32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225601394384.98465</v>
      </c>
      <c r="L4869" s="444">
        <f t="shared" ca="1" si="197"/>
        <v>54369936046781.305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54369936046781.305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226541400194.92209</v>
      </c>
      <c r="L4870" s="444">
        <f t="shared" ca="1" si="197"/>
        <v>54596477446976.227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54596477446976.227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227485322695.73428</v>
      </c>
      <c r="L4871" s="444">
        <f t="shared" ca="1" si="197"/>
        <v>54823962769671.961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54823962769671.961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228433178206.96652</v>
      </c>
      <c r="L4872" s="444">
        <f t="shared" ca="1" si="197"/>
        <v>55052395947878.93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55052395947878.93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229384983116.1622</v>
      </c>
      <c r="L4873" s="444">
        <f t="shared" ca="1" si="197"/>
        <v>55281780930995.094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55281780930995.094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230340753879.14621</v>
      </c>
      <c r="L4874" s="444">
        <f t="shared" ca="1" si="197"/>
        <v>55512121684874.242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55512121684874.242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231300507020.30933</v>
      </c>
      <c r="L4875" s="444">
        <f t="shared" ca="1" si="197"/>
        <v>55743422191894.555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55743422191894.555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232264259132.89401</v>
      </c>
      <c r="L4876" s="444">
        <f t="shared" ca="1" si="197"/>
        <v>55975686451027.445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55975686451027.445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233232026879.28101</v>
      </c>
      <c r="L4877" s="444">
        <f t="shared" ca="1" si="197"/>
        <v>56208918477906.727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56208918477906.727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234203826991.27802</v>
      </c>
      <c r="L4878" s="444">
        <f t="shared" ca="1" si="197"/>
        <v>56443122304898.008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56443122304898.008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235179676270.40836</v>
      </c>
      <c r="L4879" s="444">
        <f t="shared" ca="1" si="197"/>
        <v>56678301981168.414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56678301981168.414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236159591588.20172</v>
      </c>
      <c r="L4880" s="444">
        <f t="shared" ca="1" si="197"/>
        <v>56914461572756.617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56914461572756.617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237143589886.48587</v>
      </c>
      <c r="L4881" s="444">
        <f t="shared" ca="1" si="197"/>
        <v>57151605162643.102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57151605162643.102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238131688177.6796</v>
      </c>
      <c r="L4882" s="444">
        <f t="shared" ca="1" si="197"/>
        <v>57389736850820.781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57389736850820.781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239123903545.08661</v>
      </c>
      <c r="L4883" s="444">
        <f t="shared" ca="1" si="197"/>
        <v>57628860754365.867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57628860754365.867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240120253143.1911</v>
      </c>
      <c r="L4884" s="444">
        <f t="shared" ca="1" si="197"/>
        <v>57868981007509.055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57868981007509.055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241120754197.95435</v>
      </c>
      <c r="L4885" s="444">
        <f t="shared" ca="1" si="197"/>
        <v>58110101761707.008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58110101761707.008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242125424007.11252</v>
      </c>
      <c r="L4886" s="444">
        <f t="shared" ca="1" si="197"/>
        <v>58352227185714.117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58352227185714.117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243134279940.47549</v>
      </c>
      <c r="L4887" s="444">
        <f t="shared" ca="1" si="197"/>
        <v>58595361465654.594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58595361465654.594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244147339440.22748</v>
      </c>
      <c r="L4888" s="444">
        <f t="shared" ca="1" si="197"/>
        <v>58839508805094.82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58839508805094.82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245164620021.22842</v>
      </c>
      <c r="L4889" s="444">
        <f t="shared" ca="1" si="197"/>
        <v>59084673425116.047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59084673425116.047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246186139271.31686</v>
      </c>
      <c r="L4890" s="444">
        <f t="shared" ca="1" si="197"/>
        <v>59330859564387.367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59330859564387.367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247211914851.61404</v>
      </c>
      <c r="L4891" s="444">
        <f t="shared" ca="1" si="197"/>
        <v>59578071479238.984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59578071479238.984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248241964496.82907</v>
      </c>
      <c r="L4892" s="444">
        <f t="shared" ca="1" si="197"/>
        <v>59826313443735.813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59826313443735.813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249276306015.56589</v>
      </c>
      <c r="L4893" s="444">
        <f t="shared" ca="1" si="197"/>
        <v>60075589749751.375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60075589749751.375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250314957290.63074</v>
      </c>
      <c r="L4894" s="444">
        <f t="shared" ca="1" si="197"/>
        <v>60325904707042.008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60325904707042.008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251357936279.34171</v>
      </c>
      <c r="L4895" s="444">
        <f t="shared" ca="1" si="197"/>
        <v>60577262643321.352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60577262643321.352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252405261013.83896</v>
      </c>
      <c r="L4896" s="444">
        <f t="shared" ca="1" si="197"/>
        <v>60829667904335.188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60829667904335.188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253456949601.39661</v>
      </c>
      <c r="L4897" s="444">
        <f t="shared" ca="1" si="197"/>
        <v>61083124853936.586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61083124853936.586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254513020224.73581</v>
      </c>
      <c r="L4898" s="444">
        <f t="shared" ca="1" si="197"/>
        <v>61337637874161.32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61337637874161.32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255573491142.33887</v>
      </c>
      <c r="L4899" s="444">
        <f t="shared" ca="1" si="197"/>
        <v>61593211365303.656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61593211365303.656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256638380688.76523</v>
      </c>
      <c r="L4900" s="444">
        <f t="shared" ca="1" si="197"/>
        <v>61849849745992.422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61849849745992.422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257707707274.96844</v>
      </c>
      <c r="L4901" s="444">
        <f t="shared" ca="1" si="197"/>
        <v>62107557453267.391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62107557453267.391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258781489388.61417</v>
      </c>
      <c r="L4902" s="444">
        <f t="shared" ca="1" si="197"/>
        <v>62366338942656.008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62366338942656.008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259859745594.40002</v>
      </c>
      <c r="L4903" s="444">
        <f t="shared" ca="1" si="197"/>
        <v>62626198688250.406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62626198688250.406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260942494534.37668</v>
      </c>
      <c r="L4904" s="444">
        <f t="shared" ca="1" si="197"/>
        <v>62887141182784.781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62887141182784.781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262029754928.26993</v>
      </c>
      <c r="L4905" s="444">
        <f t="shared" ca="1" si="197"/>
        <v>63149170937713.055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63149170937713.055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263121545573.80435</v>
      </c>
      <c r="L4906" s="444">
        <f t="shared" ca="1" si="197"/>
        <v>63412292483286.859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63412292483286.859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264217885347.02859</v>
      </c>
      <c r="L4907" s="444">
        <f t="shared" ca="1" si="197"/>
        <v>63676510368633.891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63676510368633.891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265318793202.64124</v>
      </c>
      <c r="L4908" s="444">
        <f t="shared" ca="1" si="197"/>
        <v>63941829161836.531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63941829161836.531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266424288174.31885</v>
      </c>
      <c r="L4909" s="444">
        <f t="shared" ca="1" si="197"/>
        <v>64208253450010.852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64208253450010.852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267534389375.0452</v>
      </c>
      <c r="L4910" s="444">
        <f t="shared" ca="1" si="197"/>
        <v>64475787839385.898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64475787839385.898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268649115997.44125</v>
      </c>
      <c r="L4911" s="444">
        <f t="shared" ca="1" si="197"/>
        <v>64744436955383.336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64744436955383.336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269768487314.09726</v>
      </c>
      <c r="L4912" s="444">
        <f t="shared" ca="1" si="197"/>
        <v>65014205442697.43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65014205442697.43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270892522677.90598</v>
      </c>
      <c r="L4913" s="444">
        <f t="shared" ca="1" si="197"/>
        <v>65285097965375.336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65285097965375.336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272021241522.39722</v>
      </c>
      <c r="L4914" s="444">
        <f t="shared" ca="1" si="197"/>
        <v>65557119206897.734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65557119206897.734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273154663362.07388</v>
      </c>
      <c r="L4915" s="444">
        <f t="shared" ca="1" si="197"/>
        <v>65830273870259.805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65830273870259.805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274292807792.74918</v>
      </c>
      <c r="L4916" s="444">
        <f t="shared" ca="1" si="197"/>
        <v>66104566678052.555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66104566678052.555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275435694491.88562</v>
      </c>
      <c r="L4917" s="444">
        <f t="shared" ca="1" si="197"/>
        <v>66380002372544.438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66380002372544.438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276583343218.93518</v>
      </c>
      <c r="L4918" s="444">
        <f t="shared" ca="1" si="197"/>
        <v>66656585715763.375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66656585715763.375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277735773815.68073</v>
      </c>
      <c r="L4919" s="444">
        <f t="shared" ca="1" si="197"/>
        <v>66934321489579.055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66934321489579.055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278893006206.57941</v>
      </c>
      <c r="L4920" s="444">
        <f t="shared" ca="1" si="197"/>
        <v>67213214495785.633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67213214495785.633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280055060399.10681</v>
      </c>
      <c r="L4921" s="444">
        <f t="shared" ca="1" si="197"/>
        <v>67493269556184.742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67493269556184.742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281221956484.10309</v>
      </c>
      <c r="L4922" s="444">
        <f t="shared" ca="1" si="197"/>
        <v>67774491512668.844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67774491512668.844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282393714636.12012</v>
      </c>
      <c r="L4923" s="444">
        <f t="shared" ca="1" si="197"/>
        <v>68056885227304.961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68056885227304.961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283570355113.77069</v>
      </c>
      <c r="L4924" s="444">
        <f t="shared" ca="1" si="197"/>
        <v>68340455582418.734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68340455582418.734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284751898260.07806</v>
      </c>
      <c r="L4925" s="444">
        <f t="shared" ca="1" si="197"/>
        <v>68625207480678.813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68625207480678.813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285938364502.82837</v>
      </c>
      <c r="L4926" s="444">
        <f t="shared" ca="1" si="197"/>
        <v>68911145845181.641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68911145845181.641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287129774354.92352</v>
      </c>
      <c r="L4927" s="444">
        <f t="shared" ca="1" si="197"/>
        <v>69198275619536.563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69198275619536.563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288326148414.73566</v>
      </c>
      <c r="L4928" s="444">
        <f t="shared" ca="1" si="197"/>
        <v>69486601767951.297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69486601767951.297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289527507366.46375</v>
      </c>
      <c r="L4929" s="444">
        <f t="shared" ca="1" si="197"/>
        <v>69776129275317.758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69776129275317.758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290733871980.4906</v>
      </c>
      <c r="L4930" s="444">
        <f t="shared" ca="1" si="197"/>
        <v>70066863147298.25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70066863147298.25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291945263113.74268</v>
      </c>
      <c r="L4931" s="444">
        <f t="shared" ca="1" si="197"/>
        <v>70358808410411.992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70358808410411.992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293161701710.04999</v>
      </c>
      <c r="L4932" s="444">
        <f t="shared" ca="1" si="197"/>
        <v>70651970112122.047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70651970112122.047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294383208800.50854</v>
      </c>
      <c r="L4933" s="444">
        <f t="shared" ca="1" si="197"/>
        <v>70946353320922.563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70946353320922.563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295609805503.84399</v>
      </c>
      <c r="L4934" s="444">
        <f t="shared" ca="1" si="197"/>
        <v>71241963126426.406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71241963126426.406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296841513026.77667</v>
      </c>
      <c r="L4935" s="444">
        <f t="shared" ca="1" si="197"/>
        <v>71538804639453.188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71538804639453.188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298078352664.38831</v>
      </c>
      <c r="L4936" s="444">
        <f t="shared" ca="1" si="197"/>
        <v>71836882992117.578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71836882992117.578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299320345800.48993</v>
      </c>
      <c r="L4937" s="444">
        <f t="shared" ca="1" si="197"/>
        <v>72136203337918.063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72136203337918.063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300567513907.99194</v>
      </c>
      <c r="L4938" s="444">
        <f t="shared" ca="1" si="197"/>
        <v>72436770851826.047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72436770851826.047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301819878549.27521</v>
      </c>
      <c r="L4939" s="444">
        <f t="shared" ca="1" si="197"/>
        <v>72738590730375.328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72738590730375.328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303077461376.56384</v>
      </c>
      <c r="L4940" s="444">
        <f t="shared" ca="1" si="197"/>
        <v>73041668191751.891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73041668191751.891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304340284132.29956</v>
      </c>
      <c r="L4941" s="444">
        <f t="shared" ca="1" si="197"/>
        <v>73346008475884.188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73346008475884.188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305608368649.51746</v>
      </c>
      <c r="L4942" s="444">
        <f t="shared" ca="1" si="197"/>
        <v>73651616844533.703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73651616844533.703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306881736852.22375</v>
      </c>
      <c r="L4943" s="444">
        <f t="shared" ca="1" si="197"/>
        <v>73958498581385.922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73958498581385.922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308160410755.77466</v>
      </c>
      <c r="L4944" s="444">
        <f t="shared" ca="1" si="197"/>
        <v>74266658992141.703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74266658992141.703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309444412467.25708</v>
      </c>
      <c r="L4945" s="444">
        <f t="shared" ca="1" si="197"/>
        <v>74576103404608.953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74576103404608.953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310733764185.87061</v>
      </c>
      <c r="L4946" s="444">
        <f t="shared" ca="1" si="197"/>
        <v>74886837168794.828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74886837168794.828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312028488203.31177</v>
      </c>
      <c r="L4947" s="444">
        <f t="shared" ca="1" si="197"/>
        <v>75198865656998.141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75198865656998.141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313328606904.15894</v>
      </c>
      <c r="L4948" s="444">
        <f t="shared" ca="1" si="197"/>
        <v>75512194263902.297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75512194263902.297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314634142766.25958</v>
      </c>
      <c r="L4949" s="444">
        <f t="shared" ca="1" si="197"/>
        <v>75826828406668.563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75826828406668.563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315945118361.11902</v>
      </c>
      <c r="L4950" s="444">
        <f t="shared" ca="1" si="197"/>
        <v>76142773525029.688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76142773525029.688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317261556354.29034</v>
      </c>
      <c r="L4951" s="444">
        <f t="shared" ca="1" si="197"/>
        <v>76460035081383.984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76460035081383.984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318583479505.7666</v>
      </c>
      <c r="L4952" s="444">
        <f t="shared" ca="1" si="197"/>
        <v>76778618560889.75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76778618560889.75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319910910670.37396</v>
      </c>
      <c r="L4953" s="444">
        <f t="shared" ca="1" si="197"/>
        <v>77098529471560.125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77098529471560.125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321243872798.16718</v>
      </c>
      <c r="L4954" s="444">
        <f t="shared" ca="1" si="197"/>
        <v>77419773344358.297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77419773344358.297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322582388934.82623</v>
      </c>
      <c r="L4955" s="444">
        <f t="shared" ca="1" si="197"/>
        <v>77742355733293.125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77742355733293.125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323926482222.05469</v>
      </c>
      <c r="L4956" s="444">
        <f t="shared" ca="1" si="197"/>
        <v>78066282215515.188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78066282215515.188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325276175897.97992</v>
      </c>
      <c r="L4957" s="444">
        <f t="shared" ca="1" si="197"/>
        <v>78391558391413.172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78391558391413.172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326631493297.55487</v>
      </c>
      <c r="L4958" s="444">
        <f t="shared" ca="1" si="197"/>
        <v>78718189884710.734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78718189884710.734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327992457852.96136</v>
      </c>
      <c r="L4959" s="444">
        <f t="shared" ca="1" si="197"/>
        <v>79046182342563.703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79046182342563.703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329359093094.01544</v>
      </c>
      <c r="L4960" s="444">
        <f t="shared" ca="1" si="197"/>
        <v>79375541435657.719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79375541435657.719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330731422648.57385</v>
      </c>
      <c r="L4961" s="444">
        <f t="shared" ca="1" si="197"/>
        <v>79706272858306.297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79706272858306.297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332109470242.94287</v>
      </c>
      <c r="L4962" s="444">
        <f t="shared" ca="1" si="197"/>
        <v>80038382328549.234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80038382328549.234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333493259702.28845</v>
      </c>
      <c r="L4963" s="444">
        <f t="shared" ca="1" si="197"/>
        <v>80371875588251.516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80371875588251.516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334882814951.04797</v>
      </c>
      <c r="L4964" s="444">
        <f t="shared" ca="1" si="197"/>
        <v>80706758403202.563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80706758403202.563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336278160013.34399</v>
      </c>
      <c r="L4965" s="444">
        <f t="shared" ca="1" si="197"/>
        <v>81043036563215.906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81043036563215.906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337679319013.3996</v>
      </c>
      <c r="L4966" s="444">
        <f t="shared" ca="1" si="197"/>
        <v>81380715882229.313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81380715882229.313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339086316175.95544</v>
      </c>
      <c r="L4967" s="444">
        <f t="shared" ca="1" si="197"/>
        <v>81719802198405.266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81719802198405.266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340499175826.6886</v>
      </c>
      <c r="L4968" s="444">
        <f t="shared" ca="1" si="197"/>
        <v>82060301374231.953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82060301374231.953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341917922392.63312</v>
      </c>
      <c r="L4969" s="444">
        <f t="shared" ca="1" si="197"/>
        <v>82402219296624.594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82402219296624.594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343342580402.60248</v>
      </c>
      <c r="L4970" s="444">
        <f t="shared" ca="1" si="197"/>
        <v>82745561877027.203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82745561877027.203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344773174487.61334</v>
      </c>
      <c r="L4971" s="444">
        <f t="shared" ca="1" si="197"/>
        <v>83090335051514.813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83090335051514.813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346209729381.31171</v>
      </c>
      <c r="L4972" s="444">
        <f t="shared" ca="1" si="197"/>
        <v>83436544780896.125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83436544780896.125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347652269920.40051</v>
      </c>
      <c r="L4973" s="444">
        <f t="shared" ca="1" si="197"/>
        <v>83784197050816.531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83784197050816.531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349100821045.06885</v>
      </c>
      <c r="L4974" s="444">
        <f t="shared" ca="1" si="197"/>
        <v>84133297871861.594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84133297871861.594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350555407799.42328</v>
      </c>
      <c r="L4975" s="444">
        <f t="shared" ca="1" si="197"/>
        <v>84483853279661.016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84483853279661.016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352016055331.9209</v>
      </c>
      <c r="L4976" s="444">
        <f t="shared" ca="1" si="197"/>
        <v>84835869334992.938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84835869334992.938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353482788895.80389</v>
      </c>
      <c r="L4977" s="444">
        <f t="shared" ca="1" si="197"/>
        <v>85189352123888.734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85189352123888.734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354955633849.53638</v>
      </c>
      <c r="L4978" s="444">
        <f t="shared" ca="1" si="197"/>
        <v>85544307757738.266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85544307757738.266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356434615657.2428</v>
      </c>
      <c r="L4979" s="444">
        <f t="shared" ca="1" si="197"/>
        <v>85900742373395.516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85900742373395.516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357919759889.14795</v>
      </c>
      <c r="L4980" s="444">
        <f t="shared" ca="1" si="197"/>
        <v>86258662133284.656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86258662133284.656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359411092222.01941</v>
      </c>
      <c r="L4981" s="444">
        <f t="shared" ca="1" si="197"/>
        <v>86618073225506.672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86618073225506.672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360908638439.61115</v>
      </c>
      <c r="L4982" s="444">
        <f t="shared" ca="1" si="197"/>
        <v>86978981863946.281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86978981863946.281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362412424433.1095</v>
      </c>
      <c r="L4983" s="444">
        <f t="shared" ca="1" si="197"/>
        <v>87341394288379.391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87341394288379.391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363922476201.58081</v>
      </c>
      <c r="L4984" s="444">
        <f t="shared" ca="1" si="197"/>
        <v>87705316764580.969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87705316764580.969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365438819852.42072</v>
      </c>
      <c r="L4985" s="444">
        <f t="shared" ca="1" si="197"/>
        <v>88070755584433.391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88070755584433.391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366961481601.80579</v>
      </c>
      <c r="L4986" s="444">
        <f t="shared" ca="1" si="197"/>
        <v>88437717066035.203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88437717066035.203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368490487775.14667</v>
      </c>
      <c r="L4987" s="444">
        <f t="shared" ca="1" si="197"/>
        <v>88806207553810.344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88806207553810.344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370025864807.54309</v>
      </c>
      <c r="L4988" s="444">
        <f t="shared" ca="1" si="197"/>
        <v>89176233418617.891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89176233418617.891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371567639244.24121</v>
      </c>
      <c r="L4989" s="444">
        <f t="shared" ca="1" si="197"/>
        <v>89547801057862.125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89547801057862.125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373115837741.09216</v>
      </c>
      <c r="L4990" s="444">
        <f t="shared" ca="1" si="197"/>
        <v>89920916895603.219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89920916895603.219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374670487065.01343</v>
      </c>
      <c r="L4991" s="444">
        <f t="shared" ca="1" si="197"/>
        <v>90295587382668.234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90295587382668.234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376231614094.45099</v>
      </c>
      <c r="L4992" s="444">
        <f t="shared" ca="1" si="197"/>
        <v>90671818996762.688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90671818996762.688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377799245819.84454</v>
      </c>
      <c r="L4993" s="444">
        <f t="shared" ca="1" si="197"/>
        <v>91049618242582.531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91049618242582.531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379373409344.09387</v>
      </c>
      <c r="L4994" s="444">
        <f t="shared" ca="1" si="197"/>
        <v>91428991651926.625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91428991651926.625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380954131883.02759</v>
      </c>
      <c r="L4995" s="444">
        <f t="shared" ca="1" si="197"/>
        <v>91809945783809.656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91809945783809.656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382541440765.87354</v>
      </c>
      <c r="L4996" s="444">
        <f t="shared" ca="1" si="197"/>
        <v>92192487224575.531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92192487224575.531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384135363435.73138</v>
      </c>
      <c r="L4997" s="444">
        <f t="shared" ca="1" si="197"/>
        <v>92576622588011.266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92576622588011.266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385735927450.04694</v>
      </c>
      <c r="L4998" s="444">
        <f t="shared" ca="1" si="197"/>
        <v>92962358515461.313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92962358515461.313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387343160481.08881</v>
      </c>
      <c r="L4999" s="444">
        <f t="shared" ca="1" si="197"/>
        <v>93349701675942.406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93349701675942.406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388957090316.4267</v>
      </c>
      <c r="L5000" s="444">
        <f t="shared" ca="1" si="197"/>
        <v>93738658766258.828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93738658766258.828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390577744859.4118</v>
      </c>
      <c r="L5001" s="444">
        <f t="shared" ca="1" si="197"/>
        <v>94129236511118.234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94129236511118.234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392205152129.6593</v>
      </c>
      <c r="L5002" s="444">
        <f t="shared" ca="1" si="197"/>
        <v>94521441663247.891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94521441663247.891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393839340263.5329</v>
      </c>
      <c r="L5003" s="444">
        <f t="shared" ca="1" si="197"/>
        <v>94915281003511.422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94915281003511.422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395480337514.63092</v>
      </c>
      <c r="L5004" s="444">
        <f t="shared" ca="1" si="197"/>
        <v>95310761341026.047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95310761341026.047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397128172254.27521</v>
      </c>
      <c r="L5005" s="444">
        <f t="shared" ca="1" si="197"/>
        <v>95707889513280.328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95707889513280.328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398782872972.00134</v>
      </c>
      <c r="L5006" s="444">
        <f t="shared" ca="1" si="197"/>
        <v>96106672386252.328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96106672386252.328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400444468276.05139</v>
      </c>
      <c r="L5007" s="444">
        <f t="shared" ca="1" si="197"/>
        <v>96507116854528.375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96507116854528.375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402112986893.86823</v>
      </c>
      <c r="L5008" s="444">
        <f t="shared" ca="1" si="197"/>
        <v>96909229841422.25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96909229841422.25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403788457672.59271</v>
      </c>
      <c r="L5009" s="444">
        <f t="shared" ca="1" si="197"/>
        <v>97313018299094.844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97313018299094.844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405470909579.56183</v>
      </c>
      <c r="L5010" s="444">
        <f t="shared" ca="1" si="197"/>
        <v>97718489208674.406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97718489208674.406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407160371702.81</v>
      </c>
      <c r="L5011" s="444">
        <f t="shared" ca="1" si="197"/>
        <v>98125649580377.219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98125649580377.219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408856873251.57172</v>
      </c>
      <c r="L5012" s="444">
        <f t="shared" ca="1" si="197"/>
        <v>98534506453628.797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98534506453628.797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410560443556.78662</v>
      </c>
      <c r="L5013" s="444">
        <f t="shared" ca="1" si="197"/>
        <v>98945066897185.578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98945066897185.578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412271112071.60657</v>
      </c>
      <c r="L5014" s="444">
        <f t="shared" ca="1" si="197"/>
        <v>99357338009257.188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99357338009257.188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413988908371.90497</v>
      </c>
      <c r="L5015" s="444">
        <f t="shared" ca="1" si="197"/>
        <v>99771326917629.094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99771326917629.094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415713862156.7879</v>
      </c>
      <c r="L5016" s="444">
        <f t="shared" ca="1" si="197"/>
        <v>100187040779785.88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100187040779785.88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417446003249.10779</v>
      </c>
      <c r="L5017" s="444">
        <f t="shared" ca="1" si="197"/>
        <v>100604486783034.98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100604486783034.98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419185361595.97913</v>
      </c>
      <c r="L5018" s="444">
        <f t="shared" ca="1" si="197"/>
        <v>101023672144630.97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101023672144630.97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420931967269.29572</v>
      </c>
      <c r="L5019" s="444">
        <f t="shared" ca="1" si="197"/>
        <v>101444604111900.27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101444604111900.27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422685850466.2511</v>
      </c>
      <c r="L5020" s="444">
        <f t="shared" ca="1" si="197"/>
        <v>101867289962366.52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101867289962366.52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424447041509.86047</v>
      </c>
      <c r="L5021" s="444">
        <f t="shared" ca="1" si="197"/>
        <v>102291737003876.38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102291737003876.38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426215570849.48486</v>
      </c>
      <c r="L5022" s="444">
        <f t="shared" ca="1" si="197"/>
        <v>102717952574725.86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102717952574725.86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427991469061.35773</v>
      </c>
      <c r="L5023" s="444">
        <f t="shared" ca="1" si="197"/>
        <v>103145944043787.22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103145944043787.22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429774766849.1134</v>
      </c>
      <c r="L5024" s="444">
        <f t="shared" ca="1" si="197"/>
        <v>103575718810636.33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103575718810636.33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431565495044.31805</v>
      </c>
      <c r="L5025" s="444">
        <f t="shared" ca="1" si="197"/>
        <v>104007284305680.64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104007284305680.64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433363684607.00269</v>
      </c>
      <c r="L5026" s="444">
        <f t="shared" ca="1" si="197"/>
        <v>104440647990287.64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104440647990287.64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435169366626.19849</v>
      </c>
      <c r="L5027" s="444">
        <f t="shared" ca="1" si="197"/>
        <v>104875817356913.84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104875817356913.84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436982572320.47437</v>
      </c>
      <c r="L5028" s="444">
        <f t="shared" ca="1" si="197"/>
        <v>105312799929234.31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105312799929234.31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438803333038.47632</v>
      </c>
      <c r="L5029" s="444">
        <f t="shared" ca="1" si="197"/>
        <v>105751603262272.78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105751603262272.78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440631680259.46991</v>
      </c>
      <c r="L5030" s="444">
        <f t="shared" ca="1" si="197"/>
        <v>106192234942532.25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106192234942532.25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442467645593.88434</v>
      </c>
      <c r="L5031" s="444">
        <f t="shared" ca="1" si="197"/>
        <v>106634702588126.14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106634702588126.14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444311260783.85889</v>
      </c>
      <c r="L5032" s="444">
        <f t="shared" ca="1" si="197"/>
        <v>107079013848910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107079013848910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446162557703.79169</v>
      </c>
      <c r="L5033" s="444">
        <f t="shared" ca="1" si="197"/>
        <v>107525176406613.8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107525176406613.8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448021568360.89081</v>
      </c>
      <c r="L5034" s="444">
        <f t="shared" ca="1" si="197"/>
        <v>107973197974974.69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107973197974974.69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449888324895.72784</v>
      </c>
      <c r="L5035" s="444">
        <f t="shared" ca="1" si="197"/>
        <v>108423086299870.42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108423086299870.42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451762859582.7934</v>
      </c>
      <c r="L5036" s="444">
        <f t="shared" ca="1" si="197"/>
        <v>108874849159453.22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108874849159453.22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453645204831.05505</v>
      </c>
      <c r="L5037" s="444">
        <f t="shared" ca="1" si="197"/>
        <v>109328494364284.28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109328494364284.28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455535393184.51782</v>
      </c>
      <c r="L5038" s="444">
        <f t="shared" ca="1" si="197"/>
        <v>109784029757468.8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109784029757468.8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457433457322.78662</v>
      </c>
      <c r="L5039" s="444">
        <f t="shared" ca="1" si="197"/>
        <v>110241463214791.58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110241463214791.58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459339430061.63159</v>
      </c>
      <c r="L5040" s="444">
        <f t="shared" ca="1" si="197"/>
        <v>110700802644853.2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110700802644853.2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461253344353.55499</v>
      </c>
      <c r="L5041" s="444">
        <f t="shared" ca="1" si="197"/>
        <v>111162055989206.77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111162055989206.77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463175233288.36151</v>
      </c>
      <c r="L5042" s="444">
        <f t="shared" ca="1" si="197"/>
        <v>111625231222495.13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111625231222495.13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465105130093.72968</v>
      </c>
      <c r="L5043" s="444">
        <f t="shared" ca="1" si="197"/>
        <v>112090336352588.86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112090336352588.86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467043068135.78693</v>
      </c>
      <c r="L5044" s="444">
        <f t="shared" ca="1" si="197"/>
        <v>112557379420724.64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112557379420724.64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468989080919.68591</v>
      </c>
      <c r="L5045" s="444">
        <f t="shared" ca="1" si="197"/>
        <v>113026368501644.33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113026368501644.33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470943202090.18469</v>
      </c>
      <c r="L5046" s="444">
        <f t="shared" ca="1" si="197"/>
        <v>113497311703734.52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113497311703734.52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472905465432.22711</v>
      </c>
      <c r="L5047" s="444">
        <f t="shared" ca="1" si="197"/>
        <v>113970217169166.75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113970217169166.75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474875904871.52808</v>
      </c>
      <c r="L5048" s="444">
        <f t="shared" ca="1" si="197"/>
        <v>114445093074038.28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114445093074038.28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476854554475.15948</v>
      </c>
      <c r="L5049" s="444">
        <f t="shared" ca="1" si="197"/>
        <v>114921947628513.44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114921947628513.44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478841448452.13934</v>
      </c>
      <c r="L5050" s="444">
        <f t="shared" ca="1" si="197"/>
        <v>115400789076965.58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115400789076965.58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480836621154.02325</v>
      </c>
      <c r="L5051" s="444">
        <f t="shared" ca="1" si="197"/>
        <v>115881625698119.59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115881625698119.59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482840107075.49829</v>
      </c>
      <c r="L5052" s="444">
        <f t="shared" ca="1" si="197"/>
        <v>116364465805195.09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116364465805195.09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484851940854.97961</v>
      </c>
      <c r="L5053" s="444">
        <f t="shared" ca="1" si="197"/>
        <v>116849317746050.08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116849317746050.08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486872157275.20868</v>
      </c>
      <c r="L5054" s="444">
        <f t="shared" ca="1" si="197"/>
        <v>117336189903325.28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117336189903325.28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488900791263.85535</v>
      </c>
      <c r="L5055" s="444">
        <f t="shared" ca="1" si="197"/>
        <v>117825090694589.14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117825090694589.14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490937877894.1214</v>
      </c>
      <c r="L5056" s="444">
        <f t="shared" ca="1" si="197"/>
        <v>118316028572483.27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118316028572483.27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492983452385.34686</v>
      </c>
      <c r="L5057" s="444">
        <f t="shared" ca="1" si="197"/>
        <v>118809012024868.61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118809012024868.61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495037550103.61926</v>
      </c>
      <c r="L5058" s="444">
        <f t="shared" ca="1" si="197"/>
        <v>119304049574972.23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119304049574972.23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497100206562.38428</v>
      </c>
      <c r="L5059" s="444">
        <f t="shared" ca="1" si="197"/>
        <v>119801149781534.63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119801149781534.63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499171457423.06091</v>
      </c>
      <c r="L5060" s="444">
        <f t="shared" ca="1" si="197"/>
        <v>120300321238957.69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120300321238957.69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501251338495.6571</v>
      </c>
      <c r="L5061" s="444">
        <f t="shared" ca="1" si="197"/>
        <v>120801572577453.34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120801572577453.34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503339885739.38892</v>
      </c>
      <c r="L5062" s="444">
        <f t="shared" ca="1" si="197"/>
        <v>121304912463192.73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121304912463192.73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505437135263.30304</v>
      </c>
      <c r="L5063" s="444">
        <f t="shared" ca="1" si="197"/>
        <v>121810349598456.03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121810349598456.03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507543123326.90015</v>
      </c>
      <c r="L5064" s="444">
        <f t="shared" ca="1" si="197"/>
        <v>122317892721782.94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122317892721782.94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509657886340.76221</v>
      </c>
      <c r="L5065" s="444">
        <f t="shared" ca="1" si="197"/>
        <v>122827550608123.7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122827550608123.7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511781460867.18207</v>
      </c>
      <c r="L5066" s="444">
        <f t="shared" ca="1" si="197"/>
        <v>123339332068990.89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123339332068990.89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513913883620.79535</v>
      </c>
      <c r="L5067" s="444">
        <f t="shared" ca="1" si="197"/>
        <v>123853245952611.69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123853245952611.69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516055191469.21533</v>
      </c>
      <c r="L5068" s="444">
        <f t="shared" ca="1" si="197"/>
        <v>124369301144080.91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124369301144080.91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518205421433.67035</v>
      </c>
      <c r="L5069" s="444">
        <f t="shared" ca="1" si="197"/>
        <v>124887506565514.58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124887506565514.58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520364610689.64404</v>
      </c>
      <c r="L5070" s="444">
        <f t="shared" ca="1" si="197"/>
        <v>125407871176204.22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125407871176204.22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522532796567.51764</v>
      </c>
      <c r="L5071" s="444">
        <f t="shared" ca="1" si="197"/>
        <v>125930403972771.73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125930403972771.73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524710016553.21558</v>
      </c>
      <c r="L5072" s="444">
        <f t="shared" ca="1" si="197"/>
        <v>126455113989324.95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126455113989324.95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526896308288.85394</v>
      </c>
      <c r="L5073" s="444">
        <f t="shared" ca="1" si="197"/>
        <v>126982010297613.81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126982010297613.81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529091709573.39093</v>
      </c>
      <c r="L5074" s="444">
        <f t="shared" ca="1" si="197"/>
        <v>127511102007187.2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127511102007187.2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531296258363.27997</v>
      </c>
      <c r="L5075" s="444">
        <f t="shared" ca="1" si="197"/>
        <v>128042398265550.48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128042398265550.48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533509992773.12701</v>
      </c>
      <c r="L5076" s="444">
        <f t="shared" ca="1" si="197"/>
        <v>128575908258323.61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128575908258323.61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535732951076.34839</v>
      </c>
      <c r="L5077" s="444">
        <f t="shared" ca="1" si="197"/>
        <v>129111641209399.95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129111641209399.95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537965171705.83313</v>
      </c>
      <c r="L5078" s="444">
        <f t="shared" ca="1" si="197"/>
        <v>129649606381105.78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129649606381105.78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540206693254.60748</v>
      </c>
      <c r="L5079" s="444">
        <f t="shared" ca="1" si="197"/>
        <v>130189813074360.39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130189813074360.39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542457554476.50171</v>
      </c>
      <c r="L5080" s="444">
        <f t="shared" ca="1" si="197"/>
        <v>130732270628836.89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130732270628836.89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544717794286.82037</v>
      </c>
      <c r="L5081" s="444">
        <f t="shared" ca="1" si="197"/>
        <v>131276988423123.72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131276988423123.72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546987451763.01544</v>
      </c>
      <c r="L5082" s="444">
        <f t="shared" ca="1" si="197"/>
        <v>131823975874886.73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131823975874886.73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549266566145.36139</v>
      </c>
      <c r="L5083" s="444">
        <f t="shared" ca="1" si="197"/>
        <v>132373242441032.09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132373242441032.09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551555176837.63379</v>
      </c>
      <c r="L5084" s="444">
        <f t="shared" ca="1" si="197"/>
        <v>132924797617869.73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132924797617869.73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553853323407.79053</v>
      </c>
      <c r="L5085" s="444">
        <f t="shared" ca="1" si="197"/>
        <v>133478650941277.53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133478650941277.53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556161045588.65637</v>
      </c>
      <c r="L5086" s="444">
        <f t="shared" ca="1" si="197"/>
        <v>134034811986866.19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134034811986866.19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558478383278.60913</v>
      </c>
      <c r="L5087" s="444">
        <f t="shared" ca="1" si="197"/>
        <v>134593290370144.8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134593290370144.8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560805376542.27002</v>
      </c>
      <c r="L5088" s="444">
        <f t="shared" ca="1" si="197"/>
        <v>135154095746687.06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135154095746687.06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563142065611.19617</v>
      </c>
      <c r="L5089" s="444">
        <f t="shared" ca="1" si="197"/>
        <v>135717237812298.27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135717237812298.27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565488490884.57605</v>
      </c>
      <c r="L5090" s="444">
        <f t="shared" ca="1" si="197"/>
        <v>136282726303182.84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136282726303182.84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567844692929.92847</v>
      </c>
      <c r="L5091" s="444">
        <f t="shared" ca="1" si="197"/>
        <v>136850570996112.77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136850570996112.77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570210712483.80322</v>
      </c>
      <c r="L5092" s="444">
        <f t="shared" ca="1" si="197"/>
        <v>137420781708596.56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137420781708596.56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572586590452.48572</v>
      </c>
      <c r="L5093" s="444">
        <f t="shared" ca="1" si="197"/>
        <v>137993368299049.05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137993368299049.05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574972367912.70435</v>
      </c>
      <c r="L5094" s="444">
        <f t="shared" ca="1" si="197"/>
        <v>138568340666961.75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138568340666961.75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577368086112.34058</v>
      </c>
      <c r="L5095" s="444">
        <f t="shared" ca="1" si="197"/>
        <v>139145708753074.09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139145708753074.09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579773786471.14209</v>
      </c>
      <c r="L5096" s="444">
        <f t="shared" ca="1" si="197"/>
        <v>139725482539545.23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139725482539545.23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582189510581.43848</v>
      </c>
      <c r="L5097" s="444">
        <f t="shared" ca="1" si="197"/>
        <v>140307672050126.67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140307672050126.67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584615300208.86108</v>
      </c>
      <c r="L5098" s="444">
        <f t="shared" ca="1" si="197"/>
        <v>140892287350335.53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140892287350335.53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587051197293.0647</v>
      </c>
      <c r="L5099" s="444">
        <f t="shared" ca="1" si="197"/>
        <v>141479338547628.59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141479338547628.59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589497243948.45251</v>
      </c>
      <c r="L5100" s="444">
        <f t="shared" ca="1" si="197"/>
        <v>142068835791577.03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142068835791577.03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591953482464.9043</v>
      </c>
      <c r="L5101" s="444">
        <f t="shared" ca="1" si="197"/>
        <v>142660789274041.94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142660789274041.94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594419955308.50806</v>
      </c>
      <c r="L5102" s="444">
        <f t="shared" ca="1" si="197"/>
        <v>143255209229350.44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143255209229350.44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596896705122.29346</v>
      </c>
      <c r="L5103" s="444">
        <f t="shared" ca="1" si="197"/>
        <v>143852105934472.72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143852105934472.72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599383774726.9696</v>
      </c>
      <c r="L5104" s="444">
        <f t="shared" ca="1" si="197"/>
        <v>144451489709199.69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144451489709199.69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601881207121.66541</v>
      </c>
      <c r="L5105" s="444">
        <f t="shared" ca="1" si="197"/>
        <v>145053370916321.34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145053370916321.34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604389045484.67224</v>
      </c>
      <c r="L5106" s="444">
        <f t="shared" ca="1" si="197"/>
        <v>145657759961806.03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145657759961806.03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606907333174.19177</v>
      </c>
      <c r="L5107" s="444">
        <f t="shared" ca="1" si="197"/>
        <v>146264667294980.22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146264667294980.22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609436113729.08423</v>
      </c>
      <c r="L5108" s="444">
        <f t="shared" ref="L5108:L5362" ca="1" si="202">I5108-J5108+K5108</f>
        <v>146874103408709.31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146874103408709.31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611975430869.62207</v>
      </c>
      <c r="L5109" s="444">
        <f t="shared" ca="1" si="202"/>
        <v>147486078839578.94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147486078839578.94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614525328498.24561</v>
      </c>
      <c r="L5110" s="444">
        <f t="shared" ca="1" si="202"/>
        <v>148100604168077.19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148100604168077.19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617085850700.32166</v>
      </c>
      <c r="L5111" s="444">
        <f t="shared" ca="1" si="202"/>
        <v>148717690018777.5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148717690018777.5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619657041744.90625</v>
      </c>
      <c r="L5112" s="444">
        <f t="shared" ca="1" si="202"/>
        <v>149337347060522.41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149337347060522.41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622238946085.51001</v>
      </c>
      <c r="L5113" s="444">
        <f t="shared" ca="1" si="202"/>
        <v>149959586006607.91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149959586006607.91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624831608360.86621</v>
      </c>
      <c r="L5114" s="444">
        <f t="shared" ca="1" si="202"/>
        <v>150584417614968.78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150584417614968.78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627435073395.70325</v>
      </c>
      <c r="L5115" s="444">
        <f t="shared" ca="1" si="202"/>
        <v>151211852688364.5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151211852688364.5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630049386201.5188</v>
      </c>
      <c r="L5116" s="444">
        <f t="shared" ca="1" si="202"/>
        <v>151841902074566.03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151841902074566.03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632674591977.3584</v>
      </c>
      <c r="L5117" s="444">
        <f t="shared" ca="1" si="202"/>
        <v>152474576666543.38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152474576666543.38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635310736110.59741</v>
      </c>
      <c r="L5118" s="444">
        <f t="shared" ca="1" si="202"/>
        <v>153109887402653.97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153109887402653.97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637957864177.72485</v>
      </c>
      <c r="L5119" s="444">
        <f t="shared" ca="1" si="202"/>
        <v>153747845266831.69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153747845266831.69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640616021945.13208</v>
      </c>
      <c r="L5120" s="444">
        <f t="shared" ca="1" si="202"/>
        <v>154388461288776.81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154388461288776.81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643285255369.90332</v>
      </c>
      <c r="L5121" s="444">
        <f t="shared" ca="1" si="202"/>
        <v>155031746544146.72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155031746544146.72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645965610600.61133</v>
      </c>
      <c r="L5122" s="444">
        <f t="shared" ca="1" si="202"/>
        <v>155677712154747.34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155677712154747.34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648657133978.11389</v>
      </c>
      <c r="L5123" s="444">
        <f t="shared" ca="1" si="202"/>
        <v>156326369288725.47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156326369288725.47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651359872036.35608</v>
      </c>
      <c r="L5124" s="444">
        <f t="shared" ca="1" si="202"/>
        <v>156977729160761.81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156977729160761.81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654073871503.17419</v>
      </c>
      <c r="L5125" s="444">
        <f t="shared" ca="1" si="202"/>
        <v>157631803032265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157631803032265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656799179301.10413</v>
      </c>
      <c r="L5126" s="444">
        <f t="shared" ca="1" si="202"/>
        <v>158288602211566.09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158288602211566.09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659535842548.19202</v>
      </c>
      <c r="L5127" s="444">
        <f t="shared" ca="1" si="202"/>
        <v>158948138054114.28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158948138054114.28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662283908558.80945</v>
      </c>
      <c r="L5128" s="444">
        <f t="shared" ca="1" si="202"/>
        <v>159610421962673.09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159610421962673.09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665043424844.47119</v>
      </c>
      <c r="L5129" s="444">
        <f t="shared" ca="1" si="202"/>
        <v>160275465387517.56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160275465387517.56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667814439114.65649</v>
      </c>
      <c r="L5130" s="444">
        <f t="shared" ca="1" si="202"/>
        <v>160943279826632.22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160943279826632.22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670596999277.63428</v>
      </c>
      <c r="L5131" s="444">
        <f t="shared" ca="1" si="202"/>
        <v>161613876825909.84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161613876825909.84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673391153441.29102</v>
      </c>
      <c r="L5132" s="444">
        <f t="shared" ca="1" si="202"/>
        <v>162287267979351.13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162287267979351.13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676196949913.96301</v>
      </c>
      <c r="L5133" s="444">
        <f t="shared" ca="1" si="202"/>
        <v>162963464929265.09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162963464929265.09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679014437205.27124</v>
      </c>
      <c r="L5134" s="444">
        <f t="shared" ca="1" si="202"/>
        <v>163642479366470.38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163642479366470.38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681843664026.95984</v>
      </c>
      <c r="L5135" s="444">
        <f t="shared" ca="1" si="202"/>
        <v>164324323030497.34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164324323030497.34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684684679293.73889</v>
      </c>
      <c r="L5136" s="444">
        <f t="shared" ca="1" si="202"/>
        <v>165009007709791.09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165009007709791.09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687537532124.12952</v>
      </c>
      <c r="L5137" s="444">
        <f t="shared" ca="1" si="202"/>
        <v>165696545241915.22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165696545241915.22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690402271841.31335</v>
      </c>
      <c r="L5138" s="444">
        <f t="shared" ca="1" si="202"/>
        <v>166386947513756.53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166386947513756.53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693278947973.9856</v>
      </c>
      <c r="L5139" s="444">
        <f t="shared" ca="1" si="202"/>
        <v>167080226461730.53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167080226461730.53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696167610257.21057</v>
      </c>
      <c r="L5140" s="444">
        <f t="shared" ca="1" si="202"/>
        <v>167776394071987.75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167776394071987.75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699068308633.28223</v>
      </c>
      <c r="L5141" s="444">
        <f t="shared" ca="1" si="202"/>
        <v>168475462380621.03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168475462380621.03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701981093252.58765</v>
      </c>
      <c r="L5142" s="444">
        <f t="shared" ca="1" si="202"/>
        <v>169177443473873.63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169177443473873.63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704906014474.47339</v>
      </c>
      <c r="L5143" s="444">
        <f t="shared" ca="1" si="202"/>
        <v>169882349488348.09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169882349488348.09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707843122868.11707</v>
      </c>
      <c r="L5144" s="444">
        <f t="shared" ca="1" si="202"/>
        <v>170590192611216.22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170590192611216.22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710792469213.40088</v>
      </c>
      <c r="L5145" s="444">
        <f t="shared" ca="1" si="202"/>
        <v>171300985080429.63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171300985080429.63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713754104501.79004</v>
      </c>
      <c r="L5146" s="444">
        <f t="shared" ca="1" si="202"/>
        <v>172014739184931.41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172014739184931.41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716728079937.21423</v>
      </c>
      <c r="L5147" s="444">
        <f t="shared" ca="1" si="202"/>
        <v>172731467264868.63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172731467264868.63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719714446936.95264</v>
      </c>
      <c r="L5148" s="444">
        <f t="shared" ca="1" si="202"/>
        <v>173451181711805.56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173451181711805.56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722713257132.52319</v>
      </c>
      <c r="L5149" s="444">
        <f t="shared" ca="1" si="202"/>
        <v>174173894968938.09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174173894968938.09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725724562370.57544</v>
      </c>
      <c r="L5150" s="444">
        <f t="shared" ca="1" si="202"/>
        <v>174899619531308.66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174899619531308.66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728748414713.78601</v>
      </c>
      <c r="L5151" s="444">
        <f t="shared" ca="1" si="202"/>
        <v>175628367946022.44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175628367946022.44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731784866441.76013</v>
      </c>
      <c r="L5152" s="444">
        <f t="shared" ca="1" si="202"/>
        <v>176360152812464.19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176360152812464.19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734833970051.93408</v>
      </c>
      <c r="L5153" s="444">
        <f t="shared" ca="1" si="202"/>
        <v>177094986782516.13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177094986782516.13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737895778260.48389</v>
      </c>
      <c r="L5154" s="444">
        <f t="shared" ca="1" si="202"/>
        <v>177832882560776.59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177832882560776.59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740970344003.23584</v>
      </c>
      <c r="L5155" s="444">
        <f t="shared" ca="1" si="202"/>
        <v>178573852904779.84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178573852904779.84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744057720436.58264</v>
      </c>
      <c r="L5156" s="444">
        <f t="shared" ca="1" si="202"/>
        <v>179317910625216.44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179317910625216.44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747157960938.40186</v>
      </c>
      <c r="L5157" s="444">
        <f t="shared" ca="1" si="202"/>
        <v>180065068586154.84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180065068586154.84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750271119108.97852</v>
      </c>
      <c r="L5158" s="444">
        <f t="shared" ca="1" si="202"/>
        <v>180815339705263.81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180815339705263.81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753397248771.9325</v>
      </c>
      <c r="L5159" s="444">
        <f t="shared" ca="1" si="202"/>
        <v>181568736954035.75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181568736954035.75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756536403975.14893</v>
      </c>
      <c r="L5160" s="444">
        <f t="shared" ca="1" si="202"/>
        <v>182325273358010.91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182325273358010.91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759688638991.71216</v>
      </c>
      <c r="L5161" s="444">
        <f t="shared" ca="1" si="202"/>
        <v>183084961997002.63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183084961997002.63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762854008320.84424</v>
      </c>
      <c r="L5162" s="444">
        <f t="shared" ca="1" si="202"/>
        <v>183847816005323.47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183847816005323.47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766032566688.84778</v>
      </c>
      <c r="L5163" s="444">
        <f t="shared" ca="1" si="202"/>
        <v>184613848572012.31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184613848572012.31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769224369050.05127</v>
      </c>
      <c r="L5164" s="444">
        <f t="shared" ca="1" si="202"/>
        <v>185383072941062.38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185383072941062.38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772429470587.75989</v>
      </c>
      <c r="L5165" s="444">
        <f t="shared" ca="1" si="202"/>
        <v>186155502411650.13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186155502411650.13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775647926715.20886</v>
      </c>
      <c r="L5166" s="444">
        <f t="shared" ca="1" si="202"/>
        <v>186931150338365.34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186931150338365.34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778879793076.52222</v>
      </c>
      <c r="L5167" s="444">
        <f t="shared" ca="1" si="202"/>
        <v>187710030131441.88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187710030131441.88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782125125547.67444</v>
      </c>
      <c r="L5168" s="444">
        <f t="shared" ca="1" si="202"/>
        <v>188492155256989.56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188492155256989.56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785383980237.45654</v>
      </c>
      <c r="L5169" s="444">
        <f t="shared" ca="1" si="202"/>
        <v>189277539237227.03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189277539237227.03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788656413488.44592</v>
      </c>
      <c r="L5170" s="444">
        <f t="shared" ca="1" si="202"/>
        <v>190066195650715.47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190066195650715.47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791942481877.98108</v>
      </c>
      <c r="L5171" s="444">
        <f t="shared" ca="1" si="202"/>
        <v>190858138132593.44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190858138132593.44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795242242219.13928</v>
      </c>
      <c r="L5172" s="444">
        <f t="shared" ca="1" si="202"/>
        <v>191653380374812.56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191653380374812.56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798555751561.71899</v>
      </c>
      <c r="L5173" s="444">
        <f t="shared" ca="1" si="202"/>
        <v>192451936126374.28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192451936126374.28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801883067193.2262</v>
      </c>
      <c r="L5174" s="444">
        <f t="shared" ca="1" si="202"/>
        <v>193253819193567.5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193253819193567.5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805224246639.86462</v>
      </c>
      <c r="L5175" s="444">
        <f t="shared" ca="1" si="202"/>
        <v>194059043440207.38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194059043440207.38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808579347667.53076</v>
      </c>
      <c r="L5176" s="444">
        <f t="shared" ca="1" si="202"/>
        <v>194867622787874.91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194867622787874.91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811948428282.81213</v>
      </c>
      <c r="L5177" s="444">
        <f t="shared" ca="1" si="202"/>
        <v>195679571216157.72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195679571216157.72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815331546733.99048</v>
      </c>
      <c r="L5178" s="444">
        <f t="shared" ca="1" si="202"/>
        <v>196494902762891.72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196494902762891.72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818728761512.04883</v>
      </c>
      <c r="L5179" s="444">
        <f t="shared" ca="1" si="202"/>
        <v>197313631524403.78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197313631524403.78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822140131351.68237</v>
      </c>
      <c r="L5180" s="444">
        <f t="shared" ca="1" si="202"/>
        <v>198135771655755.47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198135771655755.47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825565715232.31445</v>
      </c>
      <c r="L5181" s="444">
        <f t="shared" ca="1" si="202"/>
        <v>198961337370987.78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198961337370987.78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829005572379.11572</v>
      </c>
      <c r="L5182" s="444">
        <f t="shared" ca="1" si="202"/>
        <v>199790342943366.91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199790342943366.91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832459762264.02881</v>
      </c>
      <c r="L5183" s="444">
        <f t="shared" ca="1" si="202"/>
        <v>200622802705630.94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200622802705630.94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835928344606.79553</v>
      </c>
      <c r="L5184" s="444">
        <f t="shared" ca="1" si="202"/>
        <v>201458731050237.72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201458731050237.72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839411379375.99048</v>
      </c>
      <c r="L5185" s="444">
        <f t="shared" ca="1" si="202"/>
        <v>202298142429613.72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202298142429613.72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842908926790.05713</v>
      </c>
      <c r="L5186" s="444">
        <f t="shared" ca="1" si="202"/>
        <v>203141051356403.78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203141051356403.78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846421047318.34912</v>
      </c>
      <c r="L5187" s="444">
        <f t="shared" ca="1" si="202"/>
        <v>203987472403722.13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203987472403722.13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849947801682.17554</v>
      </c>
      <c r="L5188" s="444">
        <f t="shared" ca="1" si="202"/>
        <v>204837420205404.31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204837420205404.31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853489250855.85132</v>
      </c>
      <c r="L5189" s="444">
        <f t="shared" ca="1" si="202"/>
        <v>205690909456260.16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205690909456260.16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857045456067.75061</v>
      </c>
      <c r="L5190" s="444">
        <f t="shared" ca="1" si="202"/>
        <v>206547954912327.91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206547954912327.91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860616478801.36621</v>
      </c>
      <c r="L5191" s="444">
        <f t="shared" ca="1" si="202"/>
        <v>207408571391129.28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207408571391129.28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864202380796.37195</v>
      </c>
      <c r="L5192" s="444">
        <f t="shared" ca="1" si="202"/>
        <v>208272773771925.66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208272773771925.66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867803224049.69019</v>
      </c>
      <c r="L5193" s="444">
        <f t="shared" ca="1" si="202"/>
        <v>209140576995975.34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209140576995975.34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871419070816.56396</v>
      </c>
      <c r="L5194" s="444">
        <f t="shared" ca="1" si="202"/>
        <v>210011996066791.91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210011996066791.91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875049983611.63293</v>
      </c>
      <c r="L5195" s="444">
        <f t="shared" ca="1" si="202"/>
        <v>210887046050403.53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210887046050403.53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878696025210.01465</v>
      </c>
      <c r="L5196" s="444">
        <f t="shared" ca="1" si="202"/>
        <v>211765742075613.53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211765742075613.53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882357258648.38965</v>
      </c>
      <c r="L5197" s="444">
        <f t="shared" ca="1" si="202"/>
        <v>212648099334261.91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212648099334261.91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886033747226.09131</v>
      </c>
      <c r="L5198" s="444">
        <f t="shared" ca="1" si="202"/>
        <v>213534133081488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213534133081488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889725554506.19995</v>
      </c>
      <c r="L5199" s="444">
        <f t="shared" ca="1" si="202"/>
        <v>214423858635994.19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214423858635994.19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893432744316.64246</v>
      </c>
      <c r="L5200" s="444">
        <f t="shared" ca="1" si="202"/>
        <v>215317291380310.84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215317291380310.84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897155380751.29517</v>
      </c>
      <c r="L5201" s="444">
        <f t="shared" ca="1" si="202"/>
        <v>216214446761062.13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216214446761062.13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900893528171.09216</v>
      </c>
      <c r="L5202" s="444">
        <f t="shared" ca="1" si="202"/>
        <v>217115340289233.22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217115340289233.22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904647251205.13843</v>
      </c>
      <c r="L5203" s="444">
        <f t="shared" ca="1" si="202"/>
        <v>218019987540438.34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218019987540438.34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908416614751.82642</v>
      </c>
      <c r="L5204" s="444">
        <f t="shared" ca="1" si="202"/>
        <v>218928404155190.16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218928404155190.16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912201683979.95898</v>
      </c>
      <c r="L5205" s="444">
        <f t="shared" ca="1" si="202"/>
        <v>219840605839170.13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219840605839170.13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916002524329.87549</v>
      </c>
      <c r="L5206" s="444">
        <f t="shared" ca="1" si="202"/>
        <v>220756608363500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220756608363500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919819201514.58337</v>
      </c>
      <c r="L5207" s="444">
        <f t="shared" ca="1" si="202"/>
        <v>221676427565014.59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221676427565014.59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923651781520.89429</v>
      </c>
      <c r="L5208" s="444">
        <f t="shared" ca="1" si="202"/>
        <v>222600079346535.5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222600079346535.5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927500330610.56458</v>
      </c>
      <c r="L5209" s="444">
        <f t="shared" ca="1" si="202"/>
        <v>223527579677146.06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223527579677146.06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931364915321.44189</v>
      </c>
      <c r="L5210" s="444">
        <f t="shared" ca="1" si="202"/>
        <v>224458944592467.5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224458944592467.5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935245602468.61438</v>
      </c>
      <c r="L5211" s="444">
        <f t="shared" ca="1" si="202"/>
        <v>225394190194936.13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225394190194936.13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939142459145.56714</v>
      </c>
      <c r="L5212" s="444">
        <f t="shared" ca="1" si="202"/>
        <v>226333332654081.69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226333332654081.69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943055552725.34033</v>
      </c>
      <c r="L5213" s="444">
        <f t="shared" ca="1" si="202"/>
        <v>227276388206807.03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227276388206807.03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946984950861.6958</v>
      </c>
      <c r="L5214" s="444">
        <f t="shared" ca="1" si="202"/>
        <v>228223373157668.72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228223373157668.72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950930721490.28625</v>
      </c>
      <c r="L5215" s="444">
        <f t="shared" ca="1" si="202"/>
        <v>229174303879159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229174303879159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954892932829.82922</v>
      </c>
      <c r="L5216" s="444">
        <f t="shared" ca="1" si="202"/>
        <v>230129196811988.84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230129196811988.84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958871653383.28699</v>
      </c>
      <c r="L5217" s="444">
        <f t="shared" ca="1" si="202"/>
        <v>231088068465372.13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231088068465372.13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962866951939.05042</v>
      </c>
      <c r="L5218" s="444">
        <f t="shared" ca="1" si="202"/>
        <v>232050935417311.19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232050935417311.19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966878897572.12988</v>
      </c>
      <c r="L5219" s="444">
        <f t="shared" ca="1" si="202"/>
        <v>233017814314883.31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233017814314883.31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970907559645.34717</v>
      </c>
      <c r="L5220" s="444">
        <f t="shared" ca="1" si="202"/>
        <v>233988721874528.66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233988721874528.66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974953007810.53601</v>
      </c>
      <c r="L5221" s="444">
        <f t="shared" ca="1" si="202"/>
        <v>234963674882339.19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234963674882339.19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979015312009.74658</v>
      </c>
      <c r="L5222" s="444">
        <f t="shared" ca="1" si="202"/>
        <v>235942690194348.94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235942690194348.94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983094542476.45374</v>
      </c>
      <c r="L5223" s="444">
        <f t="shared" ca="1" si="202"/>
        <v>236925784736825.41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236925784736825.41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987190769736.77234</v>
      </c>
      <c r="L5224" s="444">
        <f t="shared" ca="1" si="202"/>
        <v>237912975506562.19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237912975506562.19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991304064610.67578</v>
      </c>
      <c r="L5225" s="444">
        <f t="shared" ca="1" si="202"/>
        <v>238904279571172.88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238904279571172.88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995434498213.22034</v>
      </c>
      <c r="L5226" s="444">
        <f t="shared" ca="1" si="202"/>
        <v>239899714069386.09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239899714069386.09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999582141955.77539</v>
      </c>
      <c r="L5227" s="444">
        <f t="shared" ca="1" si="202"/>
        <v>240899296211341.88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240899296211341.88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1003747067547.2579</v>
      </c>
      <c r="L5228" s="444">
        <f t="shared" ca="1" si="202"/>
        <v>241903043278889.13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241903043278889.13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1007929346995.3712</v>
      </c>
      <c r="L5229" s="444">
        <f t="shared" ca="1" si="202"/>
        <v>242910972625884.5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242910972625884.5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1012129052607.8521</v>
      </c>
      <c r="L5230" s="444">
        <f t="shared" ca="1" si="202"/>
        <v>243923101678492.34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243923101678492.34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1016346256993.7181</v>
      </c>
      <c r="L5231" s="444">
        <f t="shared" ca="1" si="202"/>
        <v>244939447935486.06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244939447935486.06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1020581033064.5253</v>
      </c>
      <c r="L5232" s="444">
        <f t="shared" ca="1" si="202"/>
        <v>245960028968550.59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245960028968550.59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1024833454035.6274</v>
      </c>
      <c r="L5233" s="444">
        <f t="shared" ca="1" si="202"/>
        <v>246984862422586.22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246984862422586.22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1029103593427.4425</v>
      </c>
      <c r="L5234" s="444">
        <f t="shared" ca="1" si="202"/>
        <v>248013966016013.66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248013966016013.66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1033391525066.7235</v>
      </c>
      <c r="L5235" s="444">
        <f t="shared" ca="1" si="202"/>
        <v>249047357541080.38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249047357541080.38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1037697323087.8348</v>
      </c>
      <c r="L5236" s="444">
        <f t="shared" ca="1" si="202"/>
        <v>250085054864168.22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250085054864168.22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1042021061934.0342</v>
      </c>
      <c r="L5237" s="444">
        <f t="shared" ca="1" si="202"/>
        <v>251127075926102.25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251127075926102.25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1046362816358.7594</v>
      </c>
      <c r="L5238" s="444">
        <f t="shared" ca="1" si="202"/>
        <v>252173438742461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252173438742461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1050722661426.9208</v>
      </c>
      <c r="L5239" s="444">
        <f t="shared" ca="1" si="202"/>
        <v>253224161403887.91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253224161403887.91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1055100672516.1996</v>
      </c>
      <c r="L5240" s="444">
        <f t="shared" ca="1" si="202"/>
        <v>254279262076404.09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254279262076404.09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1059496925318.3503</v>
      </c>
      <c r="L5241" s="444">
        <f t="shared" ca="1" si="202"/>
        <v>255338759001722.44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255338759001722.44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1063911495840.5101</v>
      </c>
      <c r="L5242" s="444">
        <f t="shared" ca="1" si="202"/>
        <v>256402670497562.94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256402670497562.94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1068344460406.5122</v>
      </c>
      <c r="L5243" s="444">
        <f t="shared" ca="1" si="202"/>
        <v>257471014957969.44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257471014957969.44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1072795895658.2059</v>
      </c>
      <c r="L5244" s="444">
        <f t="shared" ca="1" si="202"/>
        <v>258543810853627.66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258543810853627.66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1077265878556.7819</v>
      </c>
      <c r="L5245" s="444">
        <f t="shared" ca="1" si="202"/>
        <v>259621076732184.44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259621076732184.44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1081754486384.1019</v>
      </c>
      <c r="L5246" s="444">
        <f t="shared" ca="1" si="202"/>
        <v>260702831218568.53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260702831218568.53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1086261796744.0355</v>
      </c>
      <c r="L5247" s="444">
        <f t="shared" ca="1" si="202"/>
        <v>261789093015312.56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261789093015312.56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1090787887563.8022</v>
      </c>
      <c r="L5248" s="444">
        <f t="shared" ca="1" si="202"/>
        <v>262879880902876.38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262879880902876.38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1095332837095.3181</v>
      </c>
      <c r="L5249" s="444">
        <f t="shared" ca="1" si="202"/>
        <v>263975213739971.69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263975213739971.69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1099896723916.5488</v>
      </c>
      <c r="L5250" s="444">
        <f t="shared" ca="1" si="202"/>
        <v>265075110463888.25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265075110463888.25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1104479626932.8677</v>
      </c>
      <c r="L5251" s="444">
        <f t="shared" ca="1" si="202"/>
        <v>266179590090821.13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266179590090821.13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1109081625378.4214</v>
      </c>
      <c r="L5252" s="444">
        <f t="shared" ca="1" si="202"/>
        <v>267288671716199.53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267288671716199.53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1113702798817.498</v>
      </c>
      <c r="L5253" s="444">
        <f t="shared" ca="1" si="202"/>
        <v>268402374515017.03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268402374515017.03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1118343227145.9043</v>
      </c>
      <c r="L5254" s="444">
        <f t="shared" ca="1" si="202"/>
        <v>269520717742162.94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269520717742162.94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1123002990592.3455</v>
      </c>
      <c r="L5255" s="444">
        <f t="shared" ca="1" si="202"/>
        <v>270643720732755.28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270643720732755.28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1127682169719.8137</v>
      </c>
      <c r="L5256" s="444">
        <f t="shared" ca="1" si="202"/>
        <v>271771402902475.09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271771402902475.09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1132380845426.9795</v>
      </c>
      <c r="L5257" s="444">
        <f t="shared" ca="1" si="202"/>
        <v>272903783747902.06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272903783747902.06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1137099098949.5918</v>
      </c>
      <c r="L5258" s="444">
        <f t="shared" ca="1" si="202"/>
        <v>274040882846851.66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274040882846851.66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1141837011861.8818</v>
      </c>
      <c r="L5259" s="444">
        <f t="shared" ca="1" si="202"/>
        <v>275182719858713.53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275182719858713.53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1146594666077.9731</v>
      </c>
      <c r="L5260" s="444">
        <f t="shared" ca="1" si="202"/>
        <v>276329314524791.5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276329314524791.5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1151372143853.2981</v>
      </c>
      <c r="L5261" s="444">
        <f t="shared" ca="1" si="202"/>
        <v>277480686668644.81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277480686668644.81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1156169527786.02</v>
      </c>
      <c r="L5262" s="444">
        <f t="shared" ca="1" si="202"/>
        <v>278636856196430.84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278636856196430.84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1160986900818.4619</v>
      </c>
      <c r="L5263" s="444">
        <f t="shared" ca="1" si="202"/>
        <v>279797843097249.31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279797843097249.31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1165824346238.5388</v>
      </c>
      <c r="L5264" s="444">
        <f t="shared" ca="1" si="202"/>
        <v>280963667443487.84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280963667443487.84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1170681947681.1992</v>
      </c>
      <c r="L5265" s="444">
        <f t="shared" ca="1" si="202"/>
        <v>282134349391169.06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282134349391169.06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1175559789129.8711</v>
      </c>
      <c r="L5266" s="444">
        <f t="shared" ca="1" si="202"/>
        <v>283309909180298.94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283309909180298.94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1180457954917.9121</v>
      </c>
      <c r="L5267" s="444">
        <f t="shared" ca="1" si="202"/>
        <v>284490367135216.88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284490367135216.88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1185376529730.0703</v>
      </c>
      <c r="L5268" s="444">
        <f t="shared" ca="1" si="202"/>
        <v>285675743664946.94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285675743664946.94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1190315598603.9456</v>
      </c>
      <c r="L5269" s="444">
        <f t="shared" ca="1" si="202"/>
        <v>286866059263550.88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286866059263550.88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1195275246931.4619</v>
      </c>
      <c r="L5270" s="444">
        <f t="shared" ca="1" si="202"/>
        <v>288061334510482.31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288061334510482.31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1200255560460.343</v>
      </c>
      <c r="L5271" s="444">
        <f t="shared" ca="1" si="202"/>
        <v>289261590070942.63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289261590070942.63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1205256625295.5942</v>
      </c>
      <c r="L5272" s="444">
        <f t="shared" ca="1" si="202"/>
        <v>290466846696238.25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290466846696238.25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1210278527900.9927</v>
      </c>
      <c r="L5273" s="444">
        <f t="shared" ca="1" si="202"/>
        <v>291677125224139.25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291677125224139.25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1215321355100.5801</v>
      </c>
      <c r="L5274" s="444">
        <f t="shared" ca="1" si="202"/>
        <v>292892446579239.81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292892446579239.81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1220385194080.1658</v>
      </c>
      <c r="L5275" s="444">
        <f t="shared" ca="1" si="202"/>
        <v>294112831773320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294112831773320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1225470132388.8333</v>
      </c>
      <c r="L5276" s="444">
        <f t="shared" ca="1" si="202"/>
        <v>295338301905708.81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295338301905708.81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1230576257940.4534</v>
      </c>
      <c r="L5277" s="444">
        <f t="shared" ca="1" si="202"/>
        <v>296568878163649.25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296568878163649.25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1235703659015.2051</v>
      </c>
      <c r="L5278" s="444">
        <f t="shared" ca="1" si="202"/>
        <v>297804581822664.44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297804581822664.44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1240852424261.1018</v>
      </c>
      <c r="L5279" s="444">
        <f t="shared" ca="1" si="202"/>
        <v>299045434246925.56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299045434246925.56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1246022642695.5232</v>
      </c>
      <c r="L5280" s="444">
        <f t="shared" ca="1" si="202"/>
        <v>300291456889621.06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300291456889621.06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1251214403706.7544</v>
      </c>
      <c r="L5281" s="444">
        <f t="shared" ca="1" si="202"/>
        <v>301542671293327.81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301542671293327.81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1256427797055.5325</v>
      </c>
      <c r="L5282" s="444">
        <f t="shared" ca="1" si="202"/>
        <v>302799099090383.38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302799099090383.38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1261662912876.5974</v>
      </c>
      <c r="L5283" s="444">
        <f t="shared" ca="1" si="202"/>
        <v>304060762003260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304060762003260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1266919841680.25</v>
      </c>
      <c r="L5284" s="444">
        <f t="shared" ca="1" si="202"/>
        <v>305327681844940.25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305327681844940.25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1272198674353.9177</v>
      </c>
      <c r="L5285" s="444">
        <f t="shared" ca="1" si="202"/>
        <v>306599880519294.19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306599880519294.19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1277499502163.7258</v>
      </c>
      <c r="L5286" s="444">
        <f t="shared" ca="1" si="202"/>
        <v>307877380021457.94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307877380021457.94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1282822416756.0747</v>
      </c>
      <c r="L5287" s="444">
        <f t="shared" ca="1" si="202"/>
        <v>309160202438214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309160202438214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1288167510159.2251</v>
      </c>
      <c r="L5288" s="444">
        <f t="shared" ca="1" si="202"/>
        <v>310448369948373.25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310448369948373.25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1293534874784.8884</v>
      </c>
      <c r="L5289" s="444">
        <f t="shared" ca="1" si="202"/>
        <v>311741904823158.13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311741904823158.13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1298924603429.8254</v>
      </c>
      <c r="L5290" s="444">
        <f t="shared" ca="1" si="202"/>
        <v>313040829426587.94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313040829426587.94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1304336789277.4497</v>
      </c>
      <c r="L5291" s="444">
        <f t="shared" ca="1" si="202"/>
        <v>314345166215865.38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314345166215865.38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1309771525899.439</v>
      </c>
      <c r="L5292" s="444">
        <f t="shared" ca="1" si="202"/>
        <v>315654937741764.81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315654937741764.81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1315228907257.3533</v>
      </c>
      <c r="L5293" s="444">
        <f t="shared" ca="1" si="202"/>
        <v>316970166649022.19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316970166649022.19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1320709027704.259</v>
      </c>
      <c r="L5294" s="444">
        <f t="shared" ca="1" si="202"/>
        <v>318290875676726.44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318290875676726.44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1326211981986.3601</v>
      </c>
      <c r="L5295" s="444">
        <f t="shared" ca="1" si="202"/>
        <v>319617087658712.81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319617087658712.81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1331737865244.6367</v>
      </c>
      <c r="L5296" s="444">
        <f t="shared" ca="1" si="202"/>
        <v>320948825523957.44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320948825523957.44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1337286773016.4893</v>
      </c>
      <c r="L5297" s="444">
        <f t="shared" ca="1" si="202"/>
        <v>322286112296973.94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322286112296973.94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1342858801237.3914</v>
      </c>
      <c r="L5298" s="444">
        <f t="shared" ca="1" si="202"/>
        <v>323628971098211.31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323628971098211.31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1348454046242.5471</v>
      </c>
      <c r="L5299" s="444">
        <f t="shared" ca="1" si="202"/>
        <v>324977425144453.88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324977425144453.88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1354072604768.5579</v>
      </c>
      <c r="L5300" s="444">
        <f t="shared" ca="1" si="202"/>
        <v>326331497749222.44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326331497749222.44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1359714573955.0935</v>
      </c>
      <c r="L5301" s="444">
        <f t="shared" ca="1" si="202"/>
        <v>327691212323177.5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327691212323177.5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1365380051346.573</v>
      </c>
      <c r="L5302" s="444">
        <f t="shared" ca="1" si="202"/>
        <v>329056592374524.06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329056592374524.06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1371069134893.8503</v>
      </c>
      <c r="L5303" s="444">
        <f t="shared" ca="1" si="202"/>
        <v>330427661509417.94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330427661509417.94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1376781922955.908</v>
      </c>
      <c r="L5304" s="444">
        <f t="shared" ca="1" si="202"/>
        <v>331804443432373.88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331804443432373.88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1382518514301.5579</v>
      </c>
      <c r="L5305" s="444">
        <f t="shared" ca="1" si="202"/>
        <v>333186961946675.44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333186961946675.44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1388279008111.1477</v>
      </c>
      <c r="L5306" s="444">
        <f t="shared" ca="1" si="202"/>
        <v>334575240954786.56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334575240954786.56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1394063503978.2773</v>
      </c>
      <c r="L5307" s="444">
        <f t="shared" ca="1" si="202"/>
        <v>335969304458764.81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335969304458764.81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1399872101911.52</v>
      </c>
      <c r="L5308" s="444">
        <f t="shared" ca="1" si="202"/>
        <v>337369176560676.31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337369176560676.31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1405704902336.1514</v>
      </c>
      <c r="L5309" s="444">
        <f t="shared" ca="1" si="202"/>
        <v>338774881463012.44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338774881463012.44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1411562006095.8853</v>
      </c>
      <c r="L5310" s="444">
        <f t="shared" ca="1" si="202"/>
        <v>340186443469108.31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340186443469108.31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1417443514454.6179</v>
      </c>
      <c r="L5311" s="444">
        <f t="shared" ca="1" si="202"/>
        <v>341603886983562.94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341603886983562.94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1423349529098.179</v>
      </c>
      <c r="L5312" s="444">
        <f t="shared" ca="1" si="202"/>
        <v>343027236512661.13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343027236512661.13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1429280152136.0879</v>
      </c>
      <c r="L5313" s="444">
        <f t="shared" ca="1" si="202"/>
        <v>344456516664797.19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344456516664797.19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1435235486103.3215</v>
      </c>
      <c r="L5314" s="444">
        <f t="shared" ca="1" si="202"/>
        <v>345891752150900.5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345891752150900.5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1441215633962.0854</v>
      </c>
      <c r="L5315" s="444">
        <f t="shared" ca="1" si="202"/>
        <v>347332967784862.56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347332967784862.56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1447220699103.594</v>
      </c>
      <c r="L5316" s="444">
        <f t="shared" ca="1" si="202"/>
        <v>348780188483966.19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348780188483966.19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1453250785349.8591</v>
      </c>
      <c r="L5317" s="444">
        <f t="shared" ca="1" si="202"/>
        <v>350233439269316.06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350233439269316.06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1459305996955.4836</v>
      </c>
      <c r="L5318" s="444">
        <f t="shared" ca="1" si="202"/>
        <v>351692745266271.56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351692745266271.56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1465386438609.4648</v>
      </c>
      <c r="L5319" s="444">
        <f t="shared" ca="1" si="202"/>
        <v>353158131704881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353158131704881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1471492215437.0042</v>
      </c>
      <c r="L5320" s="444">
        <f t="shared" ca="1" si="202"/>
        <v>354629623920318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354629623920318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1477623433001.325</v>
      </c>
      <c r="L5321" s="444">
        <f t="shared" ca="1" si="202"/>
        <v>356107247353319.31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356107247353319.31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1483780197305.4971</v>
      </c>
      <c r="L5322" s="444">
        <f t="shared" ca="1" si="202"/>
        <v>357591027550624.81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357591027550624.81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1489962614794.27</v>
      </c>
      <c r="L5323" s="444">
        <f t="shared" ca="1" si="202"/>
        <v>359080990165419.06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359080990165419.06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1496170792355.9128</v>
      </c>
      <c r="L5324" s="444">
        <f t="shared" ca="1" si="202"/>
        <v>360577160957775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360577160957775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1502404837324.0625</v>
      </c>
      <c r="L5325" s="444">
        <f t="shared" ca="1" si="202"/>
        <v>362079565795099.06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362079565795099.06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1508664857479.5793</v>
      </c>
      <c r="L5326" s="444">
        <f t="shared" ca="1" si="202"/>
        <v>363588230652578.63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363588230652578.63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1514950961052.4109</v>
      </c>
      <c r="L5327" s="444">
        <f t="shared" ca="1" si="202"/>
        <v>365103181613631.06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365103181613631.06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1521263256723.4626</v>
      </c>
      <c r="L5328" s="444">
        <f t="shared" ca="1" si="202"/>
        <v>366624444870354.5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366624444870354.5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1527601853626.4771</v>
      </c>
      <c r="L5329" s="444">
        <f t="shared" ca="1" si="202"/>
        <v>368152046723981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368152046723981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1533966861349.9209</v>
      </c>
      <c r="L5330" s="444">
        <f t="shared" ca="1" si="202"/>
        <v>369686013585330.94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369686013585330.94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1540358389938.8789</v>
      </c>
      <c r="L5331" s="444">
        <f t="shared" ca="1" si="202"/>
        <v>371226371975269.81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371226371975269.81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1546776549896.9575</v>
      </c>
      <c r="L5332" s="444">
        <f t="shared" ca="1" si="202"/>
        <v>372773148525166.75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372773148525166.75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1553221452188.1948</v>
      </c>
      <c r="L5333" s="444">
        <f t="shared" ca="1" si="202"/>
        <v>374326369977354.94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374326369977354.94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1559693208238.979</v>
      </c>
      <c r="L5334" s="444">
        <f t="shared" ca="1" si="202"/>
        <v>375886063185593.94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375886063185593.94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1566191929939.9746</v>
      </c>
      <c r="L5335" s="444">
        <f t="shared" ca="1" si="202"/>
        <v>377452255115533.94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377452255115533.94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1572717729648.0581</v>
      </c>
      <c r="L5336" s="444">
        <f t="shared" ca="1" si="202"/>
        <v>379024972845182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379024972845182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1579270720188.2583</v>
      </c>
      <c r="L5337" s="444">
        <f t="shared" ca="1" si="202"/>
        <v>380604243565370.25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380604243565370.25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1585851014855.7095</v>
      </c>
      <c r="L5338" s="444">
        <f t="shared" ca="1" si="202"/>
        <v>382190094580225.94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382190094580225.94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1592458727417.6082</v>
      </c>
      <c r="L5339" s="444">
        <f t="shared" ca="1" si="202"/>
        <v>383782553307643.56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383782553307643.56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1599093972115.1814</v>
      </c>
      <c r="L5340" s="444">
        <f t="shared" ca="1" si="202"/>
        <v>385381647279758.75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385381647279758.75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1605756863665.6614</v>
      </c>
      <c r="L5341" s="444">
        <f t="shared" ca="1" si="202"/>
        <v>386987404143424.44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386987404143424.44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1612447517264.2686</v>
      </c>
      <c r="L5342" s="444">
        <f t="shared" ca="1" si="202"/>
        <v>388599851660688.69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388599851660688.69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1619166048586.2029</v>
      </c>
      <c r="L5343" s="444">
        <f t="shared" ca="1" si="202"/>
        <v>390219017709274.88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390219017709274.88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1625912573788.6453</v>
      </c>
      <c r="L5344" s="444">
        <f t="shared" ca="1" si="202"/>
        <v>391844930283063.5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391844930283063.5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1632687209512.7646</v>
      </c>
      <c r="L5345" s="444">
        <f t="shared" ca="1" si="202"/>
        <v>393477617492576.25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393477617492576.25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1639490072885.7344</v>
      </c>
      <c r="L5346" s="444">
        <f t="shared" ca="1" si="202"/>
        <v>395117107565462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395117107565462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1646321281522.7583</v>
      </c>
      <c r="L5347" s="444">
        <f t="shared" ca="1" si="202"/>
        <v>396763428846984.75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396763428846984.75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1653180953529.103</v>
      </c>
      <c r="L5348" s="444">
        <f t="shared" ca="1" si="202"/>
        <v>398416609800513.88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398416609800513.88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1660069207502.1411</v>
      </c>
      <c r="L5349" s="444">
        <f t="shared" ca="1" si="202"/>
        <v>400076679008016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400076679008016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1666986162533.3999</v>
      </c>
      <c r="L5350" s="444">
        <f t="shared" ca="1" si="202"/>
        <v>401743665170549.38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401743665170549.38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1673931938210.6223</v>
      </c>
      <c r="L5351" s="444">
        <f t="shared" ca="1" si="202"/>
        <v>403417597108760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403417597108760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1680906654619.8333</v>
      </c>
      <c r="L5352" s="444">
        <f t="shared" ca="1" si="202"/>
        <v>405098503763379.81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405098503763379.81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1687910432347.4158</v>
      </c>
      <c r="L5353" s="444">
        <f t="shared" ca="1" si="202"/>
        <v>406786414195727.25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406786414195727.25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1694943392482.1968</v>
      </c>
      <c r="L5354" s="444">
        <f t="shared" ca="1" si="202"/>
        <v>408481357588209.44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408481357588209.44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1702005656617.5393</v>
      </c>
      <c r="L5355" s="444">
        <f t="shared" ca="1" si="202"/>
        <v>410183363244827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410183363244827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1709097346853.4458</v>
      </c>
      <c r="L5356" s="444">
        <f t="shared" ca="1" si="202"/>
        <v>411892460591680.44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411892460591680.44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1716218585798.6685</v>
      </c>
      <c r="L5357" s="444">
        <f t="shared" ca="1" si="202"/>
        <v>413608679177479.13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413608679177479.13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1723369496572.8296</v>
      </c>
      <c r="L5358" s="444">
        <f t="shared" ca="1" si="202"/>
        <v>415332048674051.94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415332048674051.94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1730550202808.5498</v>
      </c>
      <c r="L5359" s="444">
        <f t="shared" ca="1" si="202"/>
        <v>417062598876860.5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417062598876860.5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1737760828653.5854</v>
      </c>
      <c r="L5360" s="444">
        <f t="shared" ca="1" si="202"/>
        <v>418800359705514.06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418800359705514.06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1745001498772.9753</v>
      </c>
      <c r="L5361" s="444">
        <f t="shared" ca="1" si="202"/>
        <v>420545361204287.06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420545361204287.06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1752272338351.196</v>
      </c>
      <c r="L5362" s="444">
        <f t="shared" ca="1" si="202"/>
        <v>422297633542638.25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422297633542638.25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1759573473094.3259</v>
      </c>
      <c r="L5363" s="444">
        <f t="shared" ref="L5363:L5617" ca="1" si="207">I5363-J5363+K5363</f>
        <v>424057207015732.56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424057207015732.56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1766905029232.219</v>
      </c>
      <c r="L5364" s="444">
        <f t="shared" ca="1" si="207"/>
        <v>425824112044964.81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425824112044964.81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1774267133520.6868</v>
      </c>
      <c r="L5365" s="444">
        <f t="shared" ca="1" si="207"/>
        <v>427598379178485.5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427598379178485.5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1781659913243.6895</v>
      </c>
      <c r="L5366" s="444">
        <f t="shared" ca="1" si="207"/>
        <v>429380039091729.19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429380039091729.19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1789083496215.5383</v>
      </c>
      <c r="L5367" s="444">
        <f t="shared" ca="1" si="207"/>
        <v>431169122587944.75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431169122587944.75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1796538010783.103</v>
      </c>
      <c r="L5368" s="444">
        <f t="shared" ca="1" si="207"/>
        <v>432965660598727.88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432965660598727.88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1804023585828.0327</v>
      </c>
      <c r="L5369" s="444">
        <f t="shared" ca="1" si="207"/>
        <v>434769684184555.94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434769684184555.94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1811540350768.9832</v>
      </c>
      <c r="L5370" s="444">
        <f t="shared" ca="1" si="207"/>
        <v>436581224535324.94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436581224535324.94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1819088435563.8538</v>
      </c>
      <c r="L5371" s="444">
        <f t="shared" ca="1" si="207"/>
        <v>438400312970888.81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438400312970888.81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1826667970712.0364</v>
      </c>
      <c r="L5372" s="444">
        <f t="shared" ca="1" si="207"/>
        <v>440226980941600.88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440226980941600.88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1834279087256.6707</v>
      </c>
      <c r="L5373" s="444">
        <f t="shared" ca="1" si="207"/>
        <v>442061260028857.56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442061260028857.56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1841921916786.9065</v>
      </c>
      <c r="L5374" s="444">
        <f t="shared" ca="1" si="207"/>
        <v>443903181945644.5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443903181945644.5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1849596591440.1855</v>
      </c>
      <c r="L5375" s="444">
        <f t="shared" ca="1" si="207"/>
        <v>445752778537084.69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445752778537084.69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1857303243904.5195</v>
      </c>
      <c r="L5376" s="444">
        <f t="shared" ca="1" si="207"/>
        <v>447610081780989.19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447610081780989.19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1865042007420.7883</v>
      </c>
      <c r="L5377" s="444">
        <f t="shared" ca="1" si="207"/>
        <v>449475123788410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449475123788410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1872813015785.0417</v>
      </c>
      <c r="L5378" s="444">
        <f t="shared" ca="1" si="207"/>
        <v>451347936804195.06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451347936804195.06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1880616403350.8127</v>
      </c>
      <c r="L5379" s="444">
        <f t="shared" ca="1" si="207"/>
        <v>453228553207545.88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453228553207545.88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1888452305031.4414</v>
      </c>
      <c r="L5380" s="444">
        <f t="shared" ca="1" si="207"/>
        <v>455117005512577.31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455117005512577.31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1896320856302.4055</v>
      </c>
      <c r="L5381" s="444">
        <f t="shared" ca="1" si="207"/>
        <v>457013326368879.69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457013326368879.69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1904222193203.6653</v>
      </c>
      <c r="L5382" s="444">
        <f t="shared" ca="1" si="207"/>
        <v>458917548562083.38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458917548562083.38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1912156452342.0139</v>
      </c>
      <c r="L5383" s="444">
        <f t="shared" ca="1" si="207"/>
        <v>460829705014425.38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460829705014425.38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1920123770893.439</v>
      </c>
      <c r="L5384" s="444">
        <f t="shared" ca="1" si="207"/>
        <v>462749828785318.81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462749828785318.81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1928124286605.4949</v>
      </c>
      <c r="L5385" s="444">
        <f t="shared" ca="1" si="207"/>
        <v>464677953071924.31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464677953071924.31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1936158137799.6846</v>
      </c>
      <c r="L5386" s="444">
        <f t="shared" ca="1" si="207"/>
        <v>466614111209724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466614111209724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1944225463373.8499</v>
      </c>
      <c r="L5387" s="444">
        <f t="shared" ca="1" si="207"/>
        <v>468558336673097.88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468558336673097.88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1952326402804.5745</v>
      </c>
      <c r="L5388" s="444">
        <f t="shared" ca="1" si="207"/>
        <v>470510663075902.44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470510663075902.44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1960461096149.5933</v>
      </c>
      <c r="L5389" s="444">
        <f t="shared" ca="1" si="207"/>
        <v>472471124172052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472471124172052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1968629684050.2166</v>
      </c>
      <c r="L5390" s="444">
        <f t="shared" ca="1" si="207"/>
        <v>474439753856102.19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474439753856102.19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1976832307733.7588</v>
      </c>
      <c r="L5391" s="444">
        <f t="shared" ca="1" si="207"/>
        <v>476416586163835.94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476416586163835.94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1985069109015.9832</v>
      </c>
      <c r="L5392" s="444">
        <f t="shared" ca="1" si="207"/>
        <v>478401655272851.94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478401655272851.94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1993340230303.5498</v>
      </c>
      <c r="L5393" s="444">
        <f t="shared" ca="1" si="207"/>
        <v>480394995503155.5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480394995503155.5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2001645814596.4812</v>
      </c>
      <c r="L5394" s="444">
        <f t="shared" ca="1" si="207"/>
        <v>482396641317752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482396641317752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2009986005490.6333</v>
      </c>
      <c r="L5395" s="444">
        <f t="shared" ca="1" si="207"/>
        <v>484406627323242.63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484406627323242.63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2018360947180.1775</v>
      </c>
      <c r="L5396" s="444">
        <f t="shared" ca="1" si="207"/>
        <v>486424988270422.81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486424988270422.81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2026770784460.095</v>
      </c>
      <c r="L5397" s="444">
        <f t="shared" ca="1" si="207"/>
        <v>488451759054882.94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488451759054882.94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2035215662728.679</v>
      </c>
      <c r="L5398" s="444">
        <f t="shared" ca="1" si="207"/>
        <v>490486974717611.63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490486974717611.63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2043695727990.0483</v>
      </c>
      <c r="L5399" s="444">
        <f t="shared" ca="1" si="207"/>
        <v>492530670445601.69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492530670445601.69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2052211126856.6736</v>
      </c>
      <c r="L5400" s="444">
        <f t="shared" ca="1" si="207"/>
        <v>494582881572458.38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494582881572458.38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2060762006551.9099</v>
      </c>
      <c r="L5401" s="444">
        <f t="shared" ca="1" si="207"/>
        <v>496643643579010.31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496643643579010.31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2069348514912.543</v>
      </c>
      <c r="L5402" s="444">
        <f t="shared" ca="1" si="207"/>
        <v>498712992093922.88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498712992093922.88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2077970800391.345</v>
      </c>
      <c r="L5403" s="444">
        <f t="shared" ca="1" si="207"/>
        <v>500790962894314.25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500790962894314.25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2086629012059.6426</v>
      </c>
      <c r="L5404" s="444">
        <f t="shared" ca="1" si="207"/>
        <v>502877591906373.88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502877591906373.88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2095323299609.8911</v>
      </c>
      <c r="L5405" s="444">
        <f t="shared" ca="1" si="207"/>
        <v>504972915205983.75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504972915205983.75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2104053813358.2656</v>
      </c>
      <c r="L5406" s="444">
        <f t="shared" ca="1" si="207"/>
        <v>507076969019342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507076969019342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2112820704247.2583</v>
      </c>
      <c r="L5407" s="444">
        <f t="shared" ca="1" si="207"/>
        <v>509189789723589.25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509189789723589.25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2121624123848.2886</v>
      </c>
      <c r="L5408" s="444">
        <f t="shared" ca="1" si="207"/>
        <v>511311413847437.56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511311413847437.56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2130464224364.3232</v>
      </c>
      <c r="L5409" s="444">
        <f t="shared" ca="1" si="207"/>
        <v>513441878071801.88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513441878071801.88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2139341158632.5078</v>
      </c>
      <c r="L5410" s="444">
        <f t="shared" ca="1" si="207"/>
        <v>515581219230434.38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515581219230434.38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2148255080126.8098</v>
      </c>
      <c r="L5411" s="444">
        <f t="shared" ca="1" si="207"/>
        <v>517729474310561.19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517729474310561.19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2157206142960.6716</v>
      </c>
      <c r="L5412" s="444">
        <f t="shared" ca="1" si="207"/>
        <v>519886680453521.88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519886680453521.88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2166194501889.6741</v>
      </c>
      <c r="L5413" s="444">
        <f t="shared" ca="1" si="207"/>
        <v>522052874955411.56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522052874955411.56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2175220312314.2146</v>
      </c>
      <c r="L5414" s="444">
        <f t="shared" ca="1" si="207"/>
        <v>524228095267725.75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524228095267725.75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2184283730282.1907</v>
      </c>
      <c r="L5415" s="444">
        <f t="shared" ca="1" si="207"/>
        <v>526412378998007.94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526412378998007.94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2193384912491.7</v>
      </c>
      <c r="L5416" s="444">
        <f t="shared" ca="1" si="207"/>
        <v>528605763910499.63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528605763910499.63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2202524016293.7485</v>
      </c>
      <c r="L5417" s="444">
        <f t="shared" ca="1" si="207"/>
        <v>530808287926793.38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530808287926793.38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2211701199694.9727</v>
      </c>
      <c r="L5418" s="444">
        <f t="shared" ca="1" si="207"/>
        <v>533019989126488.38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533019989126488.38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2220916621360.3682</v>
      </c>
      <c r="L5419" s="444">
        <f t="shared" ca="1" si="207"/>
        <v>535240905747848.75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535240905747848.75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2230170440616.0366</v>
      </c>
      <c r="L5420" s="444">
        <f t="shared" ca="1" si="207"/>
        <v>537471076188464.81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537471076188464.81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2239462817451.937</v>
      </c>
      <c r="L5421" s="444">
        <f t="shared" ca="1" si="207"/>
        <v>539710539005916.75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539710539005916.75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2248793912524.6533</v>
      </c>
      <c r="L5422" s="444">
        <f t="shared" ca="1" si="207"/>
        <v>541959332918441.38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541959332918441.38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2258163887160.1724</v>
      </c>
      <c r="L5423" s="444">
        <f t="shared" ca="1" si="207"/>
        <v>544217496805601.56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544217496805601.56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2267572903356.6729</v>
      </c>
      <c r="L5424" s="444">
        <f t="shared" ca="1" si="207"/>
        <v>546485069708958.25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546485069708958.25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2277021123787.3262</v>
      </c>
      <c r="L5425" s="444">
        <f t="shared" ca="1" si="207"/>
        <v>548762090832745.56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548762090832745.56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2286508711803.1064</v>
      </c>
      <c r="L5426" s="444">
        <f t="shared" ca="1" si="207"/>
        <v>551048599544548.69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551048599544548.69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2296035831435.6196</v>
      </c>
      <c r="L5427" s="444">
        <f t="shared" ca="1" si="207"/>
        <v>553344635375984.31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553344635375984.31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2305602647399.9346</v>
      </c>
      <c r="L5428" s="444">
        <f t="shared" ca="1" si="207"/>
        <v>555650238023384.25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555650238023384.25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2315209325097.4346</v>
      </c>
      <c r="L5429" s="444">
        <f t="shared" ca="1" si="207"/>
        <v>557965447348481.69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557965447348481.69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2324856030618.6733</v>
      </c>
      <c r="L5430" s="444">
        <f t="shared" ca="1" si="207"/>
        <v>560290303379100.38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560290303379100.38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2334542930746.2515</v>
      </c>
      <c r="L5431" s="444">
        <f t="shared" ca="1" si="207"/>
        <v>562624846309846.63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562624846309846.63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2344270192957.6943</v>
      </c>
      <c r="L5432" s="444">
        <f t="shared" ca="1" si="207"/>
        <v>564969116502804.38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564969116502804.38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2354037985428.3516</v>
      </c>
      <c r="L5433" s="444">
        <f t="shared" ca="1" si="207"/>
        <v>567323154488232.75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567323154488232.75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2363846477034.3032</v>
      </c>
      <c r="L5434" s="444">
        <f t="shared" ca="1" si="207"/>
        <v>569687000965267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569687000965267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2373695837355.2793</v>
      </c>
      <c r="L5435" s="444">
        <f t="shared" ca="1" si="207"/>
        <v>572060696802622.25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572060696802622.25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2383586236677.5928</v>
      </c>
      <c r="L5436" s="444">
        <f t="shared" ca="1" si="207"/>
        <v>574444283039299.88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574444283039299.88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2393517845997.083</v>
      </c>
      <c r="L5437" s="444">
        <f t="shared" ca="1" si="207"/>
        <v>576837800885297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576837800885297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2403490837022.0708</v>
      </c>
      <c r="L5438" s="444">
        <f t="shared" ca="1" si="207"/>
        <v>579241291722319.13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579241291722319.13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2413505382176.3296</v>
      </c>
      <c r="L5439" s="444">
        <f t="shared" ca="1" si="207"/>
        <v>581654797104495.5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581654797104495.5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2423561654602.0645</v>
      </c>
      <c r="L5440" s="444">
        <f t="shared" ca="1" si="207"/>
        <v>584078358759097.63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584078358759097.63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2433659828162.9067</v>
      </c>
      <c r="L5441" s="444">
        <f t="shared" ca="1" si="207"/>
        <v>586512018587260.5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586512018587260.5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2443800077446.9189</v>
      </c>
      <c r="L5442" s="444">
        <f t="shared" ca="1" si="207"/>
        <v>588955818664707.38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588955818664707.38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2453982577769.6143</v>
      </c>
      <c r="L5443" s="444">
        <f t="shared" ca="1" si="207"/>
        <v>591409801242477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591409801242477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2464207505176.9873</v>
      </c>
      <c r="L5444" s="444">
        <f t="shared" ca="1" si="207"/>
        <v>593874008747654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593874008747654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2474475036448.5581</v>
      </c>
      <c r="L5445" s="444">
        <f t="shared" ca="1" si="207"/>
        <v>596348483784102.5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596348483784102.5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2484785349100.4272</v>
      </c>
      <c r="L5446" s="444">
        <f t="shared" ca="1" si="207"/>
        <v>598833269133202.88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598833269133202.88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2495138621388.3452</v>
      </c>
      <c r="L5447" s="444">
        <f t="shared" ca="1" si="207"/>
        <v>601328407754591.25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601328407754591.25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2505535032310.7969</v>
      </c>
      <c r="L5448" s="444">
        <f t="shared" ca="1" si="207"/>
        <v>603833942786902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603833942786902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2515974761612.0918</v>
      </c>
      <c r="L5449" s="444">
        <f t="shared" ca="1" si="207"/>
        <v>606349917548514.13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606349917548514.13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2526457989785.4756</v>
      </c>
      <c r="L5450" s="444">
        <f t="shared" ca="1" si="207"/>
        <v>608876375538299.63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608876375538299.63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2536984898076.2485</v>
      </c>
      <c r="L5451" s="444">
        <f t="shared" ca="1" si="207"/>
        <v>611413360436375.88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611413360436375.88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2547555668484.8994</v>
      </c>
      <c r="L5452" s="444">
        <f t="shared" ca="1" si="207"/>
        <v>613960916104860.75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613960916104860.75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2558170483770.2529</v>
      </c>
      <c r="L5453" s="444">
        <f t="shared" ca="1" si="207"/>
        <v>616519086588631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616519086588631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2568829527452.6289</v>
      </c>
      <c r="L5454" s="444">
        <f t="shared" ca="1" si="207"/>
        <v>619087916116083.63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619087916116083.63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2579532983817.0151</v>
      </c>
      <c r="L5455" s="444">
        <f t="shared" ca="1" si="207"/>
        <v>621667449099900.63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621667449099900.63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2590281037916.2524</v>
      </c>
      <c r="L5456" s="444">
        <f t="shared" ca="1" si="207"/>
        <v>624257730137816.88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624257730137816.88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2601073875574.2368</v>
      </c>
      <c r="L5457" s="444">
        <f t="shared" ca="1" si="207"/>
        <v>626858804013391.13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626858804013391.13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2611911683389.1299</v>
      </c>
      <c r="L5458" s="444">
        <f t="shared" ca="1" si="207"/>
        <v>629470715696780.25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629470715696780.25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2622794648736.5845</v>
      </c>
      <c r="L5459" s="444">
        <f t="shared" ca="1" si="207"/>
        <v>632093510345516.88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632093510345516.88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2633722959772.9868</v>
      </c>
      <c r="L5460" s="444">
        <f t="shared" ca="1" si="207"/>
        <v>634727233305289.88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634727233305289.88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2644696805438.708</v>
      </c>
      <c r="L5461" s="444">
        <f t="shared" ca="1" si="207"/>
        <v>637371930110728.63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637371930110728.63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2655716375461.3691</v>
      </c>
      <c r="L5462" s="444">
        <f t="shared" ca="1" si="207"/>
        <v>640027646486190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640027646486190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2666781860359.125</v>
      </c>
      <c r="L5463" s="444">
        <f t="shared" ca="1" si="207"/>
        <v>642694428346549.13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642694428346549.13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2677893451443.9546</v>
      </c>
      <c r="L5464" s="444">
        <f t="shared" ca="1" si="207"/>
        <v>645372321797993.13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645372321797993.13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2689051340824.9712</v>
      </c>
      <c r="L5465" s="444">
        <f t="shared" ca="1" si="207"/>
        <v>648061373138818.13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648061373138818.13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2700255721411.7422</v>
      </c>
      <c r="L5466" s="444">
        <f t="shared" ca="1" si="207"/>
        <v>650761628860229.88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650761628860229.88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2711506786917.6245</v>
      </c>
      <c r="L5467" s="444">
        <f t="shared" ca="1" si="207"/>
        <v>653473135647147.5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653473135647147.5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2722804731863.1147</v>
      </c>
      <c r="L5468" s="444">
        <f t="shared" ca="1" si="207"/>
        <v>656195940379010.63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656195940379010.63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2734149751579.2109</v>
      </c>
      <c r="L5469" s="444">
        <f t="shared" ca="1" si="207"/>
        <v>658930090130589.88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658930090130589.88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2745542042210.791</v>
      </c>
      <c r="L5470" s="444">
        <f t="shared" ca="1" si="207"/>
        <v>661675632172800.63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661675632172800.63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2756981800720.0024</v>
      </c>
      <c r="L5471" s="444">
        <f t="shared" ca="1" si="207"/>
        <v>664432613973520.63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664432613973520.63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2768469224889.6694</v>
      </c>
      <c r="L5472" s="444">
        <f t="shared" ca="1" si="207"/>
        <v>667201083198410.25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667201083198410.25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2780004513326.7095</v>
      </c>
      <c r="L5473" s="444">
        <f t="shared" ca="1" si="207"/>
        <v>669981087711737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669981087711737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2791587865465.5708</v>
      </c>
      <c r="L5474" s="444">
        <f t="shared" ca="1" si="207"/>
        <v>672772675577202.63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672772675577202.63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2803219481571.6777</v>
      </c>
      <c r="L5475" s="444">
        <f t="shared" ca="1" si="207"/>
        <v>675575895058774.25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675575895058774.25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2814899562744.8926</v>
      </c>
      <c r="L5476" s="444">
        <f t="shared" ca="1" si="207"/>
        <v>678390794621519.13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678390794621519.13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2826628310922.9961</v>
      </c>
      <c r="L5477" s="444">
        <f t="shared" ca="1" si="207"/>
        <v>681217422932442.13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681217422932442.13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2838405928885.1753</v>
      </c>
      <c r="L5478" s="444">
        <f t="shared" ca="1" si="207"/>
        <v>684055828861327.25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684055828861327.25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2850232620255.5303</v>
      </c>
      <c r="L5479" s="444">
        <f t="shared" ca="1" si="207"/>
        <v>686906061481582.75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686906061481582.75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2862108589506.5947</v>
      </c>
      <c r="L5480" s="444">
        <f t="shared" ca="1" si="207"/>
        <v>689768170071089.38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689768170071089.38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2874034041962.8726</v>
      </c>
      <c r="L5481" s="444">
        <f t="shared" ca="1" si="207"/>
        <v>692642204113052.25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692642204113052.25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2886009183804.3843</v>
      </c>
      <c r="L5482" s="444">
        <f t="shared" ca="1" si="207"/>
        <v>695528213296856.63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695528213296856.63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2898034222070.2358</v>
      </c>
      <c r="L5483" s="444">
        <f t="shared" ca="1" si="207"/>
        <v>698426247518926.88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698426247518926.88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2910109364662.1953</v>
      </c>
      <c r="L5484" s="444">
        <f t="shared" ca="1" si="207"/>
        <v>701336356883589.13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701336356883589.13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2922234820348.2881</v>
      </c>
      <c r="L5485" s="444">
        <f t="shared" ca="1" si="207"/>
        <v>704258591703937.38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704258591703937.38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2934410798766.4058</v>
      </c>
      <c r="L5486" s="444">
        <f t="shared" ca="1" si="207"/>
        <v>707193002502703.75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707193002502703.75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2946637510427.9321</v>
      </c>
      <c r="L5487" s="444">
        <f t="shared" ca="1" si="207"/>
        <v>710139640013131.63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710139640013131.63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2958915166721.3818</v>
      </c>
      <c r="L5488" s="444">
        <f t="shared" ca="1" si="207"/>
        <v>713098555179853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713098555179853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2971243979916.0542</v>
      </c>
      <c r="L5489" s="444">
        <f t="shared" ca="1" si="207"/>
        <v>716069799159769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716069799159769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2983624163165.7041</v>
      </c>
      <c r="L5490" s="444">
        <f t="shared" ca="1" si="207"/>
        <v>719053423322934.75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719053423322934.75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2996055930512.228</v>
      </c>
      <c r="L5491" s="444">
        <f t="shared" ca="1" si="207"/>
        <v>722049479253447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722049479253447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3008539496889.3623</v>
      </c>
      <c r="L5492" s="444">
        <f t="shared" ca="1" si="207"/>
        <v>725058018750336.38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725058018750336.38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3021075078126.4014</v>
      </c>
      <c r="L5493" s="444">
        <f t="shared" ca="1" si="207"/>
        <v>728079093828462.75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728079093828462.75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3033662890951.9282</v>
      </c>
      <c r="L5494" s="444">
        <f t="shared" ca="1" si="207"/>
        <v>731112756719414.63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731112756719414.63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3046303152997.561</v>
      </c>
      <c r="L5495" s="444">
        <f t="shared" ca="1" si="207"/>
        <v>734159059872412.13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734159059872412.13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3058996082801.7173</v>
      </c>
      <c r="L5496" s="444">
        <f t="shared" ca="1" si="207"/>
        <v>737218055955213.88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737218055955213.88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3071741899813.3911</v>
      </c>
      <c r="L5497" s="444">
        <f t="shared" ca="1" si="207"/>
        <v>740289797855027.25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740289797855027.25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3084540824395.9468</v>
      </c>
      <c r="L5498" s="444">
        <f t="shared" ca="1" si="207"/>
        <v>743374338679423.25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743374338679423.25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3097393077830.9302</v>
      </c>
      <c r="L5499" s="444">
        <f t="shared" ca="1" si="207"/>
        <v>746471731757254.13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746471731757254.13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3110298882321.8921</v>
      </c>
      <c r="L5500" s="444">
        <f t="shared" ca="1" si="207"/>
        <v>749582030639576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749582030639576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3123258460998.2334</v>
      </c>
      <c r="L5501" s="444">
        <f t="shared" ca="1" si="207"/>
        <v>752705289100574.25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752705289100574.25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3136272037919.0596</v>
      </c>
      <c r="L5502" s="444">
        <f t="shared" ca="1" si="207"/>
        <v>755841561138493.25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755841561138493.25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3149339838077.0552</v>
      </c>
      <c r="L5503" s="444">
        <f t="shared" ca="1" si="207"/>
        <v>758990900976570.25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758990900976570.25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3162462087402.376</v>
      </c>
      <c r="L5504" s="444">
        <f t="shared" ca="1" si="207"/>
        <v>762153363063972.63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762153363063972.63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3175639012766.5527</v>
      </c>
      <c r="L5505" s="444">
        <f t="shared" ca="1" si="207"/>
        <v>765329002076739.13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765329002076739.13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3188870841986.4131</v>
      </c>
      <c r="L5506" s="444">
        <f t="shared" ca="1" si="207"/>
        <v>768517872918725.5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768517872918725.5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3202157803828.0229</v>
      </c>
      <c r="L5507" s="444">
        <f t="shared" ca="1" si="207"/>
        <v>771720030722553.5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771720030722553.5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3215500128010.6396</v>
      </c>
      <c r="L5508" s="444">
        <f t="shared" ca="1" si="207"/>
        <v>774935530850564.13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774935530850564.13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3228898045210.6836</v>
      </c>
      <c r="L5509" s="444">
        <f t="shared" ca="1" si="207"/>
        <v>778164428895774.75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778164428895774.75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3242351787065.728</v>
      </c>
      <c r="L5510" s="444">
        <f t="shared" ca="1" si="207"/>
        <v>781406780682840.5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781406780682840.5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3255861586178.502</v>
      </c>
      <c r="L5511" s="444">
        <f t="shared" ca="1" si="207"/>
        <v>784662642269019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784662642269019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3269427676120.9126</v>
      </c>
      <c r="L5512" s="444">
        <f t="shared" ca="1" si="207"/>
        <v>787932069945139.88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787932069945139.88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3283050291438.083</v>
      </c>
      <c r="L5513" s="444">
        <f t="shared" ca="1" si="207"/>
        <v>791215120236578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791215120236578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3296729667652.4082</v>
      </c>
      <c r="L5514" s="444">
        <f t="shared" ca="1" si="207"/>
        <v>794511849904230.38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794511849904230.38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3310466041267.6265</v>
      </c>
      <c r="L5515" s="444">
        <f t="shared" ca="1" si="207"/>
        <v>797822315945498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797822315945498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3324259649772.9082</v>
      </c>
      <c r="L5516" s="444">
        <f t="shared" ca="1" si="207"/>
        <v>801146575595270.88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801146575595270.88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3338110731646.9619</v>
      </c>
      <c r="L5517" s="444">
        <f t="shared" ca="1" si="207"/>
        <v>804484686326917.88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804484686326917.88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3352019526362.1577</v>
      </c>
      <c r="L5518" s="444">
        <f t="shared" ca="1" si="207"/>
        <v>807836705853280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807836705853280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3365986274388.6665</v>
      </c>
      <c r="L5519" s="444">
        <f t="shared" ca="1" si="207"/>
        <v>811202692127668.63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811202692127668.63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3380011217198.6191</v>
      </c>
      <c r="L5520" s="444">
        <f t="shared" ca="1" si="207"/>
        <v>814582703344867.25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814582703344867.25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3394094597270.2803</v>
      </c>
      <c r="L5521" s="444">
        <f t="shared" ca="1" si="207"/>
        <v>817976797942137.5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817976797942137.5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3408236658092.2397</v>
      </c>
      <c r="L5522" s="444">
        <f t="shared" ca="1" si="207"/>
        <v>821385034600229.75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821385034600229.75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3422437644167.624</v>
      </c>
      <c r="L5523" s="444">
        <f t="shared" ca="1" si="207"/>
        <v>824807472244397.38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824807472244397.38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3436697801018.3223</v>
      </c>
      <c r="L5524" s="444">
        <f t="shared" ca="1" si="207"/>
        <v>828244170045415.75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828244170045415.75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3451017375189.2324</v>
      </c>
      <c r="L5525" s="444">
        <f t="shared" ca="1" si="207"/>
        <v>831695187420605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831695187420605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3465396614252.521</v>
      </c>
      <c r="L5526" s="444">
        <f t="shared" ca="1" si="207"/>
        <v>835160584034857.5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835160584034857.5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3479835766811.9063</v>
      </c>
      <c r="L5527" s="444">
        <f t="shared" ca="1" si="207"/>
        <v>838640419801669.38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838640419801669.38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3494335082506.9556</v>
      </c>
      <c r="L5528" s="444">
        <f t="shared" ca="1" si="207"/>
        <v>842134754884176.38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842134754884176.38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3508894812017.4014</v>
      </c>
      <c r="L5529" s="444">
        <f t="shared" ca="1" si="207"/>
        <v>845643649696193.75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845643649696193.75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3523515207067.4741</v>
      </c>
      <c r="L5530" s="444">
        <f t="shared" ca="1" si="207"/>
        <v>849167164903261.25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849167164903261.25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3538196520430.2554</v>
      </c>
      <c r="L5531" s="444">
        <f t="shared" ca="1" si="207"/>
        <v>852705361423691.5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852705361423691.5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3552939005932.0479</v>
      </c>
      <c r="L5532" s="444">
        <f t="shared" ca="1" si="207"/>
        <v>856258300429623.5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856258300429623.5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3567742918456.7646</v>
      </c>
      <c r="L5533" s="444">
        <f t="shared" ca="1" si="207"/>
        <v>859826043348080.25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859826043348080.25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3582608513950.3345</v>
      </c>
      <c r="L5534" s="444">
        <f t="shared" ca="1" si="207"/>
        <v>863408651862030.63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863408651862030.63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3597536049425.1274</v>
      </c>
      <c r="L5535" s="444">
        <f t="shared" ca="1" si="207"/>
        <v>867006187911455.75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867006187911455.75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3612525782964.3989</v>
      </c>
      <c r="L5536" s="444">
        <f t="shared" ca="1" si="207"/>
        <v>870618713694420.13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870618713694420.13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3627577973726.7505</v>
      </c>
      <c r="L5537" s="444">
        <f t="shared" ca="1" si="207"/>
        <v>874246291668146.88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874246291668146.88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3642692881950.6118</v>
      </c>
      <c r="L5538" s="444">
        <f t="shared" ca="1" si="207"/>
        <v>877888984550097.5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877888984550097.5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3657870768958.7388</v>
      </c>
      <c r="L5539" s="444">
        <f t="shared" ca="1" si="207"/>
        <v>881546855319056.25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881546855319056.25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3673111897162.7349</v>
      </c>
      <c r="L5540" s="444">
        <f t="shared" ca="1" si="207"/>
        <v>885219967216219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885219967216219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3688416530067.5791</v>
      </c>
      <c r="L5541" s="444">
        <f t="shared" ca="1" si="207"/>
        <v>888908383746286.63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888908383746286.63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3703784932276.1943</v>
      </c>
      <c r="L5542" s="444">
        <f t="shared" ca="1" si="207"/>
        <v>892612168678562.88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892612168678562.88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3719217369494.0117</v>
      </c>
      <c r="L5543" s="444">
        <f t="shared" ca="1" si="207"/>
        <v>896331386048056.88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896331386048056.88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3734714108533.5703</v>
      </c>
      <c r="L5544" s="444">
        <f t="shared" ca="1" si="207"/>
        <v>900066100156590.5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900066100156590.5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3750275417319.127</v>
      </c>
      <c r="L5545" s="444">
        <f t="shared" ca="1" si="207"/>
        <v>903816375573909.63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903816375573909.63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3765901564891.29</v>
      </c>
      <c r="L5546" s="444">
        <f t="shared" ca="1" si="207"/>
        <v>907582277138800.88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907582277138800.88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3781592821411.6699</v>
      </c>
      <c r="L5547" s="444">
        <f t="shared" ca="1" si="207"/>
        <v>911363869960212.5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911363869960212.5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3797349458167.5522</v>
      </c>
      <c r="L5548" s="444">
        <f t="shared" ca="1" si="207"/>
        <v>915161219418380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915161219418380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3813171747576.5835</v>
      </c>
      <c r="L5549" s="444">
        <f t="shared" ca="1" si="207"/>
        <v>918974391165956.63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918974391165956.63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3829059963191.4858</v>
      </c>
      <c r="L5550" s="444">
        <f t="shared" ca="1" si="207"/>
        <v>922803451129148.13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922803451129148.13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3845014379704.7837</v>
      </c>
      <c r="L5551" s="444">
        <f t="shared" ca="1" si="207"/>
        <v>926648465508852.88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926648465508852.88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3861035272953.5537</v>
      </c>
      <c r="L5552" s="444">
        <f t="shared" ca="1" si="207"/>
        <v>930509500781806.38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930509500781806.38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3877122919924.1934</v>
      </c>
      <c r="L5553" s="444">
        <f t="shared" ca="1" si="207"/>
        <v>934386623701730.63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934386623701730.63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3893277598757.2114</v>
      </c>
      <c r="L5554" s="444">
        <f t="shared" ca="1" si="207"/>
        <v>938279901300487.88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938279901300487.88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3909499588752.0327</v>
      </c>
      <c r="L5555" s="444">
        <f t="shared" ca="1" si="207"/>
        <v>942189400889239.88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942189400889239.88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3925789170371.832</v>
      </c>
      <c r="L5556" s="444">
        <f t="shared" ca="1" si="207"/>
        <v>946115190059611.75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946115190059611.75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3942146625248.3823</v>
      </c>
      <c r="L5557" s="444">
        <f t="shared" ca="1" si="207"/>
        <v>950057336684860.13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950057336684860.13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3958572236186.917</v>
      </c>
      <c r="L5558" s="444">
        <f t="shared" ca="1" si="207"/>
        <v>954015908921047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954015908921047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3975066287171.0293</v>
      </c>
      <c r="L5559" s="444">
        <f t="shared" ca="1" si="207"/>
        <v>957990975208218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957990975208218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3991629063367.5747</v>
      </c>
      <c r="L5560" s="444">
        <f t="shared" ca="1" si="207"/>
        <v>961982604271585.63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961982604271585.63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4008260851131.6069</v>
      </c>
      <c r="L5561" s="444">
        <f t="shared" ca="1" si="207"/>
        <v>965990865122717.25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965990865122717.25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4024961938011.3213</v>
      </c>
      <c r="L5562" s="444">
        <f t="shared" ca="1" si="207"/>
        <v>970015827060728.63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970015827060728.63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4041732612753.0352</v>
      </c>
      <c r="L5563" s="444">
        <f t="shared" ca="1" si="207"/>
        <v>974057559673481.63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974057559673481.63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4058573165306.1733</v>
      </c>
      <c r="L5564" s="444">
        <f t="shared" ca="1" si="207"/>
        <v>978116132838787.75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978116132838787.75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4075483886828.2822</v>
      </c>
      <c r="L5565" s="444">
        <f t="shared" ca="1" si="207"/>
        <v>982191616725616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982191616725616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4092465069690.0669</v>
      </c>
      <c r="L5566" s="444">
        <f t="shared" ca="1" si="207"/>
        <v>986284081795306.13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986284081795306.13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4109517007480.4429</v>
      </c>
      <c r="L5567" s="444">
        <f t="shared" ca="1" si="207"/>
        <v>990393598802786.63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990393598802786.63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4126639995011.6113</v>
      </c>
      <c r="L5568" s="444">
        <f t="shared" ca="1" si="207"/>
        <v>994520238797798.25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994520238797798.25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4143834328324.1597</v>
      </c>
      <c r="L5569" s="444">
        <f t="shared" ca="1" si="207"/>
        <v>998664073126122.38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998664073126122.38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4161100304692.1772</v>
      </c>
      <c r="L5570" s="444">
        <f t="shared" ca="1" si="207"/>
        <v>1002825173430814.5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1002825173430814.5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4178438222628.394</v>
      </c>
      <c r="L5571" s="444">
        <f t="shared" ca="1" si="207"/>
        <v>1007003611653442.9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1007003611653442.9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4195848381889.3452</v>
      </c>
      <c r="L5572" s="444">
        <f t="shared" ca="1" si="207"/>
        <v>1011199460035332.3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1011199460035332.3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4213331083480.5508</v>
      </c>
      <c r="L5573" s="444">
        <f t="shared" ca="1" si="207"/>
        <v>1015412791118812.8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1015412791118812.8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4230886629661.7192</v>
      </c>
      <c r="L5574" s="444">
        <f t="shared" ca="1" si="207"/>
        <v>1019643677748474.5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1019643677748474.5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4248515323951.9775</v>
      </c>
      <c r="L5575" s="444">
        <f t="shared" ca="1" si="207"/>
        <v>1023892193072426.5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1023892193072426.5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4266217471135.1104</v>
      </c>
      <c r="L5576" s="444">
        <f t="shared" ca="1" si="207"/>
        <v>1028158410543561.6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1028158410543561.6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4283993377264.8398</v>
      </c>
      <c r="L5577" s="444">
        <f t="shared" ca="1" si="207"/>
        <v>1032442403920826.5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1032442403920826.5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4301843349670.1104</v>
      </c>
      <c r="L5578" s="444">
        <f t="shared" ca="1" si="207"/>
        <v>1036744247270496.6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1036744247270496.6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4319767696960.4023</v>
      </c>
      <c r="L5579" s="444">
        <f t="shared" ca="1" si="207"/>
        <v>1041064014967457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1041064014967457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4337766729031.0708</v>
      </c>
      <c r="L5580" s="444">
        <f t="shared" ca="1" si="207"/>
        <v>1045401781696488.1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1045401781696488.1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4355840757068.7007</v>
      </c>
      <c r="L5581" s="444">
        <f t="shared" ca="1" si="207"/>
        <v>1049757622453556.9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1049757622453556.9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4373990093556.4863</v>
      </c>
      <c r="L5582" s="444">
        <f t="shared" ca="1" si="207"/>
        <v>1054131612547113.4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1054131612547113.4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4392215052279.6392</v>
      </c>
      <c r="L5583" s="444">
        <f t="shared" ca="1" si="207"/>
        <v>1058523827599393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1058523827599393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4410515948330.8037</v>
      </c>
      <c r="L5584" s="444">
        <f t="shared" ca="1" si="207"/>
        <v>1062934343547723.8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1062934343547723.8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4428893098115.5146</v>
      </c>
      <c r="L5585" s="444">
        <f t="shared" ca="1" si="207"/>
        <v>1067363236645839.3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1067363236645839.3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4447346819357.6631</v>
      </c>
      <c r="L5586" s="444">
        <f t="shared" ca="1" si="207"/>
        <v>1071810583465196.9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1071810583465196.9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4465877431104.9873</v>
      </c>
      <c r="L5587" s="444">
        <f t="shared" ca="1" si="207"/>
        <v>1076276460896301.9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1076276460896301.9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4484485253734.5908</v>
      </c>
      <c r="L5588" s="444">
        <f t="shared" ca="1" si="207"/>
        <v>1080760946150036.5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1080760946150036.5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4503170608958.4854</v>
      </c>
      <c r="L5589" s="444">
        <f t="shared" ca="1" si="207"/>
        <v>1085264116758995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1085264116758995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4521933819829.1455</v>
      </c>
      <c r="L5590" s="444">
        <f t="shared" ca="1" si="207"/>
        <v>1089786050578824.1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1089786050578824.1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4540775210745.1006</v>
      </c>
      <c r="L5591" s="444">
        <f t="shared" ca="1" si="207"/>
        <v>1094326825789569.3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1094326825789569.3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4559695107456.5381</v>
      </c>
      <c r="L5592" s="444">
        <f t="shared" ca="1" si="207"/>
        <v>1098886520897025.8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1098886520897025.8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4578693837070.9404</v>
      </c>
      <c r="L5593" s="444">
        <f t="shared" ca="1" si="207"/>
        <v>1103465214734096.8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1103465214734096.8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4597771728058.7363</v>
      </c>
      <c r="L5594" s="444">
        <f t="shared" ca="1" si="207"/>
        <v>1108062986462155.5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1108062986462155.5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4616929110258.9814</v>
      </c>
      <c r="L5595" s="444">
        <f t="shared" ca="1" si="207"/>
        <v>1112679915572414.5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1112679915572414.5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4636166314885.0605</v>
      </c>
      <c r="L5596" s="444">
        <f t="shared" ca="1" si="207"/>
        <v>1117316081887299.5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1117316081887299.5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4655483674530.4141</v>
      </c>
      <c r="L5597" s="444">
        <f t="shared" ca="1" si="207"/>
        <v>1121971565561829.9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1121971565561829.9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4674881523174.291</v>
      </c>
      <c r="L5598" s="444">
        <f t="shared" ca="1" si="207"/>
        <v>1126646447085004.3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1126646447085004.3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4694360196187.5176</v>
      </c>
      <c r="L5599" s="444">
        <f t="shared" ca="1" si="207"/>
        <v>1131340807281191.8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1131340807281191.8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4713920030338.2988</v>
      </c>
      <c r="L5600" s="444">
        <f t="shared" ca="1" si="207"/>
        <v>1136054727311530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1136054727311530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4733561363798.042</v>
      </c>
      <c r="L5601" s="444">
        <f t="shared" ca="1" si="207"/>
        <v>1140788288675328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1140788288675328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4753284536147.2002</v>
      </c>
      <c r="L5602" s="444">
        <f t="shared" ca="1" si="207"/>
        <v>1145541573211475.3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1145541573211475.3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4773089888381.1465</v>
      </c>
      <c r="L5603" s="444">
        <f t="shared" ca="1" si="207"/>
        <v>1150314663099856.5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1150314663099856.5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4792977762916.0684</v>
      </c>
      <c r="L5604" s="444">
        <f t="shared" ca="1" si="207"/>
        <v>1155107640862772.5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1155107640862772.5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4812948503594.8857</v>
      </c>
      <c r="L5605" s="444">
        <f t="shared" ca="1" si="207"/>
        <v>1159920589366367.5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1159920589366367.5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4833002455693.1982</v>
      </c>
      <c r="L5606" s="444">
        <f t="shared" ca="1" si="207"/>
        <v>1164753591822060.8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1164753591822060.8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4853139965925.2529</v>
      </c>
      <c r="L5607" s="444">
        <f t="shared" ca="1" si="207"/>
        <v>1169606731787986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1169606731787986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4873361382449.9414</v>
      </c>
      <c r="L5608" s="444">
        <f t="shared" ca="1" si="207"/>
        <v>1174480093170436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1174480093170436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4893667054876.8164</v>
      </c>
      <c r="L5609" s="444">
        <f t="shared" ca="1" si="207"/>
        <v>1179373760225312.8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1179373760225312.8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4914057334272.1367</v>
      </c>
      <c r="L5610" s="444">
        <f t="shared" ca="1" si="207"/>
        <v>1184287817559585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1184287817559585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4934532573164.9375</v>
      </c>
      <c r="L5611" s="444">
        <f t="shared" ca="1" si="207"/>
        <v>1189222350132750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1189222350132750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4955093125553.125</v>
      </c>
      <c r="L5612" s="444">
        <f t="shared" ca="1" si="207"/>
        <v>1194177443258303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1194177443258303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4975739346909.5957</v>
      </c>
      <c r="L5613" s="444">
        <f t="shared" ca="1" si="207"/>
        <v>1199153182605212.5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1199153182605212.5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4996471594188.3857</v>
      </c>
      <c r="L5614" s="444">
        <f t="shared" ca="1" si="207"/>
        <v>1204149654199401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1204149654199401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5017290225830.8379</v>
      </c>
      <c r="L5615" s="444">
        <f t="shared" ca="1" si="207"/>
        <v>1209166944425231.8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1209166944425231.8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5038195601771.7988</v>
      </c>
      <c r="L5616" s="444">
        <f t="shared" ca="1" si="207"/>
        <v>1214205140027003.5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1214205140027003.5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5059188083445.8477</v>
      </c>
      <c r="L5617" s="444">
        <f t="shared" ca="1" si="207"/>
        <v>1219264328110449.3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1219264328110449.3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5080268033793.5381</v>
      </c>
      <c r="L5618" s="444">
        <f t="shared" ref="L5618:L5872" ca="1" si="212">I5618-J5618+K5618</f>
        <v>1224344596144242.8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1224344596144242.8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5101435817267.6777</v>
      </c>
      <c r="L5619" s="444">
        <f t="shared" ca="1" si="212"/>
        <v>1229446031961510.5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1229446031961510.5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5122691799839.627</v>
      </c>
      <c r="L5620" s="444">
        <f t="shared" ca="1" si="212"/>
        <v>1234568723761350.3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1234568723761350.3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5144036349005.626</v>
      </c>
      <c r="L5621" s="444">
        <f t="shared" ca="1" si="212"/>
        <v>1239712760110356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1239712760110356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5165469833793.1504</v>
      </c>
      <c r="L5622" s="444">
        <f t="shared" ca="1" si="212"/>
        <v>1244878229944149.3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1244878229944149.3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5186992624767.2881</v>
      </c>
      <c r="L5623" s="444">
        <f t="shared" ca="1" si="212"/>
        <v>1250065222568916.5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1250065222568916.5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5208605094037.1523</v>
      </c>
      <c r="L5624" s="444">
        <f t="shared" ca="1" si="212"/>
        <v>1255273827662953.8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1255273827662953.8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5230307615262.3076</v>
      </c>
      <c r="L5625" s="444">
        <f t="shared" ca="1" si="212"/>
        <v>1260504135278216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1260504135278216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5252100563659.2334</v>
      </c>
      <c r="L5626" s="444">
        <f t="shared" ca="1" si="212"/>
        <v>1265756235841875.3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1265756235841875.3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5273984316007.8135</v>
      </c>
      <c r="L5627" s="444">
        <f t="shared" ca="1" si="212"/>
        <v>1271030220157883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1271030220157883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5295959250657.8457</v>
      </c>
      <c r="L5628" s="444">
        <f t="shared" ca="1" si="212"/>
        <v>1276326179408540.8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1276326179408540.8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5318025747535.5859</v>
      </c>
      <c r="L5629" s="444">
        <f t="shared" ca="1" si="212"/>
        <v>1281644205156076.3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1281644205156076.3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5340184188150.3174</v>
      </c>
      <c r="L5630" s="444">
        <f t="shared" ca="1" si="212"/>
        <v>1286984389344226.5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1286984389344226.5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5362434955600.9434</v>
      </c>
      <c r="L5631" s="444">
        <f t="shared" ca="1" si="212"/>
        <v>1292346824299827.5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1292346824299827.5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5384778434582.6143</v>
      </c>
      <c r="L5632" s="444">
        <f t="shared" ca="1" si="212"/>
        <v>1297731602734410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1297731602734410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5407215011393.375</v>
      </c>
      <c r="L5633" s="444">
        <f t="shared" ca="1" si="212"/>
        <v>1303138817745803.5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1303138817745803.5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5429745073940.8477</v>
      </c>
      <c r="L5634" s="444">
        <f t="shared" ca="1" si="212"/>
        <v>1308568562819744.3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1308568562819744.3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5452369011748.9346</v>
      </c>
      <c r="L5635" s="444">
        <f t="shared" ca="1" si="212"/>
        <v>1314020931831493.3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1314020931831493.3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5475087215964.5547</v>
      </c>
      <c r="L5636" s="444">
        <f t="shared" ca="1" si="212"/>
        <v>1319496019047457.8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1319496019047457.8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5497900079364.4072</v>
      </c>
      <c r="L5637" s="444">
        <f t="shared" ca="1" si="212"/>
        <v>1324993919126822.3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1324993919126822.3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5520807996361.7598</v>
      </c>
      <c r="L5638" s="444">
        <f t="shared" ca="1" si="212"/>
        <v>1330514727123184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1330514727123184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5543811363013.2666</v>
      </c>
      <c r="L5639" s="444">
        <f t="shared" ca="1" si="212"/>
        <v>1336058538486197.3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1336058538486197.3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5566910577025.8223</v>
      </c>
      <c r="L5640" s="444">
        <f t="shared" ca="1" si="212"/>
        <v>1341625449063223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1341625449063223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5590106037763.4287</v>
      </c>
      <c r="L5641" s="444">
        <f t="shared" ca="1" si="212"/>
        <v>1347215555100986.5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1347215555100986.5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5613398146254.1104</v>
      </c>
      <c r="L5642" s="444">
        <f t="shared" ca="1" si="212"/>
        <v>1352828953247240.5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1352828953247240.5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5636787305196.835</v>
      </c>
      <c r="L5643" s="444">
        <f t="shared" ca="1" si="212"/>
        <v>1358465740552437.3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1358465740552437.3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5660273918968.4883</v>
      </c>
      <c r="L5644" s="444">
        <f t="shared" ca="1" si="212"/>
        <v>1364126014471405.8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1364126014471405.8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5683858393630.8574</v>
      </c>
      <c r="L5645" s="444">
        <f t="shared" ca="1" si="212"/>
        <v>1369809872865036.5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1369809872865036.5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5707541136937.6523</v>
      </c>
      <c r="L5646" s="444">
        <f t="shared" ca="1" si="212"/>
        <v>1375517414001974.3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1375517414001974.3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5731322558341.5596</v>
      </c>
      <c r="L5647" s="444">
        <f t="shared" ca="1" si="212"/>
        <v>1381248736560315.8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1381248736560315.8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5755203069001.3154</v>
      </c>
      <c r="L5648" s="444">
        <f t="shared" ca="1" si="212"/>
        <v>1387003939629317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1387003939629317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5779183081788.8203</v>
      </c>
      <c r="L5649" s="444">
        <f t="shared" ca="1" si="212"/>
        <v>1392783122711105.8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1392783122711105.8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5803263011296.2734</v>
      </c>
      <c r="L5650" s="444">
        <f t="shared" ca="1" si="212"/>
        <v>1398586385722402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1398586385722402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5827443273843.3418</v>
      </c>
      <c r="L5651" s="444">
        <f t="shared" ca="1" si="212"/>
        <v>1404413828996245.3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1404413828996245.3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5851724287484.3555</v>
      </c>
      <c r="L5652" s="444">
        <f t="shared" ca="1" si="212"/>
        <v>1410265553283729.5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1410265553283729.5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5876106472015.5391</v>
      </c>
      <c r="L5653" s="444">
        <f t="shared" ca="1" si="212"/>
        <v>1416141659755745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1416141659755745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5900590248982.2705</v>
      </c>
      <c r="L5654" s="444">
        <f t="shared" ca="1" si="212"/>
        <v>1422042250004727.3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1422042250004727.3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5925176041686.3633</v>
      </c>
      <c r="L5655" s="444">
        <f t="shared" ca="1" si="212"/>
        <v>1427967426046413.5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1427967426046413.5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5949864275193.3896</v>
      </c>
      <c r="L5656" s="444">
        <f t="shared" ca="1" si="212"/>
        <v>1433917290321607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1433917290321607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5974655376340.0293</v>
      </c>
      <c r="L5657" s="444">
        <f t="shared" ca="1" si="212"/>
        <v>1439891945697947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1439891945697947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5999549773741.4453</v>
      </c>
      <c r="L5658" s="444">
        <f t="shared" ca="1" si="212"/>
        <v>1445891495471688.5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1445891495471688.5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6024547897798.7021</v>
      </c>
      <c r="L5659" s="444">
        <f t="shared" ca="1" si="212"/>
        <v>1451916043369487.3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1451916043369487.3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6049650180706.1973</v>
      </c>
      <c r="L5660" s="444">
        <f t="shared" ca="1" si="212"/>
        <v>1457965693550193.5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1457965693550193.5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6074857056459.1396</v>
      </c>
      <c r="L5661" s="444">
        <f t="shared" ca="1" si="212"/>
        <v>1464040550606652.8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1464040550606652.8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6100168960861.0527</v>
      </c>
      <c r="L5662" s="444">
        <f t="shared" ca="1" si="212"/>
        <v>1470140719567513.8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1470140719567513.8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6125586331531.3076</v>
      </c>
      <c r="L5663" s="444">
        <f t="shared" ca="1" si="212"/>
        <v>1476266305899045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1476266305899045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6151109607912.6875</v>
      </c>
      <c r="L5664" s="444">
        <f t="shared" ca="1" si="212"/>
        <v>1482417415506957.8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1482417415506957.8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6176739231278.9902</v>
      </c>
      <c r="L5665" s="444">
        <f t="shared" ca="1" si="212"/>
        <v>1488594154738236.8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1488594154738236.8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6202475644742.6533</v>
      </c>
      <c r="L5666" s="444">
        <f t="shared" ca="1" si="212"/>
        <v>1494796630382979.5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1494796630382979.5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6228319293262.4141</v>
      </c>
      <c r="L5667" s="444">
        <f t="shared" ca="1" si="212"/>
        <v>1501024949676242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1501024949676242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6254270623651.0078</v>
      </c>
      <c r="L5668" s="444">
        <f t="shared" ca="1" si="212"/>
        <v>1507279220299893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1507279220299893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6280330084582.8877</v>
      </c>
      <c r="L5669" s="444">
        <f t="shared" ca="1" si="212"/>
        <v>1513559550384476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1513559550384476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6306498126601.9834</v>
      </c>
      <c r="L5670" s="444">
        <f t="shared" ca="1" si="212"/>
        <v>1519866048511078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1519866048511078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6332775202129.4912</v>
      </c>
      <c r="L5671" s="444">
        <f t="shared" ca="1" si="212"/>
        <v>1526198823713207.5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1526198823713207.5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6359161765471.6982</v>
      </c>
      <c r="L5672" s="444">
        <f t="shared" ca="1" si="212"/>
        <v>1532557985478679.3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1532557985478679.3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6385658272827.8301</v>
      </c>
      <c r="L5673" s="444">
        <f t="shared" ca="1" si="212"/>
        <v>1538943643751507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1538943643751507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6412265182297.9453</v>
      </c>
      <c r="L5674" s="444">
        <f t="shared" ca="1" si="212"/>
        <v>1545355908933805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1545355908933805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6438982953890.8545</v>
      </c>
      <c r="L5675" s="444">
        <f t="shared" ca="1" si="212"/>
        <v>1551794891887695.8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1551794891887695.8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6465812049532.0654</v>
      </c>
      <c r="L5676" s="444">
        <f t="shared" ca="1" si="212"/>
        <v>1558260703937227.8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1558260703937227.8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6492752933071.7822</v>
      </c>
      <c r="L5677" s="444">
        <f t="shared" ca="1" si="212"/>
        <v>1564753456870299.5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1564753456870299.5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6519806070292.9141</v>
      </c>
      <c r="L5678" s="444">
        <f t="shared" ca="1" si="212"/>
        <v>1571273262940592.5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1571273262940592.5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6546971928919.1357</v>
      </c>
      <c r="L5679" s="444">
        <f t="shared" ca="1" si="212"/>
        <v>1577820234869511.8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1577820234869511.8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6574250978622.9658</v>
      </c>
      <c r="L5680" s="444">
        <f t="shared" ca="1" si="212"/>
        <v>1584394485848134.8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1584394485848134.8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6601643691033.8945</v>
      </c>
      <c r="L5681" s="444">
        <f t="shared" ca="1" si="212"/>
        <v>1590996129539168.8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1590996129539168.8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6629150539746.5361</v>
      </c>
      <c r="L5682" s="444">
        <f t="shared" ca="1" si="212"/>
        <v>1597625280078915.3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1597625280078915.3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6656772000328.8135</v>
      </c>
      <c r="L5683" s="444">
        <f t="shared" ca="1" si="212"/>
        <v>1604282052079244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1604282052079244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6684508550330.1836</v>
      </c>
      <c r="L5684" s="444">
        <f t="shared" ca="1" si="212"/>
        <v>1610966560629574.3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1610966560629574.3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6712360669289.8926</v>
      </c>
      <c r="L5685" s="444">
        <f t="shared" ca="1" si="212"/>
        <v>1617678921298864.3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1617678921298864.3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6740328838745.2676</v>
      </c>
      <c r="L5686" s="444">
        <f t="shared" ca="1" si="212"/>
        <v>1624419250137609.5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1624419250137609.5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6768413542240.0391</v>
      </c>
      <c r="L5687" s="444">
        <f t="shared" ca="1" si="212"/>
        <v>1631187663679849.5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1631187663679849.5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6796615265332.7061</v>
      </c>
      <c r="L5688" s="444">
        <f t="shared" ca="1" si="212"/>
        <v>1637984278945182.3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1637984278945182.3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6824934495604.9258</v>
      </c>
      <c r="L5689" s="444">
        <f t="shared" ca="1" si="212"/>
        <v>1644809213440787.3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1644809213440787.3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6853371722669.9473</v>
      </c>
      <c r="L5690" s="444">
        <f t="shared" ca="1" si="212"/>
        <v>1651662585163457.3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1651662585163457.3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6881927438181.0723</v>
      </c>
      <c r="L5691" s="444">
        <f t="shared" ca="1" si="212"/>
        <v>1658544512601638.3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1658544512601638.3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6910602135840.1592</v>
      </c>
      <c r="L5692" s="444">
        <f t="shared" ca="1" si="212"/>
        <v>1665455114737478.5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1665455114737478.5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6939396311406.1602</v>
      </c>
      <c r="L5693" s="444">
        <f t="shared" ca="1" si="212"/>
        <v>1672394511048884.8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1672394511048884.8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6968310462703.6865</v>
      </c>
      <c r="L5694" s="444">
        <f t="shared" ca="1" si="212"/>
        <v>1679362821511588.5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1679362821511588.5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6997345089631.6191</v>
      </c>
      <c r="L5695" s="444">
        <f t="shared" ca="1" si="212"/>
        <v>1686360166601220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1686360166601220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7026500694171.75</v>
      </c>
      <c r="L5696" s="444">
        <f t="shared" ca="1" si="212"/>
        <v>1693386667295391.8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1693386667295391.8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7055777780397.4658</v>
      </c>
      <c r="L5697" s="444">
        <f t="shared" ca="1" si="212"/>
        <v>1700442445075789.3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1700442445075789.3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7085176854482.4551</v>
      </c>
      <c r="L5698" s="444">
        <f t="shared" ca="1" si="212"/>
        <v>1707527621930271.8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1707527621930271.8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7114698424709.4658</v>
      </c>
      <c r="L5699" s="444">
        <f t="shared" ca="1" si="212"/>
        <v>1714642320354981.3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1714642320354981.3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7144343001479.0889</v>
      </c>
      <c r="L5700" s="444">
        <f t="shared" ca="1" si="212"/>
        <v>1721786663356460.3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1721786663356460.3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7174111097318.584</v>
      </c>
      <c r="L5701" s="444">
        <f t="shared" ca="1" si="212"/>
        <v>1728960774453778.8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1728960774453778.8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7204003226890.7451</v>
      </c>
      <c r="L5702" s="444">
        <f t="shared" ca="1" si="212"/>
        <v>1736164777680669.5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1736164777680669.5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7234019907002.7891</v>
      </c>
      <c r="L5703" s="444">
        <f t="shared" ca="1" si="212"/>
        <v>1743398797587672.3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1743398797587672.3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7264161656615.3008</v>
      </c>
      <c r="L5704" s="444">
        <f t="shared" ca="1" si="212"/>
        <v>1750662959244287.5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1750662959244287.5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7294428996851.1982</v>
      </c>
      <c r="L5705" s="444">
        <f t="shared" ca="1" si="212"/>
        <v>1757957388241138.8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1757957388241138.8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7324822451004.7451</v>
      </c>
      <c r="L5706" s="444">
        <f t="shared" ca="1" si="212"/>
        <v>1765282210692143.5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1765282210692143.5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7355342544550.5977</v>
      </c>
      <c r="L5707" s="444">
        <f t="shared" ca="1" si="212"/>
        <v>1772637553236694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1772637553236694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7385989805152.8906</v>
      </c>
      <c r="L5708" s="444">
        <f t="shared" ca="1" si="212"/>
        <v>1780023543041847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1780023543041847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7416764762674.3633</v>
      </c>
      <c r="L5709" s="444">
        <f t="shared" ca="1" si="212"/>
        <v>1787440307804521.3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1787440307804521.3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7447667949185.5049</v>
      </c>
      <c r="L5710" s="444">
        <f t="shared" ca="1" si="212"/>
        <v>1794887975753706.8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1794887975753706.8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7478699898973.7773</v>
      </c>
      <c r="L5711" s="444">
        <f t="shared" ca="1" si="212"/>
        <v>1802366675652680.5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1802366675652680.5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7509861148552.8359</v>
      </c>
      <c r="L5712" s="444">
        <f t="shared" ca="1" si="212"/>
        <v>1809876536801233.3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1809876536801233.3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7541152236671.8047</v>
      </c>
      <c r="L5713" s="444">
        <f t="shared" ca="1" si="212"/>
        <v>1817417689037905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1817417689037905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7572573704324.6045</v>
      </c>
      <c r="L5714" s="444">
        <f t="shared" ca="1" si="212"/>
        <v>1824990262742229.5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1824990262742229.5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7604126094759.29</v>
      </c>
      <c r="L5715" s="444">
        <f t="shared" ca="1" si="212"/>
        <v>1832594388836988.8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1832594388836988.8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7635809953487.4531</v>
      </c>
      <c r="L5716" s="444">
        <f t="shared" ca="1" si="212"/>
        <v>1840230198790476.3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1840230198790476.3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7667625828293.6514</v>
      </c>
      <c r="L5717" s="444">
        <f t="shared" ca="1" si="212"/>
        <v>1847897824618770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1847897824618770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7699574269244.874</v>
      </c>
      <c r="L5718" s="444">
        <f t="shared" ca="1" si="212"/>
        <v>1855597398888014.8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1855597398888014.8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7731655828700.0615</v>
      </c>
      <c r="L5719" s="444">
        <f t="shared" ca="1" si="212"/>
        <v>1863329054716714.8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1863329054716714.8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7763871061319.6445</v>
      </c>
      <c r="L5720" s="444">
        <f t="shared" ca="1" si="212"/>
        <v>1871092925778034.5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1871092925778034.5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7796220524075.1436</v>
      </c>
      <c r="L5721" s="444">
        <f t="shared" ca="1" si="212"/>
        <v>1878889146302109.8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1878889146302109.8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7828704776258.7891</v>
      </c>
      <c r="L5722" s="444">
        <f t="shared" ca="1" si="212"/>
        <v>1886717851078368.5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1886717851078368.5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7861324379493.2021</v>
      </c>
      <c r="L5723" s="444">
        <f t="shared" ca="1" si="212"/>
        <v>1894579175457861.8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1894579175457861.8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7894079897741.0908</v>
      </c>
      <c r="L5724" s="444">
        <f t="shared" ca="1" si="212"/>
        <v>1902473255355602.8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1902473255355602.8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7926971897315.0117</v>
      </c>
      <c r="L5725" s="444">
        <f t="shared" ca="1" si="212"/>
        <v>1910400227252917.8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1910400227252917.8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7960000946887.1582</v>
      </c>
      <c r="L5726" s="444">
        <f t="shared" ca="1" si="212"/>
        <v>1918360228199805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1918360228199805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7993167617499.1885</v>
      </c>
      <c r="L5727" s="444">
        <f t="shared" ca="1" si="212"/>
        <v>1926353395817304.3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1926353395817304.3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8026472482572.1016</v>
      </c>
      <c r="L5728" s="444">
        <f t="shared" ca="1" si="212"/>
        <v>1934379868299876.3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1934379868299876.3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8059916117916.1514</v>
      </c>
      <c r="L5729" s="444">
        <f t="shared" ca="1" si="212"/>
        <v>1942439784417792.5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1942439784417792.5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8093499101740.8027</v>
      </c>
      <c r="L5730" s="444">
        <f t="shared" ca="1" si="212"/>
        <v>1950533283519533.3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1950533283519533.3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8127222014664.7217</v>
      </c>
      <c r="L5731" s="444">
        <f t="shared" ca="1" si="212"/>
        <v>1958660505534198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1958660505534198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8161085439725.8252</v>
      </c>
      <c r="L5732" s="444">
        <f t="shared" ca="1" si="212"/>
        <v>1966821590973923.8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1966821590973923.8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8195089962391.3486</v>
      </c>
      <c r="L5733" s="444">
        <f t="shared" ca="1" si="212"/>
        <v>1975016680936315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1975016680936315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8229236170567.9775</v>
      </c>
      <c r="L5734" s="444">
        <f t="shared" ca="1" si="212"/>
        <v>1983245917106883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1983245917106883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8263524654612.0127</v>
      </c>
      <c r="L5735" s="444">
        <f t="shared" ca="1" si="212"/>
        <v>1991509441761495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1991509441761495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8297956007339.5635</v>
      </c>
      <c r="L5736" s="444">
        <f t="shared" ca="1" si="212"/>
        <v>1999807397768834.5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1999807397768834.5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8332530824036.8105</v>
      </c>
      <c r="L5737" s="444">
        <f t="shared" ca="1" si="212"/>
        <v>2008139928592871.3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2008139928592871.3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8367249702470.2969</v>
      </c>
      <c r="L5738" s="444">
        <f t="shared" ca="1" si="212"/>
        <v>2016507178295341.5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2016507178295341.5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8402113242897.2568</v>
      </c>
      <c r="L5739" s="444">
        <f t="shared" ca="1" si="212"/>
        <v>2024909291538238.8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2024909291538238.8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8437122048075.9961</v>
      </c>
      <c r="L5740" s="444">
        <f t="shared" ca="1" si="212"/>
        <v>2033346413586314.8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2033346413586314.8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8472276723276.3115</v>
      </c>
      <c r="L5741" s="444">
        <f t="shared" ca="1" si="212"/>
        <v>2041818690309591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2041818690309591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8507577876289.9639</v>
      </c>
      <c r="L5742" s="444">
        <f t="shared" ca="1" si="212"/>
        <v>2050326268185881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2050326268185881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8543026117441.1699</v>
      </c>
      <c r="L5743" s="444">
        <f t="shared" ca="1" si="212"/>
        <v>2058869294303322.3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2058869294303322.3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8578622059597.1758</v>
      </c>
      <c r="L5744" s="444">
        <f t="shared" ca="1" si="212"/>
        <v>2067447916362919.5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2067447916362919.5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8614366318178.8301</v>
      </c>
      <c r="L5745" s="444">
        <f t="shared" ca="1" si="212"/>
        <v>2076062282681098.3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2076062282681098.3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8650259511171.2412</v>
      </c>
      <c r="L5746" s="444">
        <f t="shared" ca="1" si="212"/>
        <v>2084712542192269.5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2084712542192269.5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8686302259134.4561</v>
      </c>
      <c r="L5747" s="444">
        <f t="shared" ca="1" si="212"/>
        <v>2093398844451404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2093398844451404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8722495185214.1836</v>
      </c>
      <c r="L5748" s="444">
        <f t="shared" ca="1" si="212"/>
        <v>2102121339636618.3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2102121339636618.3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8758838915152.5771</v>
      </c>
      <c r="L5749" s="444">
        <f t="shared" ca="1" si="212"/>
        <v>2110880178551770.8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2110880178551770.8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8795334077299.0449</v>
      </c>
      <c r="L5750" s="444">
        <f t="shared" ca="1" si="212"/>
        <v>2119675512629069.8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2119675512629069.8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8831981302621.123</v>
      </c>
      <c r="L5751" s="444">
        <f t="shared" ca="1" si="212"/>
        <v>2128507493931690.8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2128507493931690.8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8868781224715.3789</v>
      </c>
      <c r="L5752" s="444">
        <f t="shared" ca="1" si="212"/>
        <v>2137376275156406.3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2137376275156406.3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8905734479818.3594</v>
      </c>
      <c r="L5753" s="444">
        <f t="shared" ca="1" si="212"/>
        <v>2146282009636224.5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2146282009636224.5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8942841706817.6035</v>
      </c>
      <c r="L5754" s="444">
        <f t="shared" ca="1" si="212"/>
        <v>2155224851343042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2155224851343042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8980103547262.6738</v>
      </c>
      <c r="L5755" s="444">
        <f t="shared" ca="1" si="212"/>
        <v>2164204954890304.8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2164204954890304.8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9017520645376.2715</v>
      </c>
      <c r="L5756" s="444">
        <f t="shared" ca="1" si="212"/>
        <v>2173222475535681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2173222475535681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9055093648065.3379</v>
      </c>
      <c r="L5757" s="444">
        <f t="shared" ca="1" si="212"/>
        <v>2182277569183746.3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2182277569183746.3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9092823204932.2754</v>
      </c>
      <c r="L5758" s="444">
        <f t="shared" ca="1" si="212"/>
        <v>2191370392388678.5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2191370392388678.5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9130709968286.1602</v>
      </c>
      <c r="L5759" s="444">
        <f t="shared" ca="1" si="212"/>
        <v>2200501102356964.8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2200501102356964.8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9168754593154.0195</v>
      </c>
      <c r="L5760" s="444">
        <f t="shared" ca="1" si="212"/>
        <v>2209669856950118.8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2209669856950118.8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9206957737292.1621</v>
      </c>
      <c r="L5761" s="444">
        <f t="shared" ca="1" si="212"/>
        <v>2218876814687411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2218876814687411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9245320061197.5449</v>
      </c>
      <c r="L5762" s="444">
        <f t="shared" ca="1" si="212"/>
        <v>2228122134748608.5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2228122134748608.5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9283842228119.2012</v>
      </c>
      <c r="L5763" s="444">
        <f t="shared" ca="1" si="212"/>
        <v>2237405976976727.8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2237405976976727.8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9322524904069.6992</v>
      </c>
      <c r="L5764" s="444">
        <f t="shared" ca="1" si="212"/>
        <v>2246728501880797.5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2246728501880797.5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9361368757836.6563</v>
      </c>
      <c r="L5765" s="444">
        <f t="shared" ca="1" si="212"/>
        <v>2256089870638634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2256089870638634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9400374460994.3086</v>
      </c>
      <c r="L5766" s="444">
        <f t="shared" ca="1" si="212"/>
        <v>2265490245099628.5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2265490245099628.5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9439542687915.1191</v>
      </c>
      <c r="L5767" s="444">
        <f t="shared" ca="1" si="212"/>
        <v>2274929787787543.5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2274929787787543.5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9478874115781.4316</v>
      </c>
      <c r="L5768" s="444">
        <f t="shared" ca="1" si="212"/>
        <v>2284408661903325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2284408661903325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9518369424597.1875</v>
      </c>
      <c r="L5769" s="444">
        <f t="shared" ca="1" si="212"/>
        <v>2293927031327922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2293927031327922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9558029297199.6758</v>
      </c>
      <c r="L5770" s="444">
        <f t="shared" ca="1" si="212"/>
        <v>2303485060625121.5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2303485060625121.5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9597854419271.3398</v>
      </c>
      <c r="L5771" s="444">
        <f t="shared" ca="1" si="212"/>
        <v>2313082915044393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2313082915044393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9637845479351.6367</v>
      </c>
      <c r="L5772" s="444">
        <f t="shared" ca="1" si="212"/>
        <v>2322720760523744.5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2322720760523744.5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9678003168848.9355</v>
      </c>
      <c r="L5773" s="444">
        <f t="shared" ca="1" si="212"/>
        <v>2332398763692593.5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2332398763692593.5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9718328182052.4727</v>
      </c>
      <c r="L5774" s="444">
        <f t="shared" ca="1" si="212"/>
        <v>2342117091874646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2342117091874646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9758821216144.3574</v>
      </c>
      <c r="L5775" s="444">
        <f t="shared" ca="1" si="212"/>
        <v>2351875913090790.5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2351875913090790.5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9799482971211.627</v>
      </c>
      <c r="L5776" s="444">
        <f t="shared" ca="1" si="212"/>
        <v>2361675396062002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2361675396062002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9840314150258.3418</v>
      </c>
      <c r="L5777" s="444">
        <f t="shared" ca="1" si="212"/>
        <v>2371515710212260.5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2371515710212260.5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9881315459217.752</v>
      </c>
      <c r="L5778" s="444">
        <f t="shared" ca="1" si="212"/>
        <v>2381397025671478.5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2381397025671478.5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9922487606964.4941</v>
      </c>
      <c r="L5779" s="444">
        <f t="shared" ca="1" si="212"/>
        <v>2391319513278443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2391319513278443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9963831305326.8457</v>
      </c>
      <c r="L5780" s="444">
        <f t="shared" ca="1" si="212"/>
        <v>2401283344583770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2401283344583770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10005347269099.041</v>
      </c>
      <c r="L5781" s="444">
        <f t="shared" ca="1" si="212"/>
        <v>2411288691852869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2411288691852869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10047036216053.621</v>
      </c>
      <c r="L5782" s="444">
        <f t="shared" ca="1" si="212"/>
        <v>2421335728068922.5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2421335728068922.5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10088898866953.844</v>
      </c>
      <c r="L5783" s="444">
        <f t="shared" ca="1" si="212"/>
        <v>2431424626935876.5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2431424626935876.5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10130935945566.152</v>
      </c>
      <c r="L5784" s="444">
        <f t="shared" ca="1" si="212"/>
        <v>2441555562881442.5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2441555562881442.5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10173148178672.678</v>
      </c>
      <c r="L5785" s="444">
        <f t="shared" ca="1" si="212"/>
        <v>2451728711060115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2451728711060115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10215536296083.813</v>
      </c>
      <c r="L5786" s="444">
        <f t="shared" ca="1" si="212"/>
        <v>2461944247356199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2461944247356199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10258101030650.828</v>
      </c>
      <c r="L5787" s="444">
        <f t="shared" ca="1" si="212"/>
        <v>2472202348386850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2472202348386850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10300843118278.541</v>
      </c>
      <c r="L5788" s="444">
        <f t="shared" ca="1" si="212"/>
        <v>2482503191505128.5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2482503191505128.5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10343763297938.035</v>
      </c>
      <c r="L5789" s="444">
        <f t="shared" ca="1" si="212"/>
        <v>2492846954803066.5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2492846954803066.5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10386862311679.443</v>
      </c>
      <c r="L5790" s="444">
        <f t="shared" ca="1" si="212"/>
        <v>2503233817114746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2503233817114746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10430140904644.775</v>
      </c>
      <c r="L5791" s="444">
        <f t="shared" ca="1" si="212"/>
        <v>2513663958019391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2513663958019391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10473599825080.795</v>
      </c>
      <c r="L5792" s="444">
        <f t="shared" ca="1" si="212"/>
        <v>2524137557844472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2524137557844472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10517239824351.967</v>
      </c>
      <c r="L5793" s="444">
        <f t="shared" ca="1" si="212"/>
        <v>2534654797668824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2534654797668824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10561061656953.434</v>
      </c>
      <c r="L5794" s="444">
        <f t="shared" ca="1" si="212"/>
        <v>2545215859325777.5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2545215859325777.5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10605066080524.072</v>
      </c>
      <c r="L5795" s="444">
        <f t="shared" ca="1" si="212"/>
        <v>2555820925406301.5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2555820925406301.5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10649253855859.59</v>
      </c>
      <c r="L5796" s="444">
        <f t="shared" ca="1" si="212"/>
        <v>2566470179262161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2566470179262161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10693625746925.67</v>
      </c>
      <c r="L5797" s="444">
        <f t="shared" ca="1" si="212"/>
        <v>2577163805009086.5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2577163805009086.5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10738182520871.193</v>
      </c>
      <c r="L5798" s="444">
        <f t="shared" ca="1" si="212"/>
        <v>2587901987529957.5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2587901987529957.5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10782924948041.49</v>
      </c>
      <c r="L5799" s="444">
        <f t="shared" ca="1" si="212"/>
        <v>2598684912477999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2598684912477999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10827853801991.662</v>
      </c>
      <c r="L5800" s="444">
        <f t="shared" ca="1" si="212"/>
        <v>2609512766279990.5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2609512766279990.5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10872969859499.961</v>
      </c>
      <c r="L5801" s="444">
        <f t="shared" ca="1" si="212"/>
        <v>2620385736139490.5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2620385736139490.5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10918273900581.211</v>
      </c>
      <c r="L5802" s="444">
        <f t="shared" ca="1" si="212"/>
        <v>2631304010040071.5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2631304010040071.5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10963766708500.297</v>
      </c>
      <c r="L5803" s="444">
        <f t="shared" ca="1" si="212"/>
        <v>2642267776748572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2642267776748572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11009449069785.717</v>
      </c>
      <c r="L5804" s="444">
        <f t="shared" ca="1" si="212"/>
        <v>2653277225818357.5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2653277225818357.5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11055321774243.156</v>
      </c>
      <c r="L5805" s="444">
        <f t="shared" ca="1" si="212"/>
        <v>2664332547592600.5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2664332547592600.5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11101385614969.168</v>
      </c>
      <c r="L5806" s="444">
        <f t="shared" ca="1" si="212"/>
        <v>2675433933207569.5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2675433933207569.5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11147641388364.873</v>
      </c>
      <c r="L5807" s="444">
        <f t="shared" ca="1" si="212"/>
        <v>2686581574595934.5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2686581574595934.5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11194089894149.727</v>
      </c>
      <c r="L5808" s="444">
        <f t="shared" ca="1" si="212"/>
        <v>2697775664490084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2697775664490084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11240731935375.35</v>
      </c>
      <c r="L5809" s="444">
        <f t="shared" ca="1" si="212"/>
        <v>2709016396425459.5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2709016396425459.5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11287568318439.414</v>
      </c>
      <c r="L5810" s="444">
        <f t="shared" ca="1" si="212"/>
        <v>2720303964743899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2720303964743899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11334599853099.578</v>
      </c>
      <c r="L5811" s="444">
        <f t="shared" ca="1" si="212"/>
        <v>2731638564596998.5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2731638564596998.5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11381827352487.494</v>
      </c>
      <c r="L5812" s="444">
        <f t="shared" ca="1" si="212"/>
        <v>2743020391949486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2743020391949486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11429251633122.857</v>
      </c>
      <c r="L5813" s="444">
        <f t="shared" ca="1" si="212"/>
        <v>2754449643582609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2754449643582609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11476873514927.537</v>
      </c>
      <c r="L5814" s="444">
        <f t="shared" ca="1" si="212"/>
        <v>2765926517097536.5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2765926517097536.5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11524693821239.734</v>
      </c>
      <c r="L5815" s="444">
        <f t="shared" ca="1" si="212"/>
        <v>2777451210918776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2777451210918776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11572713378828.232</v>
      </c>
      <c r="L5816" s="444">
        <f t="shared" ca="1" si="212"/>
        <v>2789023924297604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2789023924297604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11620933017906.684</v>
      </c>
      <c r="L5817" s="444">
        <f t="shared" ca="1" si="212"/>
        <v>2800644857315510.5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2800644857315510.5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11669353572147.961</v>
      </c>
      <c r="L5818" s="444">
        <f t="shared" ca="1" si="212"/>
        <v>2812314210887658.5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2812314210887658.5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11717975878698.576</v>
      </c>
      <c r="L5819" s="444">
        <f t="shared" ca="1" si="212"/>
        <v>2824032186766357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2824032186766357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11766800778193.154</v>
      </c>
      <c r="L5820" s="444">
        <f t="shared" ca="1" si="212"/>
        <v>2835798987544550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2835798987544550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11815829114768.959</v>
      </c>
      <c r="L5821" s="444">
        <f t="shared" ca="1" si="212"/>
        <v>2847614816659319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2847614816659319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11865061736080.496</v>
      </c>
      <c r="L5822" s="444">
        <f t="shared" ca="1" si="212"/>
        <v>2859479878395399.5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2859479878395399.5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11914499493314.164</v>
      </c>
      <c r="L5823" s="444">
        <f t="shared" ca="1" si="212"/>
        <v>2871394377888713.5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2871394377888713.5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11964143241202.973</v>
      </c>
      <c r="L5824" s="444">
        <f t="shared" ca="1" si="212"/>
        <v>2883358521129916.5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2883358521129916.5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12013993838041.318</v>
      </c>
      <c r="L5825" s="444">
        <f t="shared" ca="1" si="212"/>
        <v>2895372514967958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2895372514967958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12064052145699.824</v>
      </c>
      <c r="L5826" s="444">
        <f t="shared" ca="1" si="212"/>
        <v>2907436567113658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2907436567113658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12114319029640.242</v>
      </c>
      <c r="L5827" s="444">
        <f t="shared" ca="1" si="212"/>
        <v>2919550886143298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2919550886143298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12164795358930.408</v>
      </c>
      <c r="L5828" s="444">
        <f t="shared" ca="1" si="212"/>
        <v>2931715681502228.5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2931715681502228.5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12215482006259.285</v>
      </c>
      <c r="L5829" s="444">
        <f t="shared" ca="1" si="212"/>
        <v>2943931163508488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2943931163508488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12266379847952.033</v>
      </c>
      <c r="L5830" s="444">
        <f t="shared" ca="1" si="212"/>
        <v>2956197543356440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2956197543356440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12317489763985.166</v>
      </c>
      <c r="L5831" s="444">
        <f t="shared" ca="1" si="212"/>
        <v>2968515033120425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2968515033120425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12368812638001.771</v>
      </c>
      <c r="L5832" s="444">
        <f t="shared" ca="1" si="212"/>
        <v>2980883845758427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2980883845758427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12420349357326.779</v>
      </c>
      <c r="L5833" s="444">
        <f t="shared" ca="1" si="212"/>
        <v>2993304195115754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2993304195115754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12472100812982.309</v>
      </c>
      <c r="L5834" s="444">
        <f t="shared" ca="1" si="212"/>
        <v>3005776295928736.5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3005776295928736.5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12524067899703.068</v>
      </c>
      <c r="L5835" s="444">
        <f t="shared" ca="1" si="212"/>
        <v>3018300363828439.5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3018300363828439.5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12576251515951.832</v>
      </c>
      <c r="L5836" s="444">
        <f t="shared" ca="1" si="212"/>
        <v>3030876615344391.5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3030876615344391.5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12628652563934.965</v>
      </c>
      <c r="L5837" s="444">
        <f t="shared" ca="1" si="212"/>
        <v>3043505267908326.5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3043505267908326.5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12681271949618.027</v>
      </c>
      <c r="L5838" s="444">
        <f t="shared" ca="1" si="212"/>
        <v>3056186539857944.5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3056186539857944.5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12734110582741.436</v>
      </c>
      <c r="L5839" s="444">
        <f t="shared" ca="1" si="212"/>
        <v>3068920650440686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3068920650440686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12787169376836.191</v>
      </c>
      <c r="L5840" s="444">
        <f t="shared" ca="1" si="212"/>
        <v>3081707819817522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3081707819817522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12840449249239.676</v>
      </c>
      <c r="L5841" s="444">
        <f t="shared" ca="1" si="212"/>
        <v>3094548269066761.5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3094548269066761.5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12893951121111.506</v>
      </c>
      <c r="L5842" s="444">
        <f t="shared" ca="1" si="212"/>
        <v>3107442220187873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3107442220187873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12947675917449.471</v>
      </c>
      <c r="L5843" s="444">
        <f t="shared" ca="1" si="212"/>
        <v>3120389896105322.5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3120389896105322.5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13001624567105.51</v>
      </c>
      <c r="L5844" s="444">
        <f t="shared" ca="1" si="212"/>
        <v>3133391520672428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3133391520672428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13055798002801.783</v>
      </c>
      <c r="L5845" s="444">
        <f t="shared" ca="1" si="212"/>
        <v>3146447318675230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3146447318675230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13110197161146.791</v>
      </c>
      <c r="L5846" s="444">
        <f t="shared" ca="1" si="212"/>
        <v>3159557515836377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3159557515836377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13164822982651.57</v>
      </c>
      <c r="L5847" s="444">
        <f t="shared" ca="1" si="212"/>
        <v>3172722338819028.5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3172722338819028.5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13219676411745.951</v>
      </c>
      <c r="L5848" s="444">
        <f t="shared" ca="1" si="212"/>
        <v>3185942015230774.5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3185942015230774.5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13274758396794.895</v>
      </c>
      <c r="L5849" s="444">
        <f t="shared" ca="1" si="212"/>
        <v>3199216773627569.5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3199216773627569.5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13330069890114.873</v>
      </c>
      <c r="L5850" s="444">
        <f t="shared" ca="1" si="212"/>
        <v>3212546843517684.5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3212546843517684.5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13385611847990.352</v>
      </c>
      <c r="L5851" s="444">
        <f t="shared" ca="1" si="212"/>
        <v>3225932455365675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3225932455365675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13441385230690.313</v>
      </c>
      <c r="L5852" s="444">
        <f t="shared" ca="1" si="212"/>
        <v>3239373840596365.5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3239373840596365.5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13497391002484.855</v>
      </c>
      <c r="L5853" s="444">
        <f t="shared" ca="1" si="212"/>
        <v>3252871231598850.5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3252871231598850.5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13553630131661.877</v>
      </c>
      <c r="L5854" s="444">
        <f t="shared" ca="1" si="212"/>
        <v>3266424861730512.5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3266424861730512.5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13610103590543.803</v>
      </c>
      <c r="L5855" s="444">
        <f t="shared" ca="1" si="212"/>
        <v>3280034965321056.5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3280034965321056.5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13666812355504.402</v>
      </c>
      <c r="L5856" s="444">
        <f t="shared" ca="1" si="212"/>
        <v>3293701777676561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3293701777676561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13723757406985.67</v>
      </c>
      <c r="L5857" s="444">
        <f t="shared" ca="1" si="212"/>
        <v>3307425535083546.5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3307425535083546.5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13780939729514.777</v>
      </c>
      <c r="L5858" s="444">
        <f t="shared" ca="1" si="212"/>
        <v>3321206474813061.5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3321206474813061.5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13838360311721.09</v>
      </c>
      <c r="L5859" s="444">
        <f t="shared" ca="1" si="212"/>
        <v>3335044835124782.5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3335044835124782.5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13896020146353.26</v>
      </c>
      <c r="L5860" s="444">
        <f t="shared" ca="1" si="212"/>
        <v>3348940855271136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3348940855271136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13953920230296.4</v>
      </c>
      <c r="L5861" s="444">
        <f t="shared" ca="1" si="212"/>
        <v>3362894775501432.5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3362894775501432.5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14012061564589.303</v>
      </c>
      <c r="L5862" s="444">
        <f t="shared" ca="1" si="212"/>
        <v>3376906837066022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3376906837066022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14070445154441.758</v>
      </c>
      <c r="L5863" s="444">
        <f t="shared" ca="1" si="212"/>
        <v>3390977282220464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3390977282220464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14129072009251.934</v>
      </c>
      <c r="L5864" s="444">
        <f t="shared" ca="1" si="212"/>
        <v>3405106354229716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3405106354229716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14187943142623.816</v>
      </c>
      <c r="L5865" s="444">
        <f t="shared" ca="1" si="212"/>
        <v>3419294297372340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3419294297372340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14247059572384.75</v>
      </c>
      <c r="L5866" s="444">
        <f t="shared" ca="1" si="212"/>
        <v>3433541356944725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3433541356944725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14306422320603.021</v>
      </c>
      <c r="L5867" s="444">
        <f t="shared" ca="1" si="212"/>
        <v>3447847779265328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3447847779265328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14366032413605.533</v>
      </c>
      <c r="L5868" s="444">
        <f t="shared" ca="1" si="212"/>
        <v>3462213811678933.5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3462213811678933.5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14425890881995.557</v>
      </c>
      <c r="L5869" s="444">
        <f t="shared" ca="1" si="212"/>
        <v>3476639702560929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3476639702560929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14485998760670.537</v>
      </c>
      <c r="L5870" s="444">
        <f t="shared" ca="1" si="212"/>
        <v>3491125701321599.5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3491125701321599.5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14546357088839.998</v>
      </c>
      <c r="L5871" s="444">
        <f t="shared" ca="1" si="212"/>
        <v>3505672058410439.5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3505672058410439.5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14606966910043.498</v>
      </c>
      <c r="L5872" s="444">
        <f t="shared" ca="1" si="212"/>
        <v>3520279025320483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3520279025320483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14667829272168.68</v>
      </c>
      <c r="L5873" s="444">
        <f t="shared" ref="L5873:L6127" ca="1" si="217">I5873-J5873+K5873</f>
        <v>3534946854592651.5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3534946854592651.5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14728945227469.383</v>
      </c>
      <c r="L5874" s="444">
        <f t="shared" ca="1" si="217"/>
        <v>3549675799820121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3549675799820121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14790315832583.84</v>
      </c>
      <c r="L5875" s="444">
        <f t="shared" ca="1" si="217"/>
        <v>3564466115652705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3564466115652705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14851942148552.938</v>
      </c>
      <c r="L5876" s="444">
        <f t="shared" ca="1" si="217"/>
        <v>3579318057801258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3579318057801258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14913825240838.574</v>
      </c>
      <c r="L5877" s="444">
        <f t="shared" ca="1" si="217"/>
        <v>3594231883042096.5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3594231883042096.5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14975966179342.068</v>
      </c>
      <c r="L5878" s="444">
        <f t="shared" ca="1" si="217"/>
        <v>3609207849221438.5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3609207849221438.5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15038366038422.66</v>
      </c>
      <c r="L5879" s="444">
        <f t="shared" ca="1" si="217"/>
        <v>3624246215259861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3624246215259861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15101025896916.088</v>
      </c>
      <c r="L5880" s="444">
        <f t="shared" ca="1" si="217"/>
        <v>3639347241156777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3639347241156777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15163946838153.236</v>
      </c>
      <c r="L5881" s="444">
        <f t="shared" ca="1" si="217"/>
        <v>3654511187994930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3654511187994930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15227129949978.875</v>
      </c>
      <c r="L5882" s="444">
        <f t="shared" ca="1" si="217"/>
        <v>3669738317944909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3669738317944909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15290576324770.453</v>
      </c>
      <c r="L5883" s="444">
        <f t="shared" ca="1" si="217"/>
        <v>3685028894269679.5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3685028894269679.5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15354287059456.998</v>
      </c>
      <c r="L5884" s="444">
        <f t="shared" ca="1" si="217"/>
        <v>3700383181329136.5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3700383181329136.5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15418263255538.068</v>
      </c>
      <c r="L5885" s="444">
        <f t="shared" ca="1" si="217"/>
        <v>3715801444584674.5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3715801444584674.5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15482506019102.813</v>
      </c>
      <c r="L5886" s="444">
        <f t="shared" ca="1" si="217"/>
        <v>3731283950603777.5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3731283950603777.5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15547016460849.07</v>
      </c>
      <c r="L5887" s="444">
        <f t="shared" ca="1" si="217"/>
        <v>3746830967064626.5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3746830967064626.5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15611795696102.607</v>
      </c>
      <c r="L5888" s="444">
        <f t="shared" ca="1" si="217"/>
        <v>3762442762760729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3762442762760729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15676844844836.371</v>
      </c>
      <c r="L5889" s="444">
        <f t="shared" ca="1" si="217"/>
        <v>3778119607605565.5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3778119607605565.5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15742165031689.854</v>
      </c>
      <c r="L5890" s="444">
        <f t="shared" ca="1" si="217"/>
        <v>3793861772637255.5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3793861772637255.5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15807757385988.564</v>
      </c>
      <c r="L5891" s="444">
        <f t="shared" ca="1" si="217"/>
        <v>3809669530023244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3809669530023244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15873623041763.516</v>
      </c>
      <c r="L5892" s="444">
        <f t="shared" ca="1" si="217"/>
        <v>3825543153065007.5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3825543153065007.5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15939763137770.865</v>
      </c>
      <c r="L5893" s="444">
        <f t="shared" ca="1" si="217"/>
        <v>3841482916202778.5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3841482916202778.5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16006178817511.574</v>
      </c>
      <c r="L5894" s="444">
        <f t="shared" ca="1" si="217"/>
        <v>3857489095020290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3857489095020290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16072871229251.205</v>
      </c>
      <c r="L5895" s="444">
        <f t="shared" ca="1" si="217"/>
        <v>3873561966249541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3873561966249541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16139841526039.756</v>
      </c>
      <c r="L5896" s="444">
        <f t="shared" ca="1" si="217"/>
        <v>3889701807775581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3889701807775581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16207090865731.588</v>
      </c>
      <c r="L5897" s="444">
        <f t="shared" ca="1" si="217"/>
        <v>3905908898641312.5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3905908898641312.5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16274620411005.469</v>
      </c>
      <c r="L5898" s="444">
        <f t="shared" ca="1" si="217"/>
        <v>3922183519052318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3922183519052318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16342431329384.656</v>
      </c>
      <c r="L5899" s="444">
        <f t="shared" ca="1" si="217"/>
        <v>3938525950381702.5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3938525950381702.5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16410524793257.094</v>
      </c>
      <c r="L5900" s="444">
        <f t="shared" ca="1" si="217"/>
        <v>3954936475174959.5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3954936475174959.5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16478901979895.664</v>
      </c>
      <c r="L5901" s="444">
        <f t="shared" ca="1" si="217"/>
        <v>3971415377154855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3971415377154855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16547564071478.561</v>
      </c>
      <c r="L5902" s="444">
        <f t="shared" ca="1" si="217"/>
        <v>3987962941226333.5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3987962941226333.5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16616512255109.723</v>
      </c>
      <c r="L5903" s="444">
        <f t="shared" ca="1" si="217"/>
        <v>4004579453481443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4004579453481443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16685747722839.346</v>
      </c>
      <c r="L5904" s="444">
        <f t="shared" ca="1" si="217"/>
        <v>4021265201204282.5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4021265201204282.5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16755271671684.51</v>
      </c>
      <c r="L5905" s="444">
        <f t="shared" ca="1" si="217"/>
        <v>4038020472875967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4038020472875967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16825085303649.865</v>
      </c>
      <c r="L5906" s="444">
        <f t="shared" ca="1" si="217"/>
        <v>4054845558179617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4054845558179617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16895189825748.404</v>
      </c>
      <c r="L5907" s="444">
        <f t="shared" ca="1" si="217"/>
        <v>4071740748005365.5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4071740748005365.5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16965586450022.355</v>
      </c>
      <c r="L5908" s="444">
        <f t="shared" ca="1" si="217"/>
        <v>4088706334455388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4088706334455388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17036276393564.117</v>
      </c>
      <c r="L5909" s="444">
        <f t="shared" ca="1" si="217"/>
        <v>4105742610848952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4105742610848952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17107260878537.299</v>
      </c>
      <c r="L5910" s="444">
        <f t="shared" ca="1" si="217"/>
        <v>4122849871727489.5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4122849871727489.5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17178541132197.871</v>
      </c>
      <c r="L5911" s="444">
        <f t="shared" ca="1" si="217"/>
        <v>4140028412859687.5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4140028412859687.5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17250118386915.367</v>
      </c>
      <c r="L5912" s="444">
        <f t="shared" ca="1" si="217"/>
        <v>4157278531246603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4157278531246603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17321993880194.18</v>
      </c>
      <c r="L5913" s="444">
        <f t="shared" ca="1" si="217"/>
        <v>4174600525126797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4174600525126797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17394168854694.986</v>
      </c>
      <c r="L5914" s="444">
        <f t="shared" ca="1" si="217"/>
        <v>4191994693981492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4191994693981492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17466644558256.217</v>
      </c>
      <c r="L5915" s="444">
        <f t="shared" ca="1" si="217"/>
        <v>4209461338539748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4209461338539748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17539422243915.617</v>
      </c>
      <c r="L5916" s="444">
        <f t="shared" ca="1" si="217"/>
        <v>4227000760783663.5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4227000760783663.5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17612503169931.934</v>
      </c>
      <c r="L5917" s="444">
        <f t="shared" ca="1" si="217"/>
        <v>4244613263953595.5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4244613263953595.5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17685888599806.648</v>
      </c>
      <c r="L5918" s="444">
        <f t="shared" ca="1" si="217"/>
        <v>4262299152553402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4262299152553402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17759579802305.844</v>
      </c>
      <c r="L5919" s="444">
        <f t="shared" ca="1" si="217"/>
        <v>4280058732355708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4280058732355708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17833578051482.117</v>
      </c>
      <c r="L5920" s="444">
        <f t="shared" ca="1" si="217"/>
        <v>4297892310407190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4297892310407190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17907884626696.621</v>
      </c>
      <c r="L5921" s="444">
        <f t="shared" ca="1" si="217"/>
        <v>4315800195033886.5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4315800195033886.5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17982500812641.195</v>
      </c>
      <c r="L5922" s="444">
        <f t="shared" ca="1" si="217"/>
        <v>4333782695846527.5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4333782695846527.5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18057427899360.531</v>
      </c>
      <c r="L5923" s="444">
        <f t="shared" ca="1" si="217"/>
        <v>4351840123745888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4351840123745888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18132667182274.531</v>
      </c>
      <c r="L5924" s="444">
        <f t="shared" ca="1" si="217"/>
        <v>4369972790928162.5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4369972790928162.5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18208219962200.676</v>
      </c>
      <c r="L5925" s="444">
        <f t="shared" ca="1" si="217"/>
        <v>4388181010890363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4388181010890363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18284087545376.512</v>
      </c>
      <c r="L5926" s="444">
        <f t="shared" ca="1" si="217"/>
        <v>4406465098435739.5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4406465098435739.5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18360271243482.246</v>
      </c>
      <c r="L5927" s="444">
        <f t="shared" ca="1" si="217"/>
        <v>4424825369679221.5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4424825369679221.5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18436772373663.422</v>
      </c>
      <c r="L5928" s="444">
        <f t="shared" ca="1" si="217"/>
        <v>4443262142052885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4443262142052885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18513592258553.688</v>
      </c>
      <c r="L5929" s="444">
        <f t="shared" ca="1" si="217"/>
        <v>4461775734311438.5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4461775734311438.5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18590732226297.656</v>
      </c>
      <c r="L5930" s="444">
        <f t="shared" ca="1" si="217"/>
        <v>4480366466537736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4480366466537736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18668193610573.898</v>
      </c>
      <c r="L5931" s="444">
        <f t="shared" ca="1" si="217"/>
        <v>4499034660148310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4499034660148310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18745977750617.957</v>
      </c>
      <c r="L5932" s="444">
        <f t="shared" ca="1" si="217"/>
        <v>4517780637898928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4517780637898928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18824085991245.531</v>
      </c>
      <c r="L5933" s="444">
        <f t="shared" ca="1" si="217"/>
        <v>4536604723890174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4536604723890174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18902519682875.727</v>
      </c>
      <c r="L5934" s="444">
        <f t="shared" ca="1" si="217"/>
        <v>4555507243573050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4555507243573050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18981280181554.375</v>
      </c>
      <c r="L5935" s="444">
        <f t="shared" ca="1" si="217"/>
        <v>4574488523754604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4574488523754604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19060368848977.516</v>
      </c>
      <c r="L5936" s="444">
        <f t="shared" ca="1" si="217"/>
        <v>4593548892603582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4593548892603582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19139787052514.926</v>
      </c>
      <c r="L5937" s="444">
        <f t="shared" ca="1" si="217"/>
        <v>4612688679656097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4612688679656097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19219536165233.738</v>
      </c>
      <c r="L5938" s="444">
        <f t="shared" ca="1" si="217"/>
        <v>4631908215821331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4631908215821331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19299617565922.211</v>
      </c>
      <c r="L5939" s="444">
        <f t="shared" ca="1" si="217"/>
        <v>4651207833387253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4651207833387253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19380032639113.555</v>
      </c>
      <c r="L5940" s="444">
        <f t="shared" ca="1" si="217"/>
        <v>4670587866026367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4670587866026367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19460782775109.863</v>
      </c>
      <c r="L5941" s="444">
        <f t="shared" ca="1" si="217"/>
        <v>4690048648801477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4690048648801477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19541869370006.152</v>
      </c>
      <c r="L5942" s="444">
        <f t="shared" ca="1" si="217"/>
        <v>4709590518171483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4709590518171483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19623293825714.512</v>
      </c>
      <c r="L5943" s="444">
        <f t="shared" ca="1" si="217"/>
        <v>4729213811997198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4729213811997198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19705057549988.324</v>
      </c>
      <c r="L5944" s="444">
        <f t="shared" ca="1" si="217"/>
        <v>4748918869547186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4748918869547186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19787161956446.609</v>
      </c>
      <c r="L5945" s="444">
        <f t="shared" ca="1" si="217"/>
        <v>4768706031503633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4768706031503633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19869608464598.469</v>
      </c>
      <c r="L5946" s="444">
        <f t="shared" ca="1" si="217"/>
        <v>4788575639968231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4788575639968231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19952398499867.629</v>
      </c>
      <c r="L5947" s="444">
        <f t="shared" ca="1" si="217"/>
        <v>4808528038468099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4808528038468099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20035533493617.078</v>
      </c>
      <c r="L5948" s="444">
        <f t="shared" ca="1" si="217"/>
        <v>4828563571961716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4828563571961716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20119014883173.816</v>
      </c>
      <c r="L5949" s="444">
        <f t="shared" ca="1" si="217"/>
        <v>4848682586844890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4848682586844890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20202844111853.707</v>
      </c>
      <c r="L5950" s="444">
        <f t="shared" ca="1" si="217"/>
        <v>4868885430956744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4868885430956744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20287022628986.434</v>
      </c>
      <c r="L5951" s="444">
        <f t="shared" ca="1" si="217"/>
        <v>4889172453585730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4889172453585730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20371551889940.543</v>
      </c>
      <c r="L5952" s="444">
        <f t="shared" ca="1" si="217"/>
        <v>4909544005475671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4909544005475671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20456433356148.629</v>
      </c>
      <c r="L5953" s="444">
        <f t="shared" ca="1" si="217"/>
        <v>4930000438831820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4930000438831820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20541668495132.582</v>
      </c>
      <c r="L5954" s="444">
        <f t="shared" ca="1" si="217"/>
        <v>4950542107326953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4950542107326953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20627258780528.969</v>
      </c>
      <c r="L5955" s="444">
        <f t="shared" ca="1" si="217"/>
        <v>4971169366107482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4971169366107482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20713205692114.508</v>
      </c>
      <c r="L5956" s="444">
        <f t="shared" ca="1" si="217"/>
        <v>4991882571799597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4991882571799597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20799510715831.652</v>
      </c>
      <c r="L5957" s="444">
        <f t="shared" ca="1" si="217"/>
        <v>5012682082515429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5012682082515429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20886175343814.289</v>
      </c>
      <c r="L5958" s="444">
        <f t="shared" ca="1" si="217"/>
        <v>5033568257859243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5033568257859243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20973201074413.512</v>
      </c>
      <c r="L5959" s="444">
        <f t="shared" ca="1" si="217"/>
        <v>5054541458933657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5054541458933657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21060589412223.57</v>
      </c>
      <c r="L5960" s="444">
        <f t="shared" ca="1" si="217"/>
        <v>5075602048345881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5075602048345881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21148341868107.836</v>
      </c>
      <c r="L5961" s="444">
        <f t="shared" ca="1" si="217"/>
        <v>5096750390213989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5096750390213989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21236459959224.953</v>
      </c>
      <c r="L5962" s="444">
        <f t="shared" ca="1" si="217"/>
        <v>5117986850173214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5117986850173214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21324945209055.059</v>
      </c>
      <c r="L5963" s="444">
        <f t="shared" ca="1" si="217"/>
        <v>5139311795382269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5139311795382269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21413799147426.121</v>
      </c>
      <c r="L5964" s="444">
        <f t="shared" ca="1" si="217"/>
        <v>5160725594529695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5160725594529695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21503023310540.395</v>
      </c>
      <c r="L5965" s="444">
        <f t="shared" ca="1" si="217"/>
        <v>5182228617840235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5182228617840235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21592619241000.98</v>
      </c>
      <c r="L5966" s="444">
        <f t="shared" ca="1" si="217"/>
        <v>5203821237081236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5203821237081236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21682588487838.484</v>
      </c>
      <c r="L5967" s="444">
        <f t="shared" ca="1" si="217"/>
        <v>5225503825569074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5225503825569074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21772932606537.809</v>
      </c>
      <c r="L5968" s="444">
        <f t="shared" ca="1" si="217"/>
        <v>5247276758175612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5247276758175612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21863653159065.051</v>
      </c>
      <c r="L5969" s="444">
        <f t="shared" ca="1" si="217"/>
        <v>5269140411334677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5269140411334677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21954751713894.488</v>
      </c>
      <c r="L5970" s="444">
        <f t="shared" ca="1" si="217"/>
        <v>5291095163048571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5291095163048571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22046229846035.711</v>
      </c>
      <c r="L5971" s="444">
        <f t="shared" ca="1" si="217"/>
        <v>5313141392894607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5313141392894607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22138089137060.863</v>
      </c>
      <c r="L5972" s="444">
        <f t="shared" ca="1" si="217"/>
        <v>5335279482031668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5335279482031668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22230331175131.949</v>
      </c>
      <c r="L5973" s="444">
        <f t="shared" ca="1" si="217"/>
        <v>5357509813206800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5357509813206800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22322957555028.332</v>
      </c>
      <c r="L5974" s="444">
        <f t="shared" ca="1" si="217"/>
        <v>5379832770761828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5379832770761828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22415969878174.281</v>
      </c>
      <c r="L5975" s="444">
        <f t="shared" ca="1" si="217"/>
        <v>5402248740640002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5402248740640002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22509369752666.676</v>
      </c>
      <c r="L5976" s="444">
        <f t="shared" ca="1" si="217"/>
        <v>5424758110392669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5424758110392669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22603158793302.789</v>
      </c>
      <c r="L5977" s="444">
        <f t="shared" ca="1" si="217"/>
        <v>5447361269185972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5447361269185972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22697338621608.215</v>
      </c>
      <c r="L5978" s="444">
        <f t="shared" ca="1" si="217"/>
        <v>5470058607807580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5470058607807580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22791910865864.918</v>
      </c>
      <c r="L5979" s="444">
        <f t="shared" ca="1" si="217"/>
        <v>5492850518673445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5492850518673445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22886877161139.355</v>
      </c>
      <c r="L5980" s="444">
        <f t="shared" ca="1" si="217"/>
        <v>5515737395834584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5515737395834584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22982239149310.766</v>
      </c>
      <c r="L5981" s="444">
        <f t="shared" ca="1" si="217"/>
        <v>5538719634983895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5538719634983895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23077998479099.563</v>
      </c>
      <c r="L5982" s="444">
        <f t="shared" ca="1" si="217"/>
        <v>5561797633462995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5561797633462995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23174156806095.813</v>
      </c>
      <c r="L5983" s="444">
        <f t="shared" ca="1" si="217"/>
        <v>5584971790269091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5584971790269091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23270715792787.879</v>
      </c>
      <c r="L5984" s="444">
        <f t="shared" ca="1" si="217"/>
        <v>5608242506061879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5608242506061879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23367677108591.164</v>
      </c>
      <c r="L5985" s="444">
        <f t="shared" ca="1" si="217"/>
        <v>5631610183170470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5631610183170470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23465042429876.957</v>
      </c>
      <c r="L5986" s="444">
        <f t="shared" ca="1" si="217"/>
        <v>5655075225600347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5655075225600347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23562813440001.445</v>
      </c>
      <c r="L5987" s="444">
        <f t="shared" ca="1" si="217"/>
        <v>5678638039040348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5678638039040348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23660991829334.781</v>
      </c>
      <c r="L5988" s="444">
        <f t="shared" ca="1" si="217"/>
        <v>5702299030869683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5702299030869683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23759579295290.344</v>
      </c>
      <c r="L5989" s="444">
        <f t="shared" ca="1" si="217"/>
        <v>5726058610164973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5726058610164973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23858577542354.055</v>
      </c>
      <c r="L5990" s="444">
        <f t="shared" ca="1" si="217"/>
        <v>5749917187707327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5749917187707327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23957988282113.863</v>
      </c>
      <c r="L5991" s="444">
        <f t="shared" ca="1" si="217"/>
        <v>5773875175989441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5773875175989441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24057813233289.336</v>
      </c>
      <c r="L5992" s="444">
        <f t="shared" ca="1" si="217"/>
        <v>5797932989222730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5797932989222730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24158054121761.375</v>
      </c>
      <c r="L5993" s="444">
        <f t="shared" ca="1" si="217"/>
        <v>5822091043344491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5822091043344491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24258712680602.047</v>
      </c>
      <c r="L5994" s="444">
        <f t="shared" ca="1" si="217"/>
        <v>5846349756025093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5846349756025093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24359790650104.555</v>
      </c>
      <c r="L5995" s="444">
        <f t="shared" ca="1" si="217"/>
        <v>5870709546675198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5870709546675198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24461289777813.324</v>
      </c>
      <c r="L5996" s="444">
        <f t="shared" ca="1" si="217"/>
        <v>5895170836453011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5895170836453011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24563211818554.211</v>
      </c>
      <c r="L5997" s="444">
        <f t="shared" ca="1" si="217"/>
        <v>5919734048271565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5919734048271565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24665558534464.855</v>
      </c>
      <c r="L5998" s="444">
        <f t="shared" ca="1" si="217"/>
        <v>5944399606806030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5944399606806030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24768331695025.125</v>
      </c>
      <c r="L5999" s="444">
        <f t="shared" ca="1" si="217"/>
        <v>5969167938501055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5969167938501055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24871533077087.73</v>
      </c>
      <c r="L6000" s="444">
        <f t="shared" ca="1" si="217"/>
        <v>5994039471578143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5994039471578143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24975164464908.93</v>
      </c>
      <c r="L6001" s="444">
        <f t="shared" ca="1" si="217"/>
        <v>6019014636043052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6019014636043052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25079227650179.383</v>
      </c>
      <c r="L6002" s="444">
        <f t="shared" ca="1" si="217"/>
        <v>6044093863693231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6044093863693231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25183724432055.129</v>
      </c>
      <c r="L6003" s="444">
        <f t="shared" ca="1" si="217"/>
        <v>6069277588125286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6069277588125286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25288656617188.691</v>
      </c>
      <c r="L6004" s="444">
        <f t="shared" ca="1" si="217"/>
        <v>6094566244742475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6094566244742475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25394026019760.313</v>
      </c>
      <c r="L6005" s="444">
        <f t="shared" ca="1" si="217"/>
        <v>6119960270762235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6119960270762235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25499834461509.313</v>
      </c>
      <c r="L6006" s="444">
        <f t="shared" ca="1" si="217"/>
        <v>6145460105223744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6145460105223744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25606083771765.602</v>
      </c>
      <c r="L6007" s="444">
        <f t="shared" ca="1" si="217"/>
        <v>6171066188995510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6171066188995510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25712775787481.293</v>
      </c>
      <c r="L6008" s="444">
        <f t="shared" ca="1" si="217"/>
        <v>6196778964782991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6196778964782991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25819912353262.461</v>
      </c>
      <c r="L6009" s="444">
        <f t="shared" ca="1" si="217"/>
        <v>6222598877136253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6222598877136253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25927495321401.055</v>
      </c>
      <c r="L6010" s="444">
        <f t="shared" ca="1" si="217"/>
        <v>6248526372457654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6248526372457654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26035526551906.891</v>
      </c>
      <c r="L6011" s="444">
        <f t="shared" ca="1" si="217"/>
        <v>6274561899009561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6274561899009561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26144007912539.836</v>
      </c>
      <c r="L6012" s="444">
        <f t="shared" ca="1" si="217"/>
        <v>6300705906922101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6300705906922101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26252941278842.086</v>
      </c>
      <c r="L6013" s="444">
        <f t="shared" ca="1" si="217"/>
        <v>6326958848200943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6326958848200943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26362328534170.594</v>
      </c>
      <c r="L6014" s="444">
        <f t="shared" ca="1" si="217"/>
        <v>6353321176735114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6353321176735114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26472171569729.641</v>
      </c>
      <c r="L6015" s="444">
        <f t="shared" ca="1" si="217"/>
        <v>6379793348304844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6379793348304844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26582472284603.516</v>
      </c>
      <c r="L6016" s="444">
        <f t="shared" ca="1" si="217"/>
        <v>6406375820589448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6406375820589448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26693232585789.367</v>
      </c>
      <c r="L6017" s="444">
        <f t="shared" ca="1" si="217"/>
        <v>6433069053175237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6433069053175237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26804454388230.152</v>
      </c>
      <c r="L6018" s="444">
        <f t="shared" ca="1" si="217"/>
        <v>6459873507563467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6459873507563467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26916139614847.777</v>
      </c>
      <c r="L6019" s="444">
        <f t="shared" ca="1" si="217"/>
        <v>6486789647178315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6486789647178315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27028290196576.313</v>
      </c>
      <c r="L6020" s="444">
        <f t="shared" ca="1" si="217"/>
        <v>6513817937374891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6513817937374891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27140908072395.379</v>
      </c>
      <c r="L6021" s="444">
        <f t="shared" ca="1" si="217"/>
        <v>6540958845447286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6540958845447286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27253995189363.691</v>
      </c>
      <c r="L6022" s="444">
        <f t="shared" ca="1" si="217"/>
        <v>6568212840636650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6568212840636650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27367553502652.707</v>
      </c>
      <c r="L6023" s="444">
        <f t="shared" ca="1" si="217"/>
        <v>6595580394139303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6595580394139303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27481584975580.43</v>
      </c>
      <c r="L6024" s="444">
        <f t="shared" ca="1" si="217"/>
        <v>6623061979114883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6623061979114883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27596091579645.344</v>
      </c>
      <c r="L6025" s="444">
        <f t="shared" ca="1" si="217"/>
        <v>6650658070694528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6650658070694528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27711075294560.531</v>
      </c>
      <c r="L6026" s="444">
        <f t="shared" ca="1" si="217"/>
        <v>6678369145989089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6678369145989089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27826538108287.871</v>
      </c>
      <c r="L6027" s="444">
        <f t="shared" ca="1" si="217"/>
        <v>6706195684097377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6706195684097377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27942482017072.402</v>
      </c>
      <c r="L6028" s="444">
        <f t="shared" ca="1" si="217"/>
        <v>6734138166114449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6734138166114449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28058909025476.871</v>
      </c>
      <c r="L6029" s="444">
        <f t="shared" ca="1" si="217"/>
        <v>6762197075139926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6762197075139926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28175821146416.359</v>
      </c>
      <c r="L6030" s="444">
        <f t="shared" ca="1" si="217"/>
        <v>6790372896286342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6790372896286342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28293220401193.09</v>
      </c>
      <c r="L6031" s="444">
        <f t="shared" ca="1" si="217"/>
        <v>6818666116687535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6818666116687535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28411108819531.395</v>
      </c>
      <c r="L6032" s="444">
        <f t="shared" ca="1" si="217"/>
        <v>6847077225507066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6847077225507066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28529488439612.773</v>
      </c>
      <c r="L6033" s="444">
        <f t="shared" ca="1" si="217"/>
        <v>6875606713946679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6875606713946679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28648361308111.16</v>
      </c>
      <c r="L6034" s="444">
        <f t="shared" ca="1" si="217"/>
        <v>6904255075254790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6904255075254790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28767729480228.293</v>
      </c>
      <c r="L6035" s="444">
        <f t="shared" ca="1" si="217"/>
        <v>6933022804735018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6933022804735018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28887595019729.242</v>
      </c>
      <c r="L6036" s="444">
        <f t="shared" ca="1" si="217"/>
        <v>6961910399754747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6961910399754747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29007959998978.113</v>
      </c>
      <c r="L6037" s="444">
        <f t="shared" ca="1" si="217"/>
        <v>6990918359753725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6990918359753725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29128826498973.855</v>
      </c>
      <c r="L6038" s="444">
        <f t="shared" ca="1" si="217"/>
        <v>7020047186252699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7020047186252699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29250196609386.246</v>
      </c>
      <c r="L6039" s="444">
        <f t="shared" ca="1" si="217"/>
        <v>7049297382862085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7049297382862085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29372072428592.02</v>
      </c>
      <c r="L6040" s="444">
        <f t="shared" ca="1" si="217"/>
        <v>7078669455290677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7078669455290677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29494456063711.152</v>
      </c>
      <c r="L6041" s="444">
        <f t="shared" ca="1" si="217"/>
        <v>7108163911354388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7108163911354388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29617349630643.277</v>
      </c>
      <c r="L6042" s="444">
        <f t="shared" ca="1" si="217"/>
        <v>7137781260985031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7137781260985031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29740755254104.297</v>
      </c>
      <c r="L6043" s="444">
        <f t="shared" ca="1" si="217"/>
        <v>7167522016239135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7167522016239135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29864675067663.063</v>
      </c>
      <c r="L6044" s="444">
        <f t="shared" ca="1" si="217"/>
        <v>7197386691306798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7197386691306798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29989111213778.324</v>
      </c>
      <c r="L6045" s="444">
        <f t="shared" ca="1" si="217"/>
        <v>7227375802520576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7227375802520576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30114065843835.738</v>
      </c>
      <c r="L6046" s="444">
        <f t="shared" ca="1" si="217"/>
        <v>7257489868364412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7257489868364412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30239541118185.051</v>
      </c>
      <c r="L6047" s="444">
        <f t="shared" ca="1" si="217"/>
        <v>7287729409482597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7287729409482597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30365539206177.488</v>
      </c>
      <c r="L6048" s="444">
        <f t="shared" ca="1" si="217"/>
        <v>7318094948688774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7318094948688774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30492062286203.219</v>
      </c>
      <c r="L6049" s="444">
        <f t="shared" ca="1" si="217"/>
        <v>7348587010974977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7348587010974977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30619112545729.07</v>
      </c>
      <c r="L6050" s="444">
        <f t="shared" ca="1" si="217"/>
        <v>7379206123520706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7379206123520706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30746692181336.273</v>
      </c>
      <c r="L6051" s="444">
        <f t="shared" ca="1" si="217"/>
        <v>7409952815702042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7409952815702042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30874803398758.512</v>
      </c>
      <c r="L6052" s="444">
        <f t="shared" ca="1" si="217"/>
        <v>7440827619100801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7440827619100801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31003448412920.004</v>
      </c>
      <c r="L6053" s="444">
        <f t="shared" ca="1" si="217"/>
        <v>7471831067513721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7471831067513721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31132629447973.832</v>
      </c>
      <c r="L6054" s="444">
        <f t="shared" ca="1" si="217"/>
        <v>7502963696961695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7502963696961695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31262348737340.391</v>
      </c>
      <c r="L6055" s="444">
        <f t="shared" ca="1" si="217"/>
        <v>7534226045699035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7534226045699035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31392608523745.973</v>
      </c>
      <c r="L6056" s="444">
        <f t="shared" ca="1" si="217"/>
        <v>7565618654222781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7565618654222781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31523411059261.582</v>
      </c>
      <c r="L6057" s="444">
        <f t="shared" ca="1" si="217"/>
        <v>7597142065282043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7597142065282043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31654758605341.84</v>
      </c>
      <c r="L6058" s="444">
        <f t="shared" ca="1" si="217"/>
        <v>7628796823887385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7628796823887385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31786653432864.105</v>
      </c>
      <c r="L6059" s="444">
        <f t="shared" ca="1" si="217"/>
        <v>7660583477320249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7660583477320249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31919097822167.707</v>
      </c>
      <c r="L6060" s="444">
        <f t="shared" ca="1" si="217"/>
        <v>7692502575142417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7692502575142417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32052094063093.402</v>
      </c>
      <c r="L6061" s="444">
        <f t="shared" ca="1" si="217"/>
        <v>7724554669205510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7724554669205510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32185644455022.957</v>
      </c>
      <c r="L6062" s="444">
        <f t="shared" ca="1" si="217"/>
        <v>7756740313660533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7756740313660533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32319751306918.891</v>
      </c>
      <c r="L6063" s="444">
        <f t="shared" ca="1" si="217"/>
        <v>7789060064967452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7789060064967452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32454416937364.383</v>
      </c>
      <c r="L6064" s="444">
        <f t="shared" ca="1" si="217"/>
        <v>7821514481904816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7821514481904816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32589643674603.395</v>
      </c>
      <c r="L6065" s="444">
        <f t="shared" ca="1" si="217"/>
        <v>7854104125579419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7854104125579419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32725433856580.91</v>
      </c>
      <c r="L6066" s="444">
        <f t="shared" ca="1" si="217"/>
        <v>7886829559436000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7886829559436000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32861789830983.332</v>
      </c>
      <c r="L6067" s="444">
        <f t="shared" ca="1" si="217"/>
        <v>7919691349266983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7919691349266983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32998713955279.09</v>
      </c>
      <c r="L6068" s="444">
        <f t="shared" ca="1" si="217"/>
        <v>7952690063222262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7952690063222262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33136208596759.426</v>
      </c>
      <c r="L6069" s="444">
        <f t="shared" ca="1" si="217"/>
        <v>7985826271819021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7985826271819021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33274276132579.254</v>
      </c>
      <c r="L6070" s="444">
        <f t="shared" ca="1" si="217"/>
        <v>8019100547951600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8019100547951600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33412918949798.332</v>
      </c>
      <c r="L6071" s="444">
        <f t="shared" ca="1" si="217"/>
        <v>8052513466901398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8052513466901398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33552139445422.492</v>
      </c>
      <c r="L6072" s="444">
        <f t="shared" ca="1" si="217"/>
        <v>8086065606346820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8086065606346820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33691940026445.086</v>
      </c>
      <c r="L6073" s="444">
        <f t="shared" ca="1" si="217"/>
        <v>8119757546373265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8119757546373265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33832323109888.605</v>
      </c>
      <c r="L6074" s="444">
        <f t="shared" ca="1" si="217"/>
        <v>8153589869483154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8153589869483154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33973291122846.473</v>
      </c>
      <c r="L6075" s="444">
        <f t="shared" ca="1" si="217"/>
        <v>8187563160606000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8187563160606000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34114846502525</v>
      </c>
      <c r="L6076" s="444">
        <f t="shared" ca="1" si="217"/>
        <v>8221678007108525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8221678007108525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34256991696285.516</v>
      </c>
      <c r="L6077" s="444">
        <f t="shared" ca="1" si="217"/>
        <v>8255934998804811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8255934998804811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34399729161686.707</v>
      </c>
      <c r="L6078" s="444">
        <f t="shared" ca="1" si="217"/>
        <v>8290334727966498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8290334727966498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34543061366527.074</v>
      </c>
      <c r="L6079" s="444">
        <f t="shared" ca="1" si="217"/>
        <v>8324877789333025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8324877789333025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34686990788887.605</v>
      </c>
      <c r="L6080" s="444">
        <f t="shared" ca="1" si="217"/>
        <v>8359564780121913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8359564780121913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34831519917174.637</v>
      </c>
      <c r="L6081" s="444">
        <f t="shared" ca="1" si="217"/>
        <v>8394396300039088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8394396300039088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34976651250162.871</v>
      </c>
      <c r="L6082" s="444">
        <f t="shared" ca="1" si="217"/>
        <v>8429372951289251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8429372951289251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35122387297038.547</v>
      </c>
      <c r="L6083" s="444">
        <f t="shared" ca="1" si="217"/>
        <v>8464495338586290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8464495338586290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35268730577442.867</v>
      </c>
      <c r="L6084" s="444">
        <f t="shared" ca="1" si="217"/>
        <v>8499764069163733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8499764069163733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35415683621515.555</v>
      </c>
      <c r="L6085" s="444">
        <f t="shared" ca="1" si="217"/>
        <v>8535179752785249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8535179752785249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35563248969938.531</v>
      </c>
      <c r="L6086" s="444">
        <f t="shared" ca="1" si="217"/>
        <v>8570743001755188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8570743001755188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35711429173979.953</v>
      </c>
      <c r="L6087" s="444">
        <f t="shared" ca="1" si="217"/>
        <v>8606454430929168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8606454430929168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35860226795538.195</v>
      </c>
      <c r="L6088" s="444">
        <f t="shared" ca="1" si="217"/>
        <v>8642314657724706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8642314657724706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36009644407186.273</v>
      </c>
      <c r="L6089" s="444">
        <f t="shared" ca="1" si="217"/>
        <v>8678324302131892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8678324302131892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36159684592216.211</v>
      </c>
      <c r="L6090" s="444">
        <f t="shared" ca="1" si="217"/>
        <v>8714483986724108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8714483986724108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36310349944683.781</v>
      </c>
      <c r="L6091" s="444">
        <f t="shared" ca="1" si="217"/>
        <v>8750794336668792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8750794336668792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36461643069453.297</v>
      </c>
      <c r="L6092" s="444">
        <f t="shared" ca="1" si="217"/>
        <v>8787255979738245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8787255979738245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36613566582242.688</v>
      </c>
      <c r="L6093" s="444">
        <f t="shared" ca="1" si="217"/>
        <v>8823869546320488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8823869546320488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36766123109668.703</v>
      </c>
      <c r="L6094" s="444">
        <f t="shared" ca="1" si="217"/>
        <v>8860635669430157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8860635669430157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36919315289292.32</v>
      </c>
      <c r="L6095" s="444">
        <f t="shared" ca="1" si="217"/>
        <v>8897554984719449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8897554984719449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37073145769664.367</v>
      </c>
      <c r="L6096" s="444">
        <f t="shared" ca="1" si="217"/>
        <v>8934628130489113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8934628130489113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37227617210371.297</v>
      </c>
      <c r="L6097" s="444">
        <f t="shared" ca="1" si="217"/>
        <v>8971855747699484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8971855747699484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37382732282081.18</v>
      </c>
      <c r="L6098" s="444">
        <f t="shared" ca="1" si="217"/>
        <v>9009238479981566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9009238479981566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37538493666589.859</v>
      </c>
      <c r="L6099" s="444">
        <f t="shared" ca="1" si="217"/>
        <v>9046776973648156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9046776973648156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37694904056867.313</v>
      </c>
      <c r="L6100" s="444">
        <f t="shared" ca="1" si="217"/>
        <v>9084471877705024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9084471877705024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37851966157104.266</v>
      </c>
      <c r="L6101" s="444">
        <f t="shared" ca="1" si="217"/>
        <v>9122323843862128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9122323843862128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38009682682758.867</v>
      </c>
      <c r="L6102" s="444">
        <f t="shared" ca="1" si="217"/>
        <v>9160333526544886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9160333526544886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38168056360603.688</v>
      </c>
      <c r="L6103" s="444">
        <f t="shared" ca="1" si="217"/>
        <v>9198501582905490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9198501582905490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38327089928772.875</v>
      </c>
      <c r="L6104" s="444">
        <f t="shared" ca="1" si="217"/>
        <v>9236828672834262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9236828672834262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38486786136809.422</v>
      </c>
      <c r="L6105" s="444">
        <f t="shared" ca="1" si="217"/>
        <v>9275315458971072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9275315458971072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38647147745712.797</v>
      </c>
      <c r="L6106" s="444">
        <f t="shared" ca="1" si="217"/>
        <v>9313962606716784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9313962606716784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38808177527986.602</v>
      </c>
      <c r="L6107" s="444">
        <f t="shared" ca="1" si="217"/>
        <v>9352770784244770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9352770784244770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38969878267686.539</v>
      </c>
      <c r="L6108" s="444">
        <f t="shared" ca="1" si="217"/>
        <v>9391740662512456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9391740662512456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39132252760468.563</v>
      </c>
      <c r="L6109" s="444">
        <f t="shared" ca="1" si="217"/>
        <v>9430872915272924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9430872915272924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39295303813637.18</v>
      </c>
      <c r="L6110" s="444">
        <f t="shared" ca="1" si="217"/>
        <v>9470168219086562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9470168219086562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39459034246194.008</v>
      </c>
      <c r="L6111" s="444">
        <f t="shared" ca="1" si="217"/>
        <v>9509627253332756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9509627253332756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39623446888886.484</v>
      </c>
      <c r="L6112" s="444">
        <f t="shared" ca="1" si="217"/>
        <v>9549250700221642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9549250700221642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39788544584256.844</v>
      </c>
      <c r="L6113" s="444">
        <f t="shared" ca="1" si="217"/>
        <v>9589039244805898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9589039244805898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39954330186691.242</v>
      </c>
      <c r="L6114" s="444">
        <f t="shared" ca="1" si="217"/>
        <v>9628993574992590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9628993574992590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40120806562469.125</v>
      </c>
      <c r="L6115" s="444">
        <f t="shared" ca="1" si="217"/>
        <v>9669114381555060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9669114381555060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40287976589812.75</v>
      </c>
      <c r="L6116" s="444">
        <f t="shared" ca="1" si="217"/>
        <v>9709402358144872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9709402358144872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40455843158936.969</v>
      </c>
      <c r="L6117" s="444">
        <f t="shared" ca="1" si="217"/>
        <v>9749858201303808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9749858201303808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40624409172099.203</v>
      </c>
      <c r="L6118" s="444">
        <f t="shared" ca="1" si="217"/>
        <v>9790482610475908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9790482610475908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40793677543649.617</v>
      </c>
      <c r="L6119" s="444">
        <f t="shared" ca="1" si="217"/>
        <v>9831276288019558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9831276288019558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40963651200081.492</v>
      </c>
      <c r="L6120" s="444">
        <f t="shared" ca="1" si="217"/>
        <v>9872239939219640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9872239939219640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41134333080081.836</v>
      </c>
      <c r="L6121" s="444">
        <f t="shared" ca="1" si="217"/>
        <v>9913374272299722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9913374272299722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41305726134582.172</v>
      </c>
      <c r="L6122" s="444">
        <f t="shared" ca="1" si="217"/>
        <v>9954679998434304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9954679998434304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41477833326809.602</v>
      </c>
      <c r="L6123" s="444">
        <f t="shared" ca="1" si="217"/>
        <v>9996157831761114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9996157831761114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41650657632337.977</v>
      </c>
      <c r="L6124" s="444">
        <f t="shared" ca="1" si="217"/>
        <v>1.0037808489393452E+16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1.0037808489393452E+16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41824202039139.383</v>
      </c>
      <c r="L6125" s="444">
        <f t="shared" ca="1" si="217"/>
        <v>1.0079632691432592E+16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1.0079632691432592E+16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41998469547635.797</v>
      </c>
      <c r="L6126" s="444">
        <f t="shared" ca="1" si="217"/>
        <v>1.0121631160980228E+16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1.0121631160980228E+16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42173463170750.953</v>
      </c>
      <c r="L6127" s="444">
        <f t="shared" ca="1" si="217"/>
        <v>1.0163804624150978E+16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1.0163804624150978E+16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42349185933962.406</v>
      </c>
      <c r="L6128" s="444">
        <f t="shared" ref="L6128:L6250" ca="1" si="222">I6128-J6128+K6128</f>
        <v>1.020615381008494E+16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1.020615381008494E+16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42525640875353.914</v>
      </c>
      <c r="L6129" s="444">
        <f t="shared" ca="1" si="222"/>
        <v>1.0248679450960294E+16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1.0248679450960294E+16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42702831045667.891</v>
      </c>
      <c r="L6130" s="444">
        <f t="shared" ca="1" si="222"/>
        <v>1.0291382282005962E+16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1.0291382282005962E+16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42880759508358.172</v>
      </c>
      <c r="L6131" s="444">
        <f t="shared" ca="1" si="222"/>
        <v>1.033426304151432E+16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1.033426304151432E+16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43059429339643</v>
      </c>
      <c r="L6132" s="444">
        <f t="shared" ca="1" si="222"/>
        <v>1.0377322470853964E+16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1.0377322470853964E+16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43238843628558.18</v>
      </c>
      <c r="L6133" s="444">
        <f t="shared" ca="1" si="222"/>
        <v>1.0420561314482522E+16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1.0420561314482522E+16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43419005477010.508</v>
      </c>
      <c r="L6134" s="444">
        <f t="shared" ca="1" si="222"/>
        <v>1.0463980319959532E+16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1.0463980319959532E+16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43599917999831.383</v>
      </c>
      <c r="L6135" s="444">
        <f t="shared" ca="1" si="222"/>
        <v>1.0507580237959364E+16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1.0507580237959364E+16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43781584324830.68</v>
      </c>
      <c r="L6136" s="444">
        <f t="shared" ca="1" si="222"/>
        <v>1.0551361822284194E+16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1.0551361822284194E+16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43964007592850.805</v>
      </c>
      <c r="L6137" s="444">
        <f t="shared" ca="1" si="222"/>
        <v>1.0595325829877044E+16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1.0595325829877044E+16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44147190957821.016</v>
      </c>
      <c r="L6138" s="444">
        <f t="shared" ca="1" si="222"/>
        <v>1.0639473020834866E+16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1.0639473020834866E+16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44331137586811.938</v>
      </c>
      <c r="L6139" s="444">
        <f t="shared" ca="1" si="222"/>
        <v>1.0683804158421678E+16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1.0683804158421678E+16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44515850660090.328</v>
      </c>
      <c r="L6140" s="444">
        <f t="shared" ca="1" si="222"/>
        <v>1.0728320009081768E+16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1.0728320009081768E+16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44701333371174.031</v>
      </c>
      <c r="L6141" s="444">
        <f t="shared" ca="1" si="222"/>
        <v>1.0773021342452942E+16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1.0773021342452942E+16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44887588926887.258</v>
      </c>
      <c r="L6142" s="444">
        <f t="shared" ca="1" si="222"/>
        <v>1.081790893137983E+16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1.081790893137983E+16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45074620547415.961</v>
      </c>
      <c r="L6143" s="444">
        <f t="shared" ca="1" si="222"/>
        <v>1.0862983551927246E+16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1.0862983551927246E+16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45262431466363.523</v>
      </c>
      <c r="L6144" s="444">
        <f t="shared" ca="1" si="222"/>
        <v>1.090824598339361E+16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1.090824598339361E+16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45451024930806.711</v>
      </c>
      <c r="L6145" s="444">
        <f t="shared" ca="1" si="222"/>
        <v>1.0953697008324416E+16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1.0953697008324416E+16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45640404201351.734</v>
      </c>
      <c r="L6146" s="444">
        <f t="shared" ca="1" si="222"/>
        <v>1.0999337412525768E+16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1.0999337412525768E+16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45830572552190.703</v>
      </c>
      <c r="L6147" s="444">
        <f t="shared" ca="1" si="222"/>
        <v>1.1045167985077958E+16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1.1045167985077958E+16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46021533271158.156</v>
      </c>
      <c r="L6148" s="444">
        <f t="shared" ca="1" si="222"/>
        <v>1.1091189518349116E+16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1.1091189518349116E+16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46213289659787.984</v>
      </c>
      <c r="L6149" s="444">
        <f t="shared" ca="1" si="222"/>
        <v>1.1137402808008904E+16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1.1137402808008904E+16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46405845033370.43</v>
      </c>
      <c r="L6150" s="444">
        <f t="shared" ca="1" si="222"/>
        <v>1.1183808653042274E+16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1.1183808653042274E+16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46599202721009.477</v>
      </c>
      <c r="L6151" s="444">
        <f t="shared" ca="1" si="222"/>
        <v>1.1230407855763284E+16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1.1230407855763284E+16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46793366065680.352</v>
      </c>
      <c r="L6152" s="444">
        <f t="shared" ca="1" si="222"/>
        <v>1.1277201221828964E+16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1.1277201221828964E+16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46988338424287.352</v>
      </c>
      <c r="L6153" s="444">
        <f t="shared" ca="1" si="222"/>
        <v>1.1324189560253252E+16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1.1324189560253252E+16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47184123167721.883</v>
      </c>
      <c r="L6154" s="444">
        <f t="shared" ca="1" si="222"/>
        <v>1.1371373683420974E+16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1.1371373683420974E+16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47380723680920.727</v>
      </c>
      <c r="L6155" s="444">
        <f t="shared" ca="1" si="222"/>
        <v>1.1418754407101894E+16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1.1418754407101894E+16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47578143362924.555</v>
      </c>
      <c r="L6156" s="444">
        <f t="shared" ca="1" si="222"/>
        <v>1.1466332550464818E+16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1.1466332550464818E+16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47776385626936.742</v>
      </c>
      <c r="L6157" s="444">
        <f t="shared" ca="1" si="222"/>
        <v>1.1514108936091754E+16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1.1514108936091754E+16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47975453900382.305</v>
      </c>
      <c r="L6158" s="444">
        <f t="shared" ca="1" si="222"/>
        <v>1.1562084389992136E+16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1.1562084389992136E+16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48175351624967.234</v>
      </c>
      <c r="L6159" s="444">
        <f t="shared" ca="1" si="222"/>
        <v>1.1610259741617104E+16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1.1610259741617104E+16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48376082256737.93</v>
      </c>
      <c r="L6160" s="444">
        <f t="shared" ca="1" si="222"/>
        <v>1.1658635823873842E+16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1.1658635823873842E+16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48577649266141.008</v>
      </c>
      <c r="L6161" s="444">
        <f t="shared" ca="1" si="222"/>
        <v>1.1707213473139984E+16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1.1707213473139984E+16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48780056138083.266</v>
      </c>
      <c r="L6162" s="444">
        <f t="shared" ca="1" si="222"/>
        <v>1.1755993529278068E+16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1.1755993529278068E+16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48983306371991.953</v>
      </c>
      <c r="L6163" s="444">
        <f t="shared" ca="1" si="222"/>
        <v>1.180497683565006E+16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1.180497683565006E+16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49187403481875.25</v>
      </c>
      <c r="L6164" s="444">
        <f t="shared" ca="1" si="222"/>
        <v>1.1854164239131936E+16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1.1854164239131936E+16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49392350996383.063</v>
      </c>
      <c r="L6165" s="444">
        <f t="shared" ca="1" si="222"/>
        <v>1.190355659012832E+16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1.190355659012832E+16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49598152458868</v>
      </c>
      <c r="L6166" s="444">
        <f t="shared" ca="1" si="222"/>
        <v>1.1953154742587188E+16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1.1953154742587188E+16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49804811427446.617</v>
      </c>
      <c r="L6167" s="444">
        <f t="shared" ca="1" si="222"/>
        <v>1.2002959554014634E+16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1.2002959554014634E+16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50012331475060.977</v>
      </c>
      <c r="L6168" s="444">
        <f t="shared" ca="1" si="222"/>
        <v>1.2052971885489694E+16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1.2052971885489694E+16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50220716189540.391</v>
      </c>
      <c r="L6169" s="444">
        <f t="shared" ca="1" si="222"/>
        <v>1.2103192601679234E+16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1.2103192601679234E+16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50429969173663.477</v>
      </c>
      <c r="L6170" s="444">
        <f t="shared" ca="1" si="222"/>
        <v>1.2153622570852898E+16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1.2153622570852898E+16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50640094045220.406</v>
      </c>
      <c r="L6171" s="444">
        <f t="shared" ca="1" si="222"/>
        <v>1.2204262664898118E+16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1.2204262664898118E+16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50851094437075.492</v>
      </c>
      <c r="L6172" s="444">
        <f t="shared" ca="1" si="222"/>
        <v>1.2255113759335194E+16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1.2255113759335194E+16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51062973997229.977</v>
      </c>
      <c r="L6173" s="444">
        <f t="shared" ca="1" si="222"/>
        <v>1.2306176733332424E+16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1.2306176733332424E+16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51275736388885.102</v>
      </c>
      <c r="L6174" s="444">
        <f t="shared" ca="1" si="222"/>
        <v>1.235745246972131E+16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1.235745246972131E+16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51489385290505.461</v>
      </c>
      <c r="L6175" s="444">
        <f t="shared" ca="1" si="222"/>
        <v>1.2408941855011816E+16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1.2408941855011816E+16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51703924395882.563</v>
      </c>
      <c r="L6176" s="444">
        <f t="shared" ca="1" si="222"/>
        <v>1.2460645779407698E+16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1.2460645779407698E+16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51919357414198.742</v>
      </c>
      <c r="L6177" s="444">
        <f t="shared" ca="1" si="222"/>
        <v>1.2512565136821896E+16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1.2512565136821896E+16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52135688070091.234</v>
      </c>
      <c r="L6178" s="444">
        <f t="shared" ca="1" si="222"/>
        <v>1.2564700824891988E+16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1.2564700824891988E+16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52352920103716.617</v>
      </c>
      <c r="L6179" s="444">
        <f t="shared" ca="1" si="222"/>
        <v>1.2617053744995704E+16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1.2617053744995704E+16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52571057270815.43</v>
      </c>
      <c r="L6180" s="444">
        <f t="shared" ca="1" si="222"/>
        <v>1.266962480226652E+16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1.266962480226652E+16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52790103342777.164</v>
      </c>
      <c r="L6181" s="444">
        <f t="shared" ca="1" si="222"/>
        <v>1.2722414905609298E+16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1.2722414905609298E+16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53010062106705.406</v>
      </c>
      <c r="L6182" s="444">
        <f t="shared" ca="1" si="222"/>
        <v>1.2775424967716004E+16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1.2775424967716004E+16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53230937365483.352</v>
      </c>
      <c r="L6183" s="444">
        <f t="shared" ca="1" si="222"/>
        <v>1.2828655905081488E+16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1.2828655905081488E+16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53452732937839.531</v>
      </c>
      <c r="L6184" s="444">
        <f t="shared" ca="1" si="222"/>
        <v>1.2882108638019328E+16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1.2882108638019328E+16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53675452658413.867</v>
      </c>
      <c r="L6185" s="444">
        <f t="shared" ca="1" si="222"/>
        <v>1.2935784090677742E+16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1.2935784090677742E+16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53899100377823.922</v>
      </c>
      <c r="L6186" s="444">
        <f t="shared" ca="1" si="222"/>
        <v>1.2989683191055566E+16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1.2989683191055566E+16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54123679962731.523</v>
      </c>
      <c r="L6187" s="444">
        <f t="shared" ca="1" si="222"/>
        <v>1.3043806871018298E+16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1.3043806871018298E+16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54349195295909.578</v>
      </c>
      <c r="L6188" s="444">
        <f t="shared" ca="1" si="222"/>
        <v>1.3098156066314208E+16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1.3098156066314208E+16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54575650276309.203</v>
      </c>
      <c r="L6189" s="444">
        <f t="shared" ca="1" si="222"/>
        <v>1.3152731716590518E+16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1.3152731716590518E+16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54803048819127.156</v>
      </c>
      <c r="L6190" s="444">
        <f t="shared" ca="1" si="222"/>
        <v>1.3207534765409646E+16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1.3207534765409646E+16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55031394855873.523</v>
      </c>
      <c r="L6191" s="444">
        <f t="shared" ca="1" si="222"/>
        <v>1.326256616026552E+16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1.326256616026552E+16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55260692334439.664</v>
      </c>
      <c r="L6192" s="444">
        <f t="shared" ca="1" si="222"/>
        <v>1.331782685259996E+16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1.331782685259996E+16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55490945219166.5</v>
      </c>
      <c r="L6193" s="444">
        <f t="shared" ca="1" si="222"/>
        <v>1.3373317797819126E+16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1.3373317797819126E+16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55722157490913.023</v>
      </c>
      <c r="L6194" s="444">
        <f t="shared" ca="1" si="222"/>
        <v>1.342903995531004E+16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1.342903995531004E+16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55954333147125.164</v>
      </c>
      <c r="L6195" s="444">
        <f t="shared" ca="1" si="222"/>
        <v>1.3484994288457166E+16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1.3484994288457166E+16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56187476201904.859</v>
      </c>
      <c r="L6196" s="444">
        <f t="shared" ca="1" si="222"/>
        <v>1.354118176465907E+16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1.354118176465907E+16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56421590686079.461</v>
      </c>
      <c r="L6197" s="444">
        <f t="shared" ca="1" si="222"/>
        <v>1.359760335534515E+16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1.359760335534515E+16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56656680647271.461</v>
      </c>
      <c r="L6198" s="444">
        <f t="shared" ca="1" si="222"/>
        <v>1.3654260035992422E+16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1.3654260035992422E+16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56892750149968.422</v>
      </c>
      <c r="L6199" s="444">
        <f t="shared" ca="1" si="222"/>
        <v>1.371115278614239E+16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1.371115278614239E+16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57129803275593.289</v>
      </c>
      <c r="L6200" s="444">
        <f t="shared" ca="1" si="222"/>
        <v>1.3768282589417984E+16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1.3768282589417984E+16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57367844122574.93</v>
      </c>
      <c r="L6201" s="444">
        <f t="shared" ca="1" si="222"/>
        <v>1.3825650433540558E+16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1.3825650433540558E+16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57606876806418.992</v>
      </c>
      <c r="L6202" s="444">
        <f t="shared" ca="1" si="222"/>
        <v>1.3883257310346976E+16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1.3883257310346976E+16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57846905459779.063</v>
      </c>
      <c r="L6203" s="444">
        <f t="shared" ca="1" si="222"/>
        <v>1.3941104215806756E+16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1.3941104215806756E+16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58087934232528.148</v>
      </c>
      <c r="L6204" s="444">
        <f t="shared" ca="1" si="222"/>
        <v>1.3999192150039284E+16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1.3999192150039284E+16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58329967291830.352</v>
      </c>
      <c r="L6205" s="444">
        <f t="shared" ca="1" si="222"/>
        <v>1.4057522117331114E+16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1.4057522117331114E+16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58573008822212.984</v>
      </c>
      <c r="L6206" s="444">
        <f t="shared" ca="1" si="222"/>
        <v>1.4116095126153326E+16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1.4116095126153326E+16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58817063025638.859</v>
      </c>
      <c r="L6207" s="444">
        <f t="shared" ca="1" si="222"/>
        <v>1.4174912189178964E+16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1.4174912189178964E+16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59062134121579.016</v>
      </c>
      <c r="L6208" s="444">
        <f t="shared" ca="1" si="222"/>
        <v>1.4233974323300544E+16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1.4233974323300544E+16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59308226347085.602</v>
      </c>
      <c r="L6209" s="444">
        <f t="shared" ca="1" si="222"/>
        <v>1.429328254964763E+16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1.429328254964763E+16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59555343956865.117</v>
      </c>
      <c r="L6210" s="444">
        <f t="shared" ca="1" si="222"/>
        <v>1.4352837893604496E+16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1.4352837893604496E+16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59803491223352.063</v>
      </c>
      <c r="L6211" s="444">
        <f t="shared" ca="1" si="222"/>
        <v>1.4412641384827848E+16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1.4412641384827848E+16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60052672436782.695</v>
      </c>
      <c r="L6212" s="444">
        <f t="shared" ca="1" si="222"/>
        <v>1.447269405726463E+16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1.447269405726463E+16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60302891905269.281</v>
      </c>
      <c r="L6213" s="444">
        <f t="shared" ca="1" si="222"/>
        <v>1.45329969491699E+16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1.45329969491699E+16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60554153954874.594</v>
      </c>
      <c r="L6214" s="444">
        <f t="shared" ca="1" si="222"/>
        <v>1.4593551103124774E+16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1.4593551103124774E+16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60806462929686.555</v>
      </c>
      <c r="L6215" s="444">
        <f t="shared" ca="1" si="222"/>
        <v>1.465435756605446E+16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1.465435756605446E+16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61059823191893.594</v>
      </c>
      <c r="L6216" s="444">
        <f t="shared" ca="1" si="222"/>
        <v>1.4715417389246354E+16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1.4715417389246354E+16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61314239121859.805</v>
      </c>
      <c r="L6217" s="444">
        <f t="shared" ca="1" si="222"/>
        <v>1.4776731628368214E+16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1.4776731628368214E+16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61569715118200.891</v>
      </c>
      <c r="L6218" s="444">
        <f t="shared" ca="1" si="222"/>
        <v>1.4838301343486414E+16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1.4838301343486414E+16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61826255597860.055</v>
      </c>
      <c r="L6219" s="444">
        <f t="shared" ca="1" si="222"/>
        <v>1.4900127599084274E+16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1.4900127599084274E+16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62083864996184.477</v>
      </c>
      <c r="L6220" s="444">
        <f t="shared" ca="1" si="222"/>
        <v>1.4962211464080458E+16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1.4962211464080458E+16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62342547767001.906</v>
      </c>
      <c r="L6221" s="444">
        <f t="shared" ca="1" si="222"/>
        <v>1.502455401184746E+16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1.502455401184746E+16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62602308382697.758</v>
      </c>
      <c r="L6222" s="444">
        <f t="shared" ca="1" si="222"/>
        <v>1.5087156320230158E+16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1.5087156320230158E+16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62863151334292.32</v>
      </c>
      <c r="L6223" s="444">
        <f t="shared" ca="1" si="222"/>
        <v>1.515001947156445E+16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1.515001947156445E+16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63125081131518.539</v>
      </c>
      <c r="L6224" s="444">
        <f t="shared" ca="1" si="222"/>
        <v>1.5213144552695968E+16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1.5213144552695968E+16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63388102302899.859</v>
      </c>
      <c r="L6225" s="444">
        <f t="shared" ca="1" si="222"/>
        <v>1.5276532654998868E+16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1.5276532654998868E+16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63652219395828.617</v>
      </c>
      <c r="L6226" s="444">
        <f t="shared" ca="1" si="222"/>
        <v>1.5340184874394696E+16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1.5340184874394696E+16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63917436976644.563</v>
      </c>
      <c r="L6227" s="444">
        <f t="shared" ca="1" si="222"/>
        <v>1.540410231137134E+16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1.540410231137134E+16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64183759630713.914</v>
      </c>
      <c r="L6228" s="444">
        <f t="shared" ca="1" si="222"/>
        <v>1.5468286071002054E+16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1.5468286071002054E+16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64451191962508.547</v>
      </c>
      <c r="L6229" s="444">
        <f t="shared" ca="1" si="222"/>
        <v>1.5532737262964562E+16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1.5532737262964562E+16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64719738595685.672</v>
      </c>
      <c r="L6230" s="444">
        <f t="shared" ca="1" si="222"/>
        <v>1.5597457001560248E+16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1.5597457001560248E+16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64989404173167.695</v>
      </c>
      <c r="L6231" s="444">
        <f t="shared" ca="1" si="222"/>
        <v>1.5662446405733416E+16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1.5662446405733416E+16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65260193357222.563</v>
      </c>
      <c r="L6232" s="444">
        <f t="shared" ca="1" si="222"/>
        <v>1.5727706599090638E+16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1.5727706599090638E+16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65532110829544.32</v>
      </c>
      <c r="L6233" s="444">
        <f t="shared" ca="1" si="222"/>
        <v>1.5793238709920182E+16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1.5793238709920182E+16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65805161291334.094</v>
      </c>
      <c r="L6234" s="444">
        <f t="shared" ca="1" si="222"/>
        <v>1.5859043871211516E+16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1.5859043871211516E+16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66079349463381.313</v>
      </c>
      <c r="L6235" s="444">
        <f t="shared" ca="1" si="222"/>
        <v>1.5925123220674898E+16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1.5925123220674898E+16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66354680086145.406</v>
      </c>
      <c r="L6236" s="444">
        <f t="shared" ca="1" si="222"/>
        <v>1.5991477900761044E+16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1.5991477900761044E+16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66631157919837.688</v>
      </c>
      <c r="L6237" s="444">
        <f t="shared" ca="1" si="222"/>
        <v>1.6058109058680882E+16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1.6058109058680882E+16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66908787744503.672</v>
      </c>
      <c r="L6238" s="444">
        <f t="shared" ca="1" si="222"/>
        <v>1.6125017846425386E+16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1.6125017846425386E+16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67187574360105.781</v>
      </c>
      <c r="L6239" s="444">
        <f t="shared" ca="1" si="222"/>
        <v>1.6192205420785492E+16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1.6192205420785492E+16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67467522586606.219</v>
      </c>
      <c r="L6240" s="444">
        <f t="shared" ca="1" si="222"/>
        <v>1.6259672943372098E+16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1.6259672943372098E+16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67748637264050.406</v>
      </c>
      <c r="L6241" s="444">
        <f t="shared" ca="1" si="222"/>
        <v>1.6327421580636148E+16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1.6327421580636148E+16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68030923252650.609</v>
      </c>
      <c r="L6242" s="444">
        <f t="shared" ca="1" si="222"/>
        <v>1.6395452503888798E+16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1.6395452503888798E+16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68314385432869.992</v>
      </c>
      <c r="L6243" s="444">
        <f t="shared" ca="1" si="222"/>
        <v>1.6463766889321668E+16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1.6463766889321668E+16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68599028705506.945</v>
      </c>
      <c r="L6244" s="444">
        <f t="shared" ca="1" si="222"/>
        <v>1.6532365918027174E+16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1.6532365918027174E+16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68884857991779.883</v>
      </c>
      <c r="L6245" s="444">
        <f t="shared" ca="1" si="222"/>
        <v>1.6601250776018954E+16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1.6601250776018954E+16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69171878233412.305</v>
      </c>
      <c r="L6246" s="444">
        <f t="shared" ca="1" si="222"/>
        <v>1.6670422654252366E+16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1.6670422654252366E+16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69460094392718.18</v>
      </c>
      <c r="L6247" s="444">
        <f t="shared" ca="1" si="222"/>
        <v>1.6739882748645084E+16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1.6739882748645084E+16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69749511452687.852</v>
      </c>
      <c r="L6248" s="444">
        <f t="shared" ca="1" si="222"/>
        <v>1.6809632260097772E+16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1.6809632260097772E+16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70040134417074.047</v>
      </c>
      <c r="L6249" s="444">
        <f t="shared" ca="1" si="222"/>
        <v>1.6879672394514846E+16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1.6879672394514846E+16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70331968310478.523</v>
      </c>
      <c r="L6250" s="444">
        <f t="shared" ca="1" si="222"/>
        <v>1.6950004362825324E+16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3487691.3769117817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58.583333333333336</v>
      </c>
      <c r="C4" s="463">
        <f ca="1">(SUMIFS(H:H,I:I,"&gt;0",L:L,"&lt;0"))</f>
        <v>703</v>
      </c>
      <c r="D4" s="456">
        <f t="array" aca="1" ref="D4" ca="1">INDEX(N:N,MATCH(C4,H:H,0),0)</f>
        <v>72655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3487691.3769117817</v>
      </c>
      <c r="C8" s="447">
        <f t="shared" ref="C8:C71" si="0">SUMIF(G:G,A8,J:J)</f>
        <v>0</v>
      </c>
      <c r="D8" s="447">
        <f ca="1">SUMIF(G:G,1,K:K)</f>
        <v>178436.91006856196</v>
      </c>
      <c r="E8" s="447">
        <f t="shared" ref="E8:E71" ca="1" si="1">B8-C8+D8</f>
        <v>3666128.2869803435</v>
      </c>
      <c r="F8" s="431"/>
      <c r="G8" s="459">
        <v>1</v>
      </c>
      <c r="H8" s="459">
        <v>1</v>
      </c>
      <c r="I8" s="444">
        <f ca="1">B1</f>
        <v>3487691.3769117817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14532.04740379909</v>
      </c>
      <c r="L8" s="444">
        <f t="shared" ref="L8:L262" ca="1" si="3">I8-J8+K8</f>
        <v>3502223.4243155806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3666128.2869803435</v>
      </c>
      <c r="C9" s="447">
        <f t="shared" si="0"/>
        <v>0</v>
      </c>
      <c r="D9" s="447">
        <f ca="1">SUMIF(G:G,2,K:K)</f>
        <v>187566.08103982182</v>
      </c>
      <c r="E9" s="447">
        <f t="shared" ca="1" si="1"/>
        <v>3853694.3680201652</v>
      </c>
      <c r="F9" s="431"/>
      <c r="G9" s="459">
        <v>1</v>
      </c>
      <c r="H9" s="459">
        <v>2</v>
      </c>
      <c r="I9" s="444">
        <f t="shared" ref="I9:I263" ca="1" si="5">L8</f>
        <v>3502223.4243155806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14592.597601314917</v>
      </c>
      <c r="L9" s="444">
        <f t="shared" ca="1" si="3"/>
        <v>3516816.0219168956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3853694.3680201652</v>
      </c>
      <c r="C10" s="447">
        <f t="shared" si="0"/>
        <v>0</v>
      </c>
      <c r="D10" s="447">
        <f ca="1">SUMIF(G:G,3,K:K)</f>
        <v>197162.317724058</v>
      </c>
      <c r="E10" s="447">
        <f t="shared" ca="1" si="1"/>
        <v>4050856.6857442232</v>
      </c>
      <c r="F10" s="431"/>
      <c r="G10" s="459">
        <v>1</v>
      </c>
      <c r="H10" s="459">
        <v>3</v>
      </c>
      <c r="I10" s="444">
        <f t="shared" ca="1" si="5"/>
        <v>3516816.0219168956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14653.400091320396</v>
      </c>
      <c r="L10" s="444">
        <f t="shared" ca="1" si="3"/>
        <v>3531469.4220082159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4050856.6857442232</v>
      </c>
      <c r="C11" s="447">
        <f t="shared" si="0"/>
        <v>0</v>
      </c>
      <c r="D11" s="447">
        <f ca="1">SUMIF(G:G,4,K:K)</f>
        <v>207249.51608958212</v>
      </c>
      <c r="E11" s="447">
        <f t="shared" ca="1" si="1"/>
        <v>4258106.2018338051</v>
      </c>
      <c r="F11" s="431"/>
      <c r="G11" s="459">
        <v>1</v>
      </c>
      <c r="H11" s="459">
        <v>4</v>
      </c>
      <c r="I11" s="444">
        <f t="shared" ca="1" si="5"/>
        <v>3531469.4220082159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14714.455925034234</v>
      </c>
      <c r="L11" s="444">
        <f t="shared" ca="1" si="3"/>
        <v>3546183.8779332503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4258106.2018338051</v>
      </c>
      <c r="C12" s="447">
        <f t="shared" si="0"/>
        <v>0</v>
      </c>
      <c r="D12" s="447">
        <f ca="1">SUMIF(G:G,5,K:K)</f>
        <v>217852.79466779594</v>
      </c>
      <c r="E12" s="447">
        <f t="shared" ca="1" si="1"/>
        <v>4475958.9965016013</v>
      </c>
      <c r="F12" s="431"/>
      <c r="G12" s="459">
        <v>1</v>
      </c>
      <c r="H12" s="459">
        <v>5</v>
      </c>
      <c r="I12" s="444">
        <f t="shared" ca="1" si="5"/>
        <v>3546183.8779332503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14775.766158055207</v>
      </c>
      <c r="L12" s="444">
        <f t="shared" ca="1" si="3"/>
        <v>3560959.6440913053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4475958.9965016013</v>
      </c>
      <c r="C13" s="447">
        <f t="shared" si="0"/>
        <v>110555.47832289393</v>
      </c>
      <c r="D13" s="447">
        <f ca="1">SUMIF(G:G,6,K:K)</f>
        <v>227608.91212694254</v>
      </c>
      <c r="E13" s="447">
        <f t="shared" ca="1" si="1"/>
        <v>4593012.4303056495</v>
      </c>
      <c r="F13" s="431"/>
      <c r="G13" s="459">
        <v>1</v>
      </c>
      <c r="H13" s="459">
        <v>6</v>
      </c>
      <c r="I13" s="444">
        <f t="shared" ca="1" si="5"/>
        <v>3560959.6440913053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14837.331850380438</v>
      </c>
      <c r="L13" s="444">
        <f t="shared" ca="1" si="3"/>
        <v>3575796.975941686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4593012.4303056495</v>
      </c>
      <c r="C14" s="447">
        <f t="shared" si="0"/>
        <v>265333.14797494543</v>
      </c>
      <c r="D14" s="447">
        <f ca="1">SUMIF(G:G,7,K:K)</f>
        <v>227690.18685867093</v>
      </c>
      <c r="E14" s="447">
        <f t="shared" ca="1" si="1"/>
        <v>4555369.4691893747</v>
      </c>
      <c r="F14" s="431"/>
      <c r="G14" s="459">
        <v>1</v>
      </c>
      <c r="H14" s="459">
        <v>7</v>
      </c>
      <c r="I14" s="444">
        <f t="shared" ca="1" si="5"/>
        <v>3575796.975941686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14899.154066423691</v>
      </c>
      <c r="L14" s="444">
        <f t="shared" ca="1" si="3"/>
        <v>3590696.1300081098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4555369.4691893747</v>
      </c>
      <c r="C15" s="447">
        <f t="shared" si="0"/>
        <v>265333.14797494543</v>
      </c>
      <c r="D15" s="447">
        <f ca="1">SUMIF(G:G,8,K:K)</f>
        <v>225764.30152607412</v>
      </c>
      <c r="E15" s="447">
        <f t="shared" ca="1" si="1"/>
        <v>4515800.6227405034</v>
      </c>
      <c r="F15" s="431"/>
      <c r="G15" s="459">
        <v>1</v>
      </c>
      <c r="H15" s="459">
        <v>8</v>
      </c>
      <c r="I15" s="444">
        <f t="shared" ca="1" si="5"/>
        <v>3590696.1300081098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14961.233875033791</v>
      </c>
      <c r="L15" s="444">
        <f t="shared" ca="1" si="3"/>
        <v>3605657.3638831438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4515800.6227405034</v>
      </c>
      <c r="C16" s="447">
        <f t="shared" si="0"/>
        <v>246150.24357494549</v>
      </c>
      <c r="D16" s="447">
        <f ca="1">SUMIF(G:G,9,K:K)</f>
        <v>224226.18044813038</v>
      </c>
      <c r="E16" s="447">
        <f t="shared" ca="1" si="1"/>
        <v>4493876.5596136888</v>
      </c>
      <c r="F16" s="431"/>
      <c r="G16" s="459">
        <v>1</v>
      </c>
      <c r="H16" s="459">
        <v>9</v>
      </c>
      <c r="I16" s="444">
        <f t="shared" ca="1" si="5"/>
        <v>3605657.3638831438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15023.572349513099</v>
      </c>
      <c r="L16" s="444">
        <f t="shared" ca="1" si="3"/>
        <v>3620680.9362326567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4493876.5596136888</v>
      </c>
      <c r="C17" s="447">
        <f t="shared" si="0"/>
        <v>244406.34317494548</v>
      </c>
      <c r="D17" s="447">
        <f ca="1">SUMIF(G:G,10,K:K)</f>
        <v>223193.72502346436</v>
      </c>
      <c r="E17" s="447">
        <f t="shared" ca="1" si="1"/>
        <v>4472663.9414622076</v>
      </c>
      <c r="F17" s="431"/>
      <c r="G17" s="459">
        <v>1</v>
      </c>
      <c r="H17" s="459">
        <v>10</v>
      </c>
      <c r="I17" s="444">
        <f t="shared" ca="1" si="5"/>
        <v>3620680.9362326567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15086.170567636069</v>
      </c>
      <c r="L17" s="444">
        <f t="shared" ca="1" si="3"/>
        <v>3635767.1068002926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4472663.9414622076</v>
      </c>
      <c r="C18" s="447">
        <f t="shared" si="0"/>
        <v>244406.34317494548</v>
      </c>
      <c r="D18" s="447">
        <f ca="1">SUMIF(G:G,11,K:K)</f>
        <v>222108.44721979403</v>
      </c>
      <c r="E18" s="447">
        <f t="shared" ca="1" si="1"/>
        <v>4450366.0455070557</v>
      </c>
      <c r="F18" s="431"/>
      <c r="G18" s="459">
        <v>1</v>
      </c>
      <c r="H18" s="459">
        <v>11</v>
      </c>
      <c r="I18" s="444">
        <f t="shared" ca="1" si="5"/>
        <v>3635767.1068002926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15149.029611667886</v>
      </c>
      <c r="L18" s="444">
        <f t="shared" ca="1" si="3"/>
        <v>3650916.1364119607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4450366.0455070557</v>
      </c>
      <c r="C19" s="447">
        <f t="shared" si="0"/>
        <v>244406.34317494548</v>
      </c>
      <c r="D19" s="447">
        <f ca="1">SUMIF(G:G,12,K:K)</f>
        <v>220967.64454395912</v>
      </c>
      <c r="E19" s="447">
        <f t="shared" ca="1" si="1"/>
        <v>4426927.346876069</v>
      </c>
      <c r="F19" s="431"/>
      <c r="G19" s="459">
        <v>1</v>
      </c>
      <c r="H19" s="459">
        <v>12</v>
      </c>
      <c r="I19" s="444">
        <f t="shared" ca="1" si="5"/>
        <v>3650916.1364119607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15212.150568383171</v>
      </c>
      <c r="L19" s="444">
        <f t="shared" ca="1" si="3"/>
        <v>3666128.286980344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4426927.346876069</v>
      </c>
      <c r="C20" s="447">
        <f t="shared" si="0"/>
        <v>244406.34317494548</v>
      </c>
      <c r="D20" s="447">
        <f ca="1">SUMIF(G:G,13,K:K)</f>
        <v>219768.47623811982</v>
      </c>
      <c r="E20" s="447">
        <f t="shared" ca="1" si="1"/>
        <v>4402289.4799392428</v>
      </c>
      <c r="F20" s="431"/>
      <c r="G20" s="459">
        <v>2</v>
      </c>
      <c r="H20" s="459">
        <v>13</v>
      </c>
      <c r="I20" s="444">
        <f t="shared" ca="1" si="5"/>
        <v>3666128.286980344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15275.534529084769</v>
      </c>
      <c r="L20" s="444">
        <f t="shared" ca="1" si="3"/>
        <v>3681403.8215094288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4402289.4799392428</v>
      </c>
      <c r="C21" s="447">
        <f t="shared" si="0"/>
        <v>244406.34317494548</v>
      </c>
      <c r="D21" s="447">
        <f ca="1">SUMIF(G:G,14,K:K)</f>
        <v>218507.95620587419</v>
      </c>
      <c r="E21" s="447">
        <f t="shared" ca="1" si="1"/>
        <v>4376391.092970171</v>
      </c>
      <c r="F21" s="431"/>
      <c r="G21" s="459">
        <v>2</v>
      </c>
      <c r="H21" s="459">
        <v>14</v>
      </c>
      <c r="I21" s="444">
        <f t="shared" ca="1" si="5"/>
        <v>3681403.8215094288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15339.182589622622</v>
      </c>
      <c r="L21" s="444">
        <f t="shared" ca="1" si="3"/>
        <v>3696743.0040990515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4376391.092970171</v>
      </c>
      <c r="C22" s="447">
        <f t="shared" si="0"/>
        <v>244406.34317494548</v>
      </c>
      <c r="D22" s="447">
        <f ca="1">SUMIF(G:G,15,K:K)</f>
        <v>217182.94557646092</v>
      </c>
      <c r="E22" s="447">
        <f t="shared" ca="1" si="1"/>
        <v>4349167.6953716865</v>
      </c>
      <c r="F22" s="431"/>
      <c r="G22" s="459">
        <v>2</v>
      </c>
      <c r="H22" s="459">
        <v>15</v>
      </c>
      <c r="I22" s="444">
        <f t="shared" ca="1" si="5"/>
        <v>3696743.0040990515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15403.095850412714</v>
      </c>
      <c r="L22" s="444">
        <f t="shared" ca="1" si="3"/>
        <v>3712146.0999494642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4349167.6953716865</v>
      </c>
      <c r="C23" s="447">
        <f t="shared" si="0"/>
        <v>244406.34317494548</v>
      </c>
      <c r="D23" s="447">
        <f ca="1">SUMIF(G:G,16,K:K)</f>
        <v>215790.14488853348</v>
      </c>
      <c r="E23" s="447">
        <f t="shared" ca="1" si="1"/>
        <v>4320551.4970852742</v>
      </c>
      <c r="F23" s="431"/>
      <c r="G23" s="459">
        <v>2</v>
      </c>
      <c r="H23" s="459">
        <v>16</v>
      </c>
      <c r="I23" s="444">
        <f t="shared" ca="1" si="5"/>
        <v>3712146.0999494642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15467.275416456101</v>
      </c>
      <c r="L23" s="444">
        <f t="shared" ca="1" si="3"/>
        <v>3727613.3753659204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4320551.4970852742</v>
      </c>
      <c r="C24" s="447">
        <f t="shared" si="0"/>
        <v>244406.34317494548</v>
      </c>
      <c r="D24" s="447">
        <f ca="1">SUMIF(G:G,17,K:K)</f>
        <v>214326.08587404064</v>
      </c>
      <c r="E24" s="447">
        <f t="shared" ca="1" si="1"/>
        <v>4290471.2397843692</v>
      </c>
      <c r="F24" s="431"/>
      <c r="G24" s="459">
        <v>2</v>
      </c>
      <c r="H24" s="459">
        <v>17</v>
      </c>
      <c r="I24" s="444">
        <f t="shared" ca="1" si="5"/>
        <v>3727613.3753659204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15531.722397358004</v>
      </c>
      <c r="L24" s="444">
        <f t="shared" ca="1" si="3"/>
        <v>3743145.0977632785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4290471.2397843692</v>
      </c>
      <c r="C25" s="447">
        <f t="shared" si="0"/>
        <v>244406.34317494548</v>
      </c>
      <c r="D25" s="447">
        <f ca="1">SUMIF(G:G,18,K:K)</f>
        <v>212787.12282175545</v>
      </c>
      <c r="E25" s="447">
        <f t="shared" ca="1" si="1"/>
        <v>4258852.0194311794</v>
      </c>
      <c r="F25" s="431"/>
      <c r="G25" s="459">
        <v>2</v>
      </c>
      <c r="H25" s="459">
        <v>18</v>
      </c>
      <c r="I25" s="444">
        <f t="shared" ca="1" si="5"/>
        <v>3743145.0977632785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15596.437907346995</v>
      </c>
      <c r="L25" s="444">
        <f t="shared" ca="1" si="3"/>
        <v>3758741.5356706255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4258852.0194311794</v>
      </c>
      <c r="C26" s="447">
        <f t="shared" si="0"/>
        <v>244406.34317494548</v>
      </c>
      <c r="D26" s="447">
        <f ca="1">SUMIF(G:G,19,K:K)</f>
        <v>211169.42349894549</v>
      </c>
      <c r="E26" s="447">
        <f t="shared" ca="1" si="1"/>
        <v>4225615.0997551791</v>
      </c>
      <c r="F26" s="431"/>
      <c r="G26" s="459">
        <v>2</v>
      </c>
      <c r="H26" s="459">
        <v>19</v>
      </c>
      <c r="I26" s="444">
        <f t="shared" ca="1" si="5"/>
        <v>3758741.5356706255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15661.423065294273</v>
      </c>
      <c r="L26" s="444">
        <f t="shared" ca="1" si="3"/>
        <v>3774402.9587359196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4225615.0997551791</v>
      </c>
      <c r="C27" s="447">
        <f t="shared" si="0"/>
        <v>244406.34317494548</v>
      </c>
      <c r="D27" s="447">
        <f ca="1">SUMIF(G:G,20,K:K)</f>
        <v>209468.95960857862</v>
      </c>
      <c r="E27" s="447">
        <f t="shared" ca="1" si="1"/>
        <v>4190677.7161888122</v>
      </c>
      <c r="F27" s="431"/>
      <c r="G27" s="459">
        <v>2</v>
      </c>
      <c r="H27" s="459">
        <v>20</v>
      </c>
      <c r="I27" s="444">
        <f t="shared" ca="1" si="5"/>
        <v>3774402.9587359196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15726.678994732998</v>
      </c>
      <c r="L27" s="444">
        <f t="shared" ca="1" si="3"/>
        <v>3790129.6377306525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4190677.7161888122</v>
      </c>
      <c r="C28" s="447">
        <f t="shared" si="0"/>
        <v>244406.34317494548</v>
      </c>
      <c r="D28" s="447">
        <f ca="1">SUMIF(G:G,21,K:K)</f>
        <v>207681.49675830128</v>
      </c>
      <c r="E28" s="447">
        <f t="shared" ca="1" si="1"/>
        <v>4153952.8697721679</v>
      </c>
      <c r="F28" s="431"/>
      <c r="G28" s="459">
        <v>2</v>
      </c>
      <c r="H28" s="459">
        <v>21</v>
      </c>
      <c r="I28" s="444">
        <f t="shared" ca="1" si="5"/>
        <v>3790129.6377306525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15792.206823877721</v>
      </c>
      <c r="L28" s="444">
        <f t="shared" ca="1" si="3"/>
        <v>3805921.84455453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4153952.8697721679</v>
      </c>
      <c r="C29" s="447">
        <f t="shared" si="0"/>
        <v>244406.34317494548</v>
      </c>
      <c r="D29" s="447">
        <f ca="1">SUMIF(G:G,22,K:K)</f>
        <v>205802.58391621057</v>
      </c>
      <c r="E29" s="447">
        <f t="shared" ca="1" si="1"/>
        <v>4115349.1105134329</v>
      </c>
      <c r="F29" s="431"/>
      <c r="G29" s="459">
        <v>2</v>
      </c>
      <c r="H29" s="459">
        <v>22</v>
      </c>
      <c r="I29" s="444">
        <f t="shared" ca="1" si="5"/>
        <v>3805921.84455453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15858.007685643875</v>
      </c>
      <c r="L29" s="444">
        <f t="shared" ca="1" si="3"/>
        <v>3821779.8522401741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4115349.1105134329</v>
      </c>
      <c r="C30" s="447">
        <f t="shared" si="0"/>
        <v>244406.34317494548</v>
      </c>
      <c r="D30" s="447">
        <f ca="1">SUMIF(G:G,23,K:K)</f>
        <v>203827.54232716409</v>
      </c>
      <c r="E30" s="447">
        <f t="shared" ca="1" si="1"/>
        <v>4074770.3096656515</v>
      </c>
      <c r="F30" s="431"/>
      <c r="G30" s="459">
        <v>2</v>
      </c>
      <c r="H30" s="459">
        <v>23</v>
      </c>
      <c r="I30" s="444">
        <f t="shared" ca="1" si="5"/>
        <v>3821779.8522401741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15924.08271766739</v>
      </c>
      <c r="L30" s="444">
        <f t="shared" ca="1" si="3"/>
        <v>3837703.9349578414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4074770.3096656515</v>
      </c>
      <c r="C31" s="447">
        <f t="shared" si="0"/>
        <v>244406.34317494548</v>
      </c>
      <c r="D31" s="447">
        <f ca="1">SUMIF(G:G,24,K:K)</f>
        <v>201751.45386202677</v>
      </c>
      <c r="E31" s="447">
        <f t="shared" ca="1" si="1"/>
        <v>4032115.4203527328</v>
      </c>
      <c r="F31" s="431"/>
      <c r="G31" s="459">
        <v>2</v>
      </c>
      <c r="H31" s="459">
        <v>24</v>
      </c>
      <c r="I31" s="444">
        <f t="shared" ca="1" si="5"/>
        <v>3837703.9349578414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15990.433062324339</v>
      </c>
      <c r="L31" s="444">
        <f t="shared" ca="1" si="3"/>
        <v>3853694.3680201657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4032115.4203527328</v>
      </c>
      <c r="C32" s="447">
        <f t="shared" si="0"/>
        <v>244406.34317494548</v>
      </c>
      <c r="D32" s="447">
        <f ca="1">SUMIF(G:G,25,K:K)</f>
        <v>199569.14877084258</v>
      </c>
      <c r="E32" s="447">
        <f t="shared" ca="1" si="1"/>
        <v>3987278.2259486299</v>
      </c>
      <c r="F32" s="431"/>
      <c r="G32" s="459">
        <v>3</v>
      </c>
      <c r="H32" s="459">
        <v>25</v>
      </c>
      <c r="I32" s="444">
        <f t="shared" ca="1" si="5"/>
        <v>3853694.3680201657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16057.059866750691</v>
      </c>
      <c r="L32" s="444">
        <f t="shared" ca="1" si="3"/>
        <v>3869751.4278869163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3987278.2259486299</v>
      </c>
      <c r="C33" s="447">
        <f t="shared" si="0"/>
        <v>244406.34317494548</v>
      </c>
      <c r="D33" s="447">
        <f ca="1">SUMIF(G:G,26,K:K)</f>
        <v>197275.19280943641</v>
      </c>
      <c r="E33" s="447">
        <f t="shared" ca="1" si="1"/>
        <v>3940147.0755831208</v>
      </c>
      <c r="F33" s="431"/>
      <c r="G33" s="459">
        <v>3</v>
      </c>
      <c r="H33" s="459">
        <v>26</v>
      </c>
      <c r="I33" s="444">
        <f t="shared" ca="1" si="5"/>
        <v>3869751.4278869163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16123.964282862151</v>
      </c>
      <c r="L33" s="444">
        <f t="shared" ca="1" si="3"/>
        <v>3885875.3921697787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3940147.0755831208</v>
      </c>
      <c r="C34" s="447">
        <f t="shared" si="0"/>
        <v>244406.34317494548</v>
      </c>
      <c r="D34" s="447">
        <f ca="1">SUMIF(G:G,27,K:K)</f>
        <v>194863.87370738763</v>
      </c>
      <c r="E34" s="447">
        <f t="shared" ca="1" si="1"/>
        <v>3890604.6061155628</v>
      </c>
      <c r="F34" s="431"/>
      <c r="G34" s="459">
        <v>3</v>
      </c>
      <c r="H34" s="459">
        <v>27</v>
      </c>
      <c r="I34" s="444">
        <f t="shared" ca="1" si="5"/>
        <v>3885875.3921697787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16191.147467374078</v>
      </c>
      <c r="L34" s="444">
        <f t="shared" ca="1" si="3"/>
        <v>3902066.5396371526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3890604.6061155628</v>
      </c>
      <c r="C35" s="447">
        <f t="shared" si="0"/>
        <v>244406.34317494548</v>
      </c>
      <c r="D35" s="447">
        <f ca="1">SUMIF(G:G,28,K:K)</f>
        <v>192329.18694367952</v>
      </c>
      <c r="E35" s="447">
        <f t="shared" ca="1" si="1"/>
        <v>3838527.4498842969</v>
      </c>
      <c r="F35" s="431"/>
      <c r="G35" s="459">
        <v>3</v>
      </c>
      <c r="H35" s="459">
        <v>28</v>
      </c>
      <c r="I35" s="444">
        <f t="shared" ca="1" si="5"/>
        <v>3902066.5396371526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16258.610581821469</v>
      </c>
      <c r="L35" s="444">
        <f t="shared" ca="1" si="3"/>
        <v>3918325.1502189739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3838527.4498842969</v>
      </c>
      <c r="C36" s="447">
        <f t="shared" si="0"/>
        <v>244406.34317494548</v>
      </c>
      <c r="D36" s="447">
        <f ca="1">SUMIF(G:G,29,K:K)</f>
        <v>189664.8207946044</v>
      </c>
      <c r="E36" s="447">
        <f t="shared" ca="1" si="1"/>
        <v>3783785.9275039556</v>
      </c>
      <c r="F36" s="431"/>
      <c r="G36" s="459">
        <v>3</v>
      </c>
      <c r="H36" s="459">
        <v>29</v>
      </c>
      <c r="I36" s="444">
        <f t="shared" ca="1" si="5"/>
        <v>3918325.1502189739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16326.354792579057</v>
      </c>
      <c r="L36" s="444">
        <f t="shared" ca="1" si="3"/>
        <v>3934651.5050115529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3783785.9275039556</v>
      </c>
      <c r="C37" s="447">
        <f t="shared" si="0"/>
        <v>244406.34317494548</v>
      </c>
      <c r="D37" s="447">
        <f ca="1">SUMIF(G:G,30,K:K)</f>
        <v>186864.1406166908</v>
      </c>
      <c r="E37" s="447">
        <f t="shared" ca="1" si="1"/>
        <v>3726243.7249457007</v>
      </c>
      <c r="F37" s="431"/>
      <c r="G37" s="459">
        <v>3</v>
      </c>
      <c r="H37" s="459">
        <v>30</v>
      </c>
      <c r="I37" s="444">
        <f t="shared" ca="1" si="5"/>
        <v>3934651.5050115529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16394.381270881469</v>
      </c>
      <c r="L37" s="444">
        <f t="shared" ca="1" si="3"/>
        <v>3951045.8862824342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3726243.7249457007</v>
      </c>
      <c r="C38" s="447">
        <f t="shared" si="0"/>
        <v>244406.34317494548</v>
      </c>
      <c r="D38" s="447">
        <f ca="1">SUMIF(G:G,31,K:K)</f>
        <v>183920.17232551539</v>
      </c>
      <c r="E38" s="447">
        <f t="shared" ca="1" si="1"/>
        <v>3665757.5540962704</v>
      </c>
      <c r="F38" s="431"/>
      <c r="G38" s="459">
        <v>3</v>
      </c>
      <c r="H38" s="459">
        <v>31</v>
      </c>
      <c r="I38" s="444">
        <f t="shared" ca="1" si="5"/>
        <v>3951045.8862824342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16462.691192843475</v>
      </c>
      <c r="L38" s="444">
        <f t="shared" ca="1" si="3"/>
        <v>3967508.5774752777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3665757.5540962704</v>
      </c>
      <c r="C39" s="447">
        <f t="shared" si="0"/>
        <v>244406.34317494548</v>
      </c>
      <c r="D39" s="447">
        <f ca="1">SUMIF(G:G,32,K:K)</f>
        <v>180825.58502925976</v>
      </c>
      <c r="E39" s="447">
        <f t="shared" ca="1" si="1"/>
        <v>3602176.7959505846</v>
      </c>
      <c r="F39" s="431"/>
      <c r="G39" s="459">
        <v>3</v>
      </c>
      <c r="H39" s="459">
        <v>32</v>
      </c>
      <c r="I39" s="444">
        <f t="shared" ca="1" si="5"/>
        <v>3967508.5774752777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16531.285739480325</v>
      </c>
      <c r="L39" s="444">
        <f t="shared" ca="1" si="3"/>
        <v>3984039.8632147582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3602176.7959505846</v>
      </c>
      <c r="C40" s="447">
        <f t="shared" si="0"/>
        <v>244406.34317494548</v>
      </c>
      <c r="D40" s="447">
        <f ca="1">SUMIF(G:G,33,K:K)</f>
        <v>177572.67277376703</v>
      </c>
      <c r="E40" s="447">
        <f t="shared" ca="1" si="1"/>
        <v>3535343.1255494058</v>
      </c>
      <c r="F40" s="431"/>
      <c r="G40" s="459">
        <v>3</v>
      </c>
      <c r="H40" s="459">
        <v>33</v>
      </c>
      <c r="I40" s="444">
        <f t="shared" ca="1" si="5"/>
        <v>3984039.8632147582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16600.16609672816</v>
      </c>
      <c r="L40" s="444">
        <f t="shared" ca="1" si="3"/>
        <v>4000640.0293114865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3535343.1255494058</v>
      </c>
      <c r="C41" s="447">
        <f t="shared" si="0"/>
        <v>244406.34317494548</v>
      </c>
      <c r="D41" s="447">
        <f ca="1">SUMIF(G:G,34,K:K)</f>
        <v>174153.33535364049</v>
      </c>
      <c r="E41" s="447">
        <f t="shared" ca="1" si="1"/>
        <v>3465090.1177281006</v>
      </c>
      <c r="F41" s="431"/>
      <c r="G41" s="459">
        <v>3</v>
      </c>
      <c r="H41" s="459">
        <v>34</v>
      </c>
      <c r="I41" s="444">
        <f t="shared" ca="1" si="5"/>
        <v>4000640.0293114865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16669.333455464526</v>
      </c>
      <c r="L41" s="444">
        <f t="shared" ca="1" si="3"/>
        <v>4017309.3627669509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3465090.1177281006</v>
      </c>
      <c r="C42" s="447">
        <f t="shared" si="0"/>
        <v>244406.34317494548</v>
      </c>
      <c r="D42" s="447">
        <f ca="1">SUMIF(G:G,35,K:K)</f>
        <v>170559.05814160226</v>
      </c>
      <c r="E42" s="447">
        <f t="shared" ca="1" si="1"/>
        <v>3391242.8326947573</v>
      </c>
      <c r="F42" s="431"/>
      <c r="G42" s="459">
        <v>3</v>
      </c>
      <c r="H42" s="459">
        <v>35</v>
      </c>
      <c r="I42" s="444">
        <f t="shared" ca="1" si="5"/>
        <v>4017309.3627669509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16738.789011528963</v>
      </c>
      <c r="L42" s="444">
        <f t="shared" ca="1" si="3"/>
        <v>4034048.15177848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3391242.8326947573</v>
      </c>
      <c r="C43" s="447">
        <f t="shared" si="0"/>
        <v>244406.34317494548</v>
      </c>
      <c r="D43" s="447">
        <f ca="1">SUMIF(G:G,36,K:K)</f>
        <v>166780.89088588316</v>
      </c>
      <c r="E43" s="447">
        <f t="shared" ca="1" si="1"/>
        <v>3313617.3804056947</v>
      </c>
      <c r="F43" s="431"/>
      <c r="G43" s="459">
        <v>3</v>
      </c>
      <c r="H43" s="459">
        <v>36</v>
      </c>
      <c r="I43" s="444">
        <f t="shared" ca="1" si="5"/>
        <v>4034048.15177848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16808.533965743667</v>
      </c>
      <c r="L43" s="444">
        <f t="shared" ca="1" si="3"/>
        <v>4050856.6857442237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3313617.3804056947</v>
      </c>
      <c r="C44" s="447">
        <f t="shared" si="0"/>
        <v>244406.34317494548</v>
      </c>
      <c r="D44" s="447">
        <f ca="1">SUMIF(G:G,37,K:K)</f>
        <v>162809.42542284681</v>
      </c>
      <c r="E44" s="447">
        <f t="shared" ca="1" si="1"/>
        <v>3232020.462653596</v>
      </c>
      <c r="F44" s="431"/>
      <c r="G44" s="459">
        <v>4</v>
      </c>
      <c r="H44" s="459">
        <v>37</v>
      </c>
      <c r="I44" s="444">
        <f t="shared" ca="1" si="5"/>
        <v>4050856.6857442237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16878.569523934268</v>
      </c>
      <c r="L44" s="444">
        <f t="shared" ca="1" si="3"/>
        <v>4067735.2552681579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3232020.462653596</v>
      </c>
      <c r="C45" s="447">
        <f t="shared" si="0"/>
        <v>244406.34317494548</v>
      </c>
      <c r="D45" s="447">
        <f ca="1">SUMIF(G:G,38,K:K)</f>
        <v>158634.77224934977</v>
      </c>
      <c r="E45" s="447">
        <f t="shared" ca="1" si="1"/>
        <v>3146248.8917280002</v>
      </c>
      <c r="F45" s="431"/>
      <c r="G45" s="459">
        <v>4</v>
      </c>
      <c r="H45" s="459">
        <v>38</v>
      </c>
      <c r="I45" s="444">
        <f t="shared" ca="1" si="5"/>
        <v>4067735.2552681579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16948.896896950657</v>
      </c>
      <c r="L45" s="444">
        <f t="shared" ca="1" si="3"/>
        <v>4084684.1521651084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3146248.8917280002</v>
      </c>
      <c r="C46" s="447">
        <f t="shared" si="0"/>
        <v>244406.34317494548</v>
      </c>
      <c r="D46" s="447">
        <f ca="1">SUMIF(G:G,39,K:K)</f>
        <v>154246.53589649859</v>
      </c>
      <c r="E46" s="447">
        <f t="shared" ca="1" si="1"/>
        <v>3056089.0844495534</v>
      </c>
      <c r="F46" s="431"/>
      <c r="G46" s="459">
        <v>4</v>
      </c>
      <c r="H46" s="459">
        <v>39</v>
      </c>
      <c r="I46" s="444">
        <f t="shared" ca="1" si="5"/>
        <v>4084684.1521651084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17019.517300687952</v>
      </c>
      <c r="L46" s="444">
        <f t="shared" ca="1" si="3"/>
        <v>4101703.6694657961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3056089.0844495534</v>
      </c>
      <c r="C47" s="447">
        <f t="shared" si="0"/>
        <v>244406.34317494548</v>
      </c>
      <c r="D47" s="447">
        <f ca="1">SUMIF(G:G,40,K:K)</f>
        <v>149633.7890434819</v>
      </c>
      <c r="E47" s="447">
        <f t="shared" ca="1" si="1"/>
        <v>2961316.5303180898</v>
      </c>
      <c r="F47" s="431"/>
      <c r="G47" s="459">
        <v>4</v>
      </c>
      <c r="H47" s="459">
        <v>40</v>
      </c>
      <c r="I47" s="444">
        <f t="shared" ca="1" si="5"/>
        <v>4101703.6694657961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17090.431956107484</v>
      </c>
      <c r="L47" s="444">
        <f t="shared" ca="1" si="3"/>
        <v>4118794.1014219034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2961316.5303180898</v>
      </c>
      <c r="C48" s="447">
        <f t="shared" si="0"/>
        <v>244406.34317494548</v>
      </c>
      <c r="D48" s="447">
        <f ca="1">SUMIF(G:G,41,K:K)</f>
        <v>144785.04530701693</v>
      </c>
      <c r="E48" s="447">
        <f t="shared" ca="1" si="1"/>
        <v>2861695.2324501611</v>
      </c>
      <c r="F48" s="431"/>
      <c r="G48" s="459">
        <v>4</v>
      </c>
      <c r="H48" s="459">
        <v>41</v>
      </c>
      <c r="I48" s="444">
        <f t="shared" ca="1" si="5"/>
        <v>4118794.1014219034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17161.64208925793</v>
      </c>
      <c r="L48" s="444">
        <f t="shared" ca="1" si="3"/>
        <v>4135955.7435111613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2861695.2324501611</v>
      </c>
      <c r="C49" s="447">
        <f t="shared" si="0"/>
        <v>244406.34317494548</v>
      </c>
      <c r="D49" s="447">
        <f ca="1">SUMIF(G:G,42,K:K)</f>
        <v>139688.23063865223</v>
      </c>
      <c r="E49" s="447">
        <f t="shared" ca="1" si="1"/>
        <v>2756977.1199138677</v>
      </c>
      <c r="F49" s="431"/>
      <c r="G49" s="459">
        <v>4</v>
      </c>
      <c r="H49" s="459">
        <v>42</v>
      </c>
      <c r="I49" s="444">
        <f t="shared" ca="1" si="5"/>
        <v>4135955.7435111613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17233.148931296506</v>
      </c>
      <c r="L49" s="444">
        <f t="shared" ca="1" si="3"/>
        <v>4153188.8924424578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2756977.1199138677</v>
      </c>
      <c r="C50" s="447">
        <f t="shared" si="0"/>
        <v>244406.34317494548</v>
      </c>
      <c r="D50" s="447">
        <f ca="1">SUMIF(G:G,43,K:K)</f>
        <v>134330.65325870257</v>
      </c>
      <c r="E50" s="447">
        <f t="shared" ca="1" si="1"/>
        <v>2646901.4299976248</v>
      </c>
      <c r="F50" s="431"/>
      <c r="G50" s="459">
        <v>4</v>
      </c>
      <c r="H50" s="459">
        <v>43</v>
      </c>
      <c r="I50" s="444">
        <f t="shared" ca="1" si="5"/>
        <v>4153188.8924424578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17304.953718510238</v>
      </c>
      <c r="L50" s="444">
        <f t="shared" ca="1" si="3"/>
        <v>4170493.8461609683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2646901.4299976248</v>
      </c>
      <c r="C51" s="447">
        <f t="shared" si="0"/>
        <v>244406.34317494548</v>
      </c>
      <c r="D51" s="447">
        <f ca="1">SUMIF(G:G,44,K:K)</f>
        <v>128698.97205194642</v>
      </c>
      <c r="E51" s="447">
        <f t="shared" ca="1" si="1"/>
        <v>2531194.0588746257</v>
      </c>
      <c r="F51" s="431"/>
      <c r="G51" s="459">
        <v>4</v>
      </c>
      <c r="H51" s="459">
        <v>44</v>
      </c>
      <c r="I51" s="444">
        <f t="shared" ca="1" si="5"/>
        <v>4170493.8461609683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17377.057692337366</v>
      </c>
      <c r="L51" s="444">
        <f t="shared" ca="1" si="3"/>
        <v>4187870.9038533056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2531194.0588746257</v>
      </c>
      <c r="C52" s="447">
        <f t="shared" si="0"/>
        <v>244406.34317494548</v>
      </c>
      <c r="D52" s="447">
        <f ca="1">SUMIF(G:G,45,K:K)</f>
        <v>122779.16334638774</v>
      </c>
      <c r="E52" s="447">
        <f t="shared" ca="1" si="1"/>
        <v>2409566.8790460681</v>
      </c>
      <c r="F52" s="431"/>
      <c r="G52" s="459">
        <v>4</v>
      </c>
      <c r="H52" s="459">
        <v>45</v>
      </c>
      <c r="I52" s="444">
        <f t="shared" ca="1" si="5"/>
        <v>4187870.9038533056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17449.462099388773</v>
      </c>
      <c r="L52" s="444">
        <f t="shared" ca="1" si="3"/>
        <v>4205320.3659526948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2409566.8790460681</v>
      </c>
      <c r="C53" s="447">
        <f t="shared" si="0"/>
        <v>244406.34317494548</v>
      </c>
      <c r="D53" s="447">
        <f ca="1">SUMIF(G:G,46,K:K)</f>
        <v>116556.48599235588</v>
      </c>
      <c r="E53" s="447">
        <f t="shared" ca="1" si="1"/>
        <v>2281717.0218634782</v>
      </c>
      <c r="F53" s="431"/>
      <c r="G53" s="459">
        <v>4</v>
      </c>
      <c r="H53" s="459">
        <v>46</v>
      </c>
      <c r="I53" s="444">
        <f t="shared" ca="1" si="5"/>
        <v>4205320.3659526948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17522.168191469562</v>
      </c>
      <c r="L53" s="444">
        <f t="shared" ca="1" si="3"/>
        <v>4222842.5341441641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2281717.0218634782</v>
      </c>
      <c r="C54" s="447">
        <f t="shared" si="0"/>
        <v>244406.34317494548</v>
      </c>
      <c r="D54" s="447">
        <f ca="1">SUMIF(G:G,47,K:K)</f>
        <v>110015.44465498604</v>
      </c>
      <c r="E54" s="447">
        <f t="shared" ca="1" si="1"/>
        <v>2147326.1233435189</v>
      </c>
      <c r="F54" s="431"/>
      <c r="G54" s="459">
        <v>4</v>
      </c>
      <c r="H54" s="459">
        <v>47</v>
      </c>
      <c r="I54" s="444">
        <f t="shared" ca="1" si="5"/>
        <v>4222842.5341441641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17595.177225600684</v>
      </c>
      <c r="L54" s="444">
        <f t="shared" ca="1" si="3"/>
        <v>4240437.711369765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2147326.1233435189</v>
      </c>
      <c r="C55" s="447">
        <f t="shared" si="0"/>
        <v>244406.34317494548</v>
      </c>
      <c r="D55" s="447">
        <f ca="1">SUMIF(G:G,48,K:K)</f>
        <v>103139.75122867354</v>
      </c>
      <c r="E55" s="447">
        <f t="shared" ca="1" si="1"/>
        <v>2006059.531397247</v>
      </c>
      <c r="F55" s="431"/>
      <c r="G55" s="459">
        <v>4</v>
      </c>
      <c r="H55" s="459">
        <v>48</v>
      </c>
      <c r="I55" s="444">
        <f t="shared" ca="1" si="5"/>
        <v>4240437.711369765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17668.490464040686</v>
      </c>
      <c r="L55" s="444">
        <f t="shared" ca="1" si="3"/>
        <v>4258106.201833806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2006059.531397247</v>
      </c>
      <c r="C56" s="447">
        <f t="shared" si="0"/>
        <v>244406.34317494548</v>
      </c>
      <c r="D56" s="447">
        <f ca="1">SUMIF(G:G,49,K:K)</f>
        <v>95912.284277417901</v>
      </c>
      <c r="E56" s="447">
        <f t="shared" ca="1" si="1"/>
        <v>1857565.4724997194</v>
      </c>
      <c r="F56" s="431"/>
      <c r="G56" s="459">
        <f>G55+1</f>
        <v>5</v>
      </c>
      <c r="H56" s="459">
        <v>49</v>
      </c>
      <c r="I56" s="444">
        <f t="shared" ca="1" si="5"/>
        <v>4258106.201833806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17742.109174307523</v>
      </c>
      <c r="L56" s="444">
        <f t="shared" ca="1" si="3"/>
        <v>4275848.3110081134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1857565.4724997194</v>
      </c>
      <c r="C57" s="447">
        <f t="shared" si="0"/>
        <v>244406.34317494548</v>
      </c>
      <c r="D57" s="447">
        <f ca="1">SUMIF(G:G,50,K:K)</f>
        <v>88315.046400058505</v>
      </c>
      <c r="E57" s="447">
        <f t="shared" ca="1" si="1"/>
        <v>1701474.1757248323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4275848.3110081134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17816.034629200472</v>
      </c>
      <c r="L57" s="444">
        <f t="shared" ca="1" si="3"/>
        <v>4293664.345637314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1701474.1757248323</v>
      </c>
      <c r="C58" s="447">
        <f t="shared" si="0"/>
        <v>244406.34317494548</v>
      </c>
      <c r="D58" s="447">
        <f ca="1">SUMIF(G:G,51,K:K)</f>
        <v>80329.119414234432</v>
      </c>
      <c r="E58" s="447">
        <f t="shared" ca="1" si="1"/>
        <v>1537396.9519641213</v>
      </c>
      <c r="F58" s="431"/>
      <c r="G58" s="459">
        <f t="shared" si="8"/>
        <v>5</v>
      </c>
      <c r="H58" s="459">
        <v>51</v>
      </c>
      <c r="I58" s="444">
        <f t="shared" ca="1" si="5"/>
        <v>4293664.345637314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17890.268106822143</v>
      </c>
      <c r="L58" s="444">
        <f t="shared" ca="1" si="3"/>
        <v>4311554.6137441359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1537396.9519641213</v>
      </c>
      <c r="C59" s="447">
        <f t="shared" si="0"/>
        <v>244406.34317494548</v>
      </c>
      <c r="D59" s="447">
        <f ca="1">SUMIF(G:G,52,K:K)</f>
        <v>71934.617247470625</v>
      </c>
      <c r="E59" s="447">
        <f t="shared" ca="1" si="1"/>
        <v>1364925.2260366464</v>
      </c>
      <c r="F59" s="431"/>
      <c r="G59" s="459">
        <f t="shared" si="8"/>
        <v>5</v>
      </c>
      <c r="H59" s="459">
        <v>52</v>
      </c>
      <c r="I59" s="444">
        <f t="shared" ca="1" si="5"/>
        <v>4311554.6137441359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17964.810890600565</v>
      </c>
      <c r="L59" s="444">
        <f t="shared" ca="1" si="3"/>
        <v>4329519.424634737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1364925.2260366464</v>
      </c>
      <c r="C60" s="447">
        <f t="shared" si="0"/>
        <v>244406.34317494548</v>
      </c>
      <c r="D60" s="447">
        <f ca="1">SUMIF(G:G,53,K:K)</f>
        <v>63110.636418082897</v>
      </c>
      <c r="E60" s="447">
        <f t="shared" ca="1" si="1"/>
        <v>1183629.5192797838</v>
      </c>
      <c r="F60" s="431"/>
      <c r="G60" s="459">
        <f t="shared" si="8"/>
        <v>5</v>
      </c>
      <c r="H60" s="459">
        <v>53</v>
      </c>
      <c r="I60" s="444">
        <f t="shared" ca="1" si="5"/>
        <v>4329519.424634737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18039.664269311404</v>
      </c>
      <c r="L60" s="444">
        <f t="shared" ca="1" si="3"/>
        <v>4347559.0889040483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1183629.5192797838</v>
      </c>
      <c r="C61" s="447">
        <f t="shared" si="0"/>
        <v>244406.34317494548</v>
      </c>
      <c r="D61" s="447">
        <f ca="1">SUMIF(G:G,54,K:K)</f>
        <v>53835.203982591636</v>
      </c>
      <c r="E61" s="447">
        <f t="shared" ca="1" si="1"/>
        <v>993058.38008743001</v>
      </c>
      <c r="F61" s="431"/>
      <c r="G61" s="459">
        <f t="shared" si="8"/>
        <v>5</v>
      </c>
      <c r="H61" s="459">
        <v>54</v>
      </c>
      <c r="I61" s="444">
        <f t="shared" ca="1" si="5"/>
        <v>4347559.0889040483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18114.829537100202</v>
      </c>
      <c r="L61" s="444">
        <f t="shared" ca="1" si="3"/>
        <v>4365673.9184411485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993058.38008743001</v>
      </c>
      <c r="C62" s="447">
        <f t="shared" si="0"/>
        <v>244406.34317494548</v>
      </c>
      <c r="D62" s="447">
        <f ca="1">SUMIF(G:G,55,K:K)</f>
        <v>44085.222820026858</v>
      </c>
      <c r="E62" s="447">
        <f t="shared" ca="1" si="1"/>
        <v>792737.25973251136</v>
      </c>
      <c r="F62" s="431"/>
      <c r="G62" s="459">
        <f t="shared" si="8"/>
        <v>5</v>
      </c>
      <c r="H62" s="459">
        <v>55</v>
      </c>
      <c r="I62" s="444">
        <f t="shared" ca="1" si="5"/>
        <v>4365673.9184411485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18190.307993504786</v>
      </c>
      <c r="L62" s="444">
        <f t="shared" ca="1" si="3"/>
        <v>4383864.2264346536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792737.25973251136</v>
      </c>
      <c r="C63" s="447">
        <f t="shared" si="0"/>
        <v>244406.34317494548</v>
      </c>
      <c r="D63" s="447">
        <f ca="1">SUMIF(G:G,56,K:K)</f>
        <v>33836.414116874126</v>
      </c>
      <c r="E63" s="447">
        <f t="shared" ca="1" si="1"/>
        <v>582167.33067444002</v>
      </c>
      <c r="F63" s="431"/>
      <c r="G63" s="459">
        <f t="shared" si="8"/>
        <v>5</v>
      </c>
      <c r="H63" s="459">
        <v>56</v>
      </c>
      <c r="I63" s="444">
        <f t="shared" ca="1" si="5"/>
        <v>4383864.2264346536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18266.100943477722</v>
      </c>
      <c r="L63" s="444">
        <f t="shared" ca="1" si="3"/>
        <v>4402130.3273781314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582167.33067444002</v>
      </c>
      <c r="C64" s="447">
        <f t="shared" si="0"/>
        <v>244406.34317494548</v>
      </c>
      <c r="D64" s="447">
        <f ca="1">SUMIF(G:G,57,K:K)</f>
        <v>23063.256909441268</v>
      </c>
      <c r="E64" s="447">
        <f t="shared" ca="1" si="1"/>
        <v>360824.24440893583</v>
      </c>
      <c r="F64" s="431"/>
      <c r="G64" s="459">
        <f t="shared" si="8"/>
        <v>5</v>
      </c>
      <c r="H64" s="459">
        <v>57</v>
      </c>
      <c r="I64" s="444">
        <f t="shared" ca="1" si="5"/>
        <v>4402130.3273781314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18342.209697408882</v>
      </c>
      <c r="L64" s="444">
        <f t="shared" ca="1" si="3"/>
        <v>4420472.5370755401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360824.24440893583</v>
      </c>
      <c r="C65" s="447">
        <f t="shared" si="0"/>
        <v>244406.34317494548</v>
      </c>
      <c r="D65" s="447">
        <f ca="1">SUMIF(G:G,58,K:K)</f>
        <v>11738.924533097881</v>
      </c>
      <c r="E65" s="447">
        <f t="shared" ca="1" si="1"/>
        <v>128156.82576708824</v>
      </c>
      <c r="F65" s="431"/>
      <c r="G65" s="459">
        <f t="shared" si="8"/>
        <v>5</v>
      </c>
      <c r="H65" s="459">
        <v>58</v>
      </c>
      <c r="I65" s="444">
        <f t="shared" ca="1" si="5"/>
        <v>4420472.5370755401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18418.635571148083</v>
      </c>
      <c r="L65" s="444">
        <f t="shared" ca="1" si="3"/>
        <v>4438891.1726466883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128156.82576708824</v>
      </c>
      <c r="C66" s="447">
        <f t="shared" si="0"/>
        <v>244406.34317494548</v>
      </c>
      <c r="D66" s="447">
        <f ca="1">SUMIF(G:G,59,K:K)</f>
        <v>-164.78217986279139</v>
      </c>
      <c r="E66" s="447">
        <f t="shared" ca="1" si="1"/>
        <v>-116414.29958772002</v>
      </c>
      <c r="F66" s="431"/>
      <c r="G66" s="459">
        <f t="shared" si="8"/>
        <v>5</v>
      </c>
      <c r="H66" s="459">
        <v>59</v>
      </c>
      <c r="I66" s="444">
        <f t="shared" ca="1" si="5"/>
        <v>4438891.1726466883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18495.379886027869</v>
      </c>
      <c r="L66" s="444">
        <f t="shared" ca="1" si="3"/>
        <v>4457386.5525327157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-116414.29958772002</v>
      </c>
      <c r="C67" s="447">
        <f t="shared" si="0"/>
        <v>244406.34317494548</v>
      </c>
      <c r="D67" s="447">
        <f t="shared" ref="D67:D71" ca="1" si="9">SUMIF(G:G,60,K:K)</f>
        <v>-12677.505120086058</v>
      </c>
      <c r="E67" s="447">
        <f t="shared" ca="1" si="1"/>
        <v>-373498.1478827516</v>
      </c>
      <c r="F67" s="431"/>
      <c r="G67" s="459">
        <f t="shared" si="8"/>
        <v>5</v>
      </c>
      <c r="H67" s="459">
        <v>60</v>
      </c>
      <c r="I67" s="444">
        <f t="shared" ca="1" si="5"/>
        <v>4457386.5525327157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18572.443968886317</v>
      </c>
      <c r="L67" s="444">
        <f t="shared" ca="1" si="3"/>
        <v>4475958.9965016022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-373498.1478827516</v>
      </c>
      <c r="C68" s="447">
        <f t="shared" si="0"/>
        <v>244406.34317494548</v>
      </c>
      <c r="D68" s="447">
        <f t="shared" ca="1" si="9"/>
        <v>-12677.505120086058</v>
      </c>
      <c r="E68" s="447">
        <f t="shared" ca="1" si="1"/>
        <v>-630581.99617778312</v>
      </c>
      <c r="F68" s="431"/>
      <c r="G68" s="459">
        <f>G67+1</f>
        <v>6</v>
      </c>
      <c r="H68" s="459">
        <v>61</v>
      </c>
      <c r="I68" s="444">
        <f t="shared" ca="1" si="5"/>
        <v>4475958.9965016022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18649.829152090009</v>
      </c>
      <c r="L68" s="444">
        <f t="shared" ca="1" si="3"/>
        <v>4494608.8256536927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-630581.99617778312</v>
      </c>
      <c r="C69" s="447">
        <f t="shared" si="0"/>
        <v>244406.34317494548</v>
      </c>
      <c r="D69" s="447">
        <f t="shared" ca="1" si="9"/>
        <v>-12677.505120086058</v>
      </c>
      <c r="E69" s="447">
        <f t="shared" ca="1" si="1"/>
        <v>-887665.84447281458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4494608.8256536927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18727.536773557054</v>
      </c>
      <c r="L69" s="444">
        <f t="shared" ca="1" si="3"/>
        <v>4513336.3624272496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-887665.84447281458</v>
      </c>
      <c r="C70" s="447">
        <f t="shared" si="0"/>
        <v>244406.34317494548</v>
      </c>
      <c r="D70" s="447">
        <f t="shared" ca="1" si="9"/>
        <v>-12677.505120086058</v>
      </c>
      <c r="E70" s="447">
        <f t="shared" ca="1" si="1"/>
        <v>-1144749.6927678462</v>
      </c>
      <c r="F70" s="431"/>
      <c r="G70" s="459">
        <f t="shared" si="10"/>
        <v>6</v>
      </c>
      <c r="H70" s="459">
        <v>63</v>
      </c>
      <c r="I70" s="444">
        <f t="shared" ca="1" si="5"/>
        <v>4513336.3624272496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18805.568176780205</v>
      </c>
      <c r="L70" s="444">
        <f t="shared" ca="1" si="3"/>
        <v>4532141.9306040294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-1144749.6927678462</v>
      </c>
      <c r="C71" s="447">
        <f t="shared" si="0"/>
        <v>244406.34317494548</v>
      </c>
      <c r="D71" s="447">
        <f t="shared" ca="1" si="9"/>
        <v>-12677.505120086058</v>
      </c>
      <c r="E71" s="447">
        <f t="shared" ca="1" si="1"/>
        <v>-1401833.5410628777</v>
      </c>
      <c r="F71" s="431"/>
      <c r="G71" s="459">
        <f t="shared" si="10"/>
        <v>6</v>
      </c>
      <c r="H71" s="459">
        <v>64</v>
      </c>
      <c r="I71" s="444">
        <f t="shared" ca="1" si="5"/>
        <v>4532141.9306040294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18883.924710850122</v>
      </c>
      <c r="L71" s="444">
        <f t="shared" ca="1" si="3"/>
        <v>4551025.8553148797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4551025.8553148797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18962.607730478667</v>
      </c>
      <c r="L72" s="444">
        <f t="shared" ca="1" si="3"/>
        <v>4569988.4630453587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4569988.4630453587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19041.618596022327</v>
      </c>
      <c r="L73" s="444">
        <f t="shared" ca="1" si="3"/>
        <v>4589030.0816413807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4589030.0816413807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19120.958673505753</v>
      </c>
      <c r="L74" s="444">
        <f t="shared" ca="1" si="3"/>
        <v>4608151.0403148867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4608151.0403148867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19108.499769376285</v>
      </c>
      <c r="L75" s="444">
        <f t="shared" ca="1" si="3"/>
        <v>4605148.4444196848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4605148.4444196848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19095.988953146276</v>
      </c>
      <c r="L76" s="444">
        <f t="shared" ca="1" si="3"/>
        <v>4602133.3377082525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4602133.3377082525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19083.426008515307</v>
      </c>
      <c r="L77" s="444">
        <f t="shared" ca="1" si="3"/>
        <v>4599105.6680521891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4599105.6680521891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19070.810718281711</v>
      </c>
      <c r="L78" s="444">
        <f t="shared" ca="1" si="3"/>
        <v>4596065.3831058927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4596065.3831058927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19058.14286433881</v>
      </c>
      <c r="L79" s="444">
        <f t="shared" ca="1" si="3"/>
        <v>4593012.4303056533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4593012.4303056533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19045.422227671144</v>
      </c>
      <c r="L80" s="444">
        <f t="shared" ca="1" si="3"/>
        <v>4589946.7568687461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4589946.7568687461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19032.648588350698</v>
      </c>
      <c r="L81" s="444">
        <f t="shared" ca="1" si="3"/>
        <v>4586868.3097925186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4586868.3097925186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19019.821725533082</v>
      </c>
      <c r="L82" s="444">
        <f t="shared" ca="1" si="3"/>
        <v>4583777.0358534735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4583777.0358534735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19006.941417453731</v>
      </c>
      <c r="L83" s="444">
        <f t="shared" ca="1" si="3"/>
        <v>4580672.8816063488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4580672.8816063488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18994.007441424044</v>
      </c>
      <c r="L84" s="444">
        <f t="shared" ca="1" si="3"/>
        <v>4577555.7933831941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4577555.7933831941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18981.019573827565</v>
      </c>
      <c r="L85" s="444">
        <f t="shared" ca="1" si="3"/>
        <v>4574425.7172924429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4574425.7172924429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18967.977590116101</v>
      </c>
      <c r="L86" s="444">
        <f t="shared" ca="1" si="3"/>
        <v>4571282.5992179802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4571282.5992179802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18954.881264805841</v>
      </c>
      <c r="L87" s="444">
        <f t="shared" ca="1" si="3"/>
        <v>4568126.3848182075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4568126.3848182075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18941.730371473455</v>
      </c>
      <c r="L88" s="444">
        <f t="shared" ca="1" si="3"/>
        <v>4564957.0195251023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4564957.0195251023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18928.524682752184</v>
      </c>
      <c r="L89" s="444">
        <f t="shared" ca="1" si="3"/>
        <v>4561774.4485432757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4561774.4485432757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18915.263970327906</v>
      </c>
      <c r="L90" s="444">
        <f t="shared" ca="1" si="3"/>
        <v>4558578.6168490248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4558578.6168490248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18901.948004935191</v>
      </c>
      <c r="L91" s="444">
        <f t="shared" ca="1" si="3"/>
        <v>4555369.4691893812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4555369.4691893812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18888.576556353346</v>
      </c>
      <c r="L92" s="444">
        <f t="shared" ca="1" si="3"/>
        <v>4552146.9500811556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4552146.9500811556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18875.149393402404</v>
      </c>
      <c r="L93" s="444">
        <f t="shared" ca="1" si="3"/>
        <v>4548911.0038099792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4548911.0038099792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18861.666283939168</v>
      </c>
      <c r="L94" s="444">
        <f t="shared" ca="1" si="3"/>
        <v>4545661.5744293397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4545661.5744293397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18848.12699485317</v>
      </c>
      <c r="L95" s="444">
        <f t="shared" ca="1" si="3"/>
        <v>4542398.6057596141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4542398.6057596141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18834.531292062649</v>
      </c>
      <c r="L96" s="444">
        <f t="shared" ca="1" si="3"/>
        <v>4539122.0413870979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4539122.0413870979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18820.878940510498</v>
      </c>
      <c r="L97" s="444">
        <f t="shared" ca="1" si="3"/>
        <v>4535831.82466303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4535831.82466303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18807.169704160213</v>
      </c>
      <c r="L98" s="444">
        <f t="shared" ca="1" si="3"/>
        <v>4532527.8987026121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4532527.8987026121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18793.403345991806</v>
      </c>
      <c r="L99" s="444">
        <f t="shared" ca="1" si="3"/>
        <v>4529210.2063840255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4529210.2063840255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18779.579627997697</v>
      </c>
      <c r="L100" s="444">
        <f t="shared" ca="1" si="3"/>
        <v>4525878.6903474443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4525878.6903474443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18765.698311178607</v>
      </c>
      <c r="L101" s="444">
        <f t="shared" ca="1" si="3"/>
        <v>4522533.2929940447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4522533.2929940447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18751.759155539443</v>
      </c>
      <c r="L102" s="444">
        <f t="shared" ca="1" si="3"/>
        <v>4519173.956485006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4519173.956485006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18737.761920085115</v>
      </c>
      <c r="L103" s="444">
        <f t="shared" ca="1" si="3"/>
        <v>4515800.6227405127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4515800.6227405127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18723.706362816392</v>
      </c>
      <c r="L104" s="444">
        <f t="shared" ca="1" si="3"/>
        <v>4512413.2334387507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4512413.2334387507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18716.858492392385</v>
      </c>
      <c r="L105" s="444">
        <f t="shared" ca="1" si="3"/>
        <v>4510762.896666564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4510762.896666564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18709.982089174937</v>
      </c>
      <c r="L106" s="444">
        <f t="shared" ca="1" si="3"/>
        <v>4509105.6834911602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4509105.6834911602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18703.077034277423</v>
      </c>
      <c r="L107" s="444">
        <f t="shared" ca="1" si="3"/>
        <v>4507441.5652608592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4507441.5652608592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18696.143208317833</v>
      </c>
      <c r="L108" s="444">
        <f t="shared" ca="1" si="3"/>
        <v>4505770.5132045979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4505770.5132045979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18689.180491416744</v>
      </c>
      <c r="L109" s="444">
        <f t="shared" ca="1" si="3"/>
        <v>4504092.4984314358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4504092.4984314358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18682.188763195238</v>
      </c>
      <c r="L110" s="444">
        <f t="shared" ca="1" si="3"/>
        <v>4502407.4919300526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4502407.4919300526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18675.167902772806</v>
      </c>
      <c r="L111" s="444">
        <f t="shared" ca="1" si="3"/>
        <v>4500715.4645682471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4500715.4645682471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18668.117788765285</v>
      </c>
      <c r="L112" s="444">
        <f t="shared" ca="1" si="3"/>
        <v>4499016.3870924339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4499016.3870924339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18661.038299282729</v>
      </c>
      <c r="L113" s="444">
        <f t="shared" ca="1" si="3"/>
        <v>4497310.2301271381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4497310.2301271381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18653.929311927332</v>
      </c>
      <c r="L114" s="444">
        <f t="shared" ca="1" si="3"/>
        <v>4495596.9641744867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4495596.9641744867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18646.790703791281</v>
      </c>
      <c r="L115" s="444">
        <f t="shared" ca="1" si="3"/>
        <v>4493876.5596136991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4493876.5596136991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18639.622351454669</v>
      </c>
      <c r="L116" s="444">
        <f t="shared" ca="1" si="3"/>
        <v>4492148.9867005749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4492148.9867005749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18632.424130983316</v>
      </c>
      <c r="L117" s="444">
        <f t="shared" ca="1" si="3"/>
        <v>4490414.2155669797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4490414.2155669797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18625.195917926671</v>
      </c>
      <c r="L118" s="444">
        <f t="shared" ca="1" si="3"/>
        <v>4488672.2162203277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4488672.2162203277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18617.93758731562</v>
      </c>
      <c r="L119" s="444">
        <f t="shared" ca="1" si="3"/>
        <v>4486922.9585430641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4486922.9585430641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18610.649013660353</v>
      </c>
      <c r="L120" s="444">
        <f t="shared" ca="1" si="3"/>
        <v>4485166.4122921452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4485166.4122921452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18603.330070948192</v>
      </c>
      <c r="L121" s="444">
        <f t="shared" ca="1" si="3"/>
        <v>4483402.5470985146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4483402.5470985146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18595.9806326414</v>
      </c>
      <c r="L122" s="444">
        <f t="shared" ca="1" si="3"/>
        <v>4481631.3324665772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4481631.3324665772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18588.600571674993</v>
      </c>
      <c r="L123" s="444">
        <f t="shared" ca="1" si="3"/>
        <v>4479852.7377736736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4479852.7377736736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18581.189760454563</v>
      </c>
      <c r="L124" s="444">
        <f t="shared" ca="1" si="3"/>
        <v>4478066.7322695497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4478066.7322695497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18573.748070854046</v>
      </c>
      <c r="L125" s="444">
        <f t="shared" ca="1" si="3"/>
        <v>4476273.2850758247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4476273.2850758247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18566.275374213525</v>
      </c>
      <c r="L126" s="444">
        <f t="shared" ca="1" si="3"/>
        <v>4474472.3651854591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4474472.3651854591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18558.771541337002</v>
      </c>
      <c r="L127" s="444">
        <f t="shared" ca="1" si="3"/>
        <v>4472663.9414622169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4472663.9414622169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18551.236442490157</v>
      </c>
      <c r="L128" s="444">
        <f t="shared" ca="1" si="3"/>
        <v>4470847.9826401286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4470847.9826401286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18543.669947398124</v>
      </c>
      <c r="L129" s="444">
        <f t="shared" ca="1" si="3"/>
        <v>4469024.4573229477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4469024.4573229477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18536.071925243203</v>
      </c>
      <c r="L130" s="444">
        <f t="shared" ca="1" si="3"/>
        <v>4467193.3339836122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4467193.3339836122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18528.442244662638</v>
      </c>
      <c r="L131" s="444">
        <f t="shared" ca="1" si="3"/>
        <v>4465354.5809636964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4465354.5809636964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18520.780773746323</v>
      </c>
      <c r="L132" s="444">
        <f t="shared" ca="1" si="3"/>
        <v>4463508.1664728643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4463508.1664728643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18513.087380034522</v>
      </c>
      <c r="L133" s="444">
        <f t="shared" ca="1" si="3"/>
        <v>4461654.0585883204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4461654.0585883204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18505.361930515588</v>
      </c>
      <c r="L134" s="444">
        <f t="shared" ca="1" si="3"/>
        <v>4459792.2252542572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4459792.2252542572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18497.604291623658</v>
      </c>
      <c r="L135" s="444">
        <f t="shared" ca="1" si="3"/>
        <v>4457922.6342813019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4457922.6342813019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18489.814329236346</v>
      </c>
      <c r="L136" s="444">
        <f t="shared" ca="1" si="3"/>
        <v>4456045.2533459598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4456045.2533459598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18481.991908672422</v>
      </c>
      <c r="L137" s="444">
        <f t="shared" ca="1" si="3"/>
        <v>4454160.0499900533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4454160.0499900533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18474.136894689476</v>
      </c>
      <c r="L138" s="444">
        <f t="shared" ca="1" si="3"/>
        <v>4452266.9916201644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4452266.9916201644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18466.249151481607</v>
      </c>
      <c r="L139" s="444">
        <f t="shared" ca="1" si="3"/>
        <v>4450366.0455070669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4450366.0455070669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18458.328542677034</v>
      </c>
      <c r="L140" s="444">
        <f t="shared" ca="1" si="3"/>
        <v>4448457.1787851648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4448457.1787851648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18450.374931335777</v>
      </c>
      <c r="L141" s="444">
        <f t="shared" ca="1" si="3"/>
        <v>4446540.3584519215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4446540.3584519215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18442.388179947262</v>
      </c>
      <c r="L142" s="444">
        <f t="shared" ca="1" si="3"/>
        <v>4444615.5513672903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4444615.5513672903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18434.368150427963</v>
      </c>
      <c r="L143" s="444">
        <f t="shared" ca="1" si="3"/>
        <v>4442682.7242531395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4442682.7242531395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18426.314704119002</v>
      </c>
      <c r="L144" s="444">
        <f t="shared" ca="1" si="3"/>
        <v>4440741.8436926799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4440741.8436926799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18418.227701783755</v>
      </c>
      <c r="L145" s="444">
        <f t="shared" ca="1" si="3"/>
        <v>4438792.8761298852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4438792.8761298852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18410.107003605444</v>
      </c>
      <c r="L146" s="444">
        <f t="shared" ca="1" si="3"/>
        <v>4436835.7878689114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4436835.7878689114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18401.952469184718</v>
      </c>
      <c r="L147" s="444">
        <f t="shared" ca="1" si="3"/>
        <v>4434870.5450735176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4434870.5450735176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18393.763957537245</v>
      </c>
      <c r="L148" s="444">
        <f t="shared" ca="1" si="3"/>
        <v>4432897.1137664765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4432897.1137664765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18385.54132709124</v>
      </c>
      <c r="L149" s="444">
        <f t="shared" ca="1" si="3"/>
        <v>4430915.4598289886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4430915.4598289886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18377.28443568504</v>
      </c>
      <c r="L150" s="444">
        <f t="shared" ca="1" si="3"/>
        <v>4428925.5490000946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4428925.5490000946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18368.993140564649</v>
      </c>
      <c r="L151" s="444">
        <f t="shared" ca="1" si="3"/>
        <v>4426927.3468760801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4426927.3468760801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18360.667298381257</v>
      </c>
      <c r="L152" s="444">
        <f t="shared" ca="1" si="3"/>
        <v>4424920.8189098826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4424920.8189098826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18352.306765188765</v>
      </c>
      <c r="L153" s="444">
        <f t="shared" ca="1" si="3"/>
        <v>4422905.9304104922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4422905.9304104922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18343.911396441305</v>
      </c>
      <c r="L154" s="444">
        <f t="shared" ca="1" si="3"/>
        <v>4420882.6465423545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4420882.6465423545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18335.481046990732</v>
      </c>
      <c r="L155" s="444">
        <f t="shared" ca="1" si="3"/>
        <v>4418850.9323247662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4418850.9323247662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18327.015571084114</v>
      </c>
      <c r="L156" s="444">
        <f t="shared" ca="1" si="3"/>
        <v>4416810.7526312713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4416810.7526312713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18318.51482236122</v>
      </c>
      <c r="L157" s="444">
        <f t="shared" ca="1" si="3"/>
        <v>4414762.0721890535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4414762.0721890535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18309.978653851977</v>
      </c>
      <c r="L158" s="444">
        <f t="shared" ca="1" si="3"/>
        <v>4412704.8555783266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4412704.8555783266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18301.406917973949</v>
      </c>
      <c r="L159" s="444">
        <f t="shared" ca="1" si="3"/>
        <v>4410639.0672317222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4410639.0672317222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18292.799466529763</v>
      </c>
      <c r="L160" s="444">
        <f t="shared" ca="1" si="3"/>
        <v>4408564.6714336732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4408564.6714336732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18284.156150704559</v>
      </c>
      <c r="L161" s="444">
        <f t="shared" ca="1" si="3"/>
        <v>4406481.6323197987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4406481.6323197987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18275.476821063417</v>
      </c>
      <c r="L162" s="444">
        <f t="shared" ca="1" si="3"/>
        <v>4404389.913876283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4404389.913876283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18266.761327548767</v>
      </c>
      <c r="L163" s="444">
        <f t="shared" ca="1" si="3"/>
        <v>4402289.4799392531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4402289.4799392531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18258.009519477808</v>
      </c>
      <c r="L164" s="444">
        <f t="shared" ca="1" si="3"/>
        <v>4400180.2941941516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4400180.2941941516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18249.221245539888</v>
      </c>
      <c r="L165" s="444">
        <f t="shared" ca="1" si="3"/>
        <v>4398062.3201751132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4398062.3201751132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18240.396353793894</v>
      </c>
      <c r="L166" s="444">
        <f t="shared" ca="1" si="3"/>
        <v>4395935.5212643286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4395935.5212643286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18231.534691665624</v>
      </c>
      <c r="L167" s="444">
        <f t="shared" ca="1" si="3"/>
        <v>4393799.8606914151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4393799.8606914151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18222.636105945152</v>
      </c>
      <c r="L168" s="444">
        <f t="shared" ca="1" si="3"/>
        <v>4391655.3015327817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4391655.3015327817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18213.700442784178</v>
      </c>
      <c r="L169" s="444">
        <f t="shared" ca="1" si="3"/>
        <v>4389501.8067109874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4389501.8067109874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18204.727547693368</v>
      </c>
      <c r="L170" s="444">
        <f t="shared" ca="1" si="3"/>
        <v>4387339.3389941016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4387339.3389941016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18195.717265539679</v>
      </c>
      <c r="L171" s="444">
        <f t="shared" ca="1" si="3"/>
        <v>4385167.8609950626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4385167.8609950626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18186.669440543683</v>
      </c>
      <c r="L172" s="444">
        <f t="shared" ca="1" si="3"/>
        <v>4382987.3351710271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4382987.3351710271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18177.583916276868</v>
      </c>
      <c r="L173" s="444">
        <f t="shared" ca="1" si="3"/>
        <v>4380797.723822725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4380797.723822725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18168.460535658942</v>
      </c>
      <c r="L174" s="444">
        <f t="shared" ca="1" si="3"/>
        <v>4378598.9890938047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4378598.9890938047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18159.299140955107</v>
      </c>
      <c r="L175" s="444">
        <f t="shared" ca="1" si="3"/>
        <v>4376391.0929701813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4376391.0929701813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18150.099573773343</v>
      </c>
      <c r="L176" s="444">
        <f t="shared" ca="1" si="3"/>
        <v>4374173.9972793758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4374173.9972793758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18140.861675061653</v>
      </c>
      <c r="L177" s="444">
        <f t="shared" ca="1" si="3"/>
        <v>4371947.6636898583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4371947.6636898583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18131.585285105331</v>
      </c>
      <c r="L178" s="444">
        <f t="shared" ca="1" si="3"/>
        <v>4369712.0537103852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4369712.0537103852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18122.270243524192</v>
      </c>
      <c r="L179" s="444">
        <f t="shared" ca="1" si="3"/>
        <v>4367467.128689331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4367467.128689331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18112.916389269802</v>
      </c>
      <c r="L180" s="444">
        <f t="shared" ca="1" si="3"/>
        <v>4365212.849814022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4365212.849814022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18103.523560622678</v>
      </c>
      <c r="L181" s="444">
        <f t="shared" ca="1" si="3"/>
        <v>4362949.1781100659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4362949.1781100659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18094.091595189529</v>
      </c>
      <c r="L182" s="444">
        <f t="shared" ca="1" si="3"/>
        <v>4360676.0744406767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4360676.0744406767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18084.620329900408</v>
      </c>
      <c r="L183" s="444">
        <f t="shared" ca="1" si="3"/>
        <v>4358393.4995059986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4358393.4995059986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18075.109601005915</v>
      </c>
      <c r="L184" s="444">
        <f t="shared" ca="1" si="3"/>
        <v>4356101.4138424257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4356101.4138424257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18065.55924407436</v>
      </c>
      <c r="L185" s="444">
        <f t="shared" ca="1" si="3"/>
        <v>4353799.7778219208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4353799.7778219208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18055.969093988926</v>
      </c>
      <c r="L186" s="444">
        <f t="shared" ca="1" si="3"/>
        <v>4351488.5516513307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4351488.5516513307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18046.338984944799</v>
      </c>
      <c r="L187" s="444">
        <f t="shared" ca="1" si="3"/>
        <v>4349167.6953716967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4349167.6953716967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18036.668750446326</v>
      </c>
      <c r="L188" s="444">
        <f t="shared" ca="1" si="3"/>
        <v>4346837.1688575642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4346837.1688575642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18026.958223304107</v>
      </c>
      <c r="L189" s="444">
        <f t="shared" ca="1" si="3"/>
        <v>4344496.9318162892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4344496.9318162892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18017.207235632126</v>
      </c>
      <c r="L190" s="444">
        <f t="shared" ca="1" si="3"/>
        <v>4342146.9437873429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4342146.9437873429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18007.415618844851</v>
      </c>
      <c r="L191" s="444">
        <f t="shared" ca="1" si="3"/>
        <v>4339787.1641416093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4339787.1641416093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17997.583203654292</v>
      </c>
      <c r="L192" s="444">
        <f t="shared" ca="1" si="3"/>
        <v>4337417.5520806853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4337417.5520806853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17987.70982006711</v>
      </c>
      <c r="L193" s="444">
        <f t="shared" ca="1" si="3"/>
        <v>4335038.066636174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4335038.066636174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17977.795297381646</v>
      </c>
      <c r="L194" s="444">
        <f t="shared" ca="1" si="3"/>
        <v>4332648.6666689767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4332648.6666689767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17967.839464184992</v>
      </c>
      <c r="L195" s="444">
        <f t="shared" ca="1" si="3"/>
        <v>4330249.3108685827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4330249.3108685827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17957.842148350017</v>
      </c>
      <c r="L196" s="444">
        <f t="shared" ca="1" si="3"/>
        <v>4327839.9577523535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4327839.9577523535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17947.803177032394</v>
      </c>
      <c r="L197" s="444">
        <f t="shared" ca="1" si="3"/>
        <v>4325420.5656648073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4325420.5656648073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17937.722376667618</v>
      </c>
      <c r="L198" s="444">
        <f t="shared" ca="1" si="3"/>
        <v>4322991.0927768964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4322991.0927768964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17927.599572967989</v>
      </c>
      <c r="L199" s="444">
        <f t="shared" ca="1" si="3"/>
        <v>4320551.4970852854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4320551.4970852854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17917.434590919609</v>
      </c>
      <c r="L200" s="444">
        <f t="shared" ca="1" si="3"/>
        <v>4318101.7364116265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4318101.7364116265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17907.227254779365</v>
      </c>
      <c r="L201" s="444">
        <f t="shared" ca="1" si="3"/>
        <v>4315641.7684018267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4315641.7684018267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17896.977388071868</v>
      </c>
      <c r="L202" s="444">
        <f t="shared" ca="1" si="3"/>
        <v>4313171.5505253198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4313171.5505253198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17886.68481358642</v>
      </c>
      <c r="L203" s="444">
        <f t="shared" ca="1" si="3"/>
        <v>4310691.040074327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4310691.040074327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17876.349353373949</v>
      </c>
      <c r="L204" s="444">
        <f t="shared" ca="1" si="3"/>
        <v>4308200.1941631222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4308200.1941631222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17865.970828743932</v>
      </c>
      <c r="L205" s="444">
        <f t="shared" ca="1" si="3"/>
        <v>4305698.9697272871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4305698.9697272871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17855.549060261284</v>
      </c>
      <c r="L206" s="444">
        <f t="shared" ca="1" si="3"/>
        <v>4303187.3235229691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4303187.3235229691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17845.083867743291</v>
      </c>
      <c r="L207" s="444">
        <f t="shared" ca="1" si="3"/>
        <v>4300665.212126134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4300665.212126134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17834.57507025648</v>
      </c>
      <c r="L208" s="444">
        <f t="shared" ca="1" si="3"/>
        <v>4298132.5919318115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4298132.5919318115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17824.02248611347</v>
      </c>
      <c r="L209" s="444">
        <f t="shared" ca="1" si="3"/>
        <v>4295589.4191533457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4295589.4191533457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17813.425932869861</v>
      </c>
      <c r="L210" s="444">
        <f t="shared" ca="1" si="3"/>
        <v>4293035.6498216372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4293035.6498216372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17802.785227321077</v>
      </c>
      <c r="L211" s="444">
        <f t="shared" ca="1" si="3"/>
        <v>4290471.2397843795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4290471.2397843795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17792.10018549917</v>
      </c>
      <c r="L212" s="444">
        <f t="shared" ca="1" si="3"/>
        <v>4287896.1447053002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4287896.1447053002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17781.370622669674</v>
      </c>
      <c r="L213" s="444">
        <f t="shared" ca="1" si="3"/>
        <v>4285310.3200633908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4285310.3200633908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17770.596353328383</v>
      </c>
      <c r="L214" s="444">
        <f t="shared" ca="1" si="3"/>
        <v>4282713.7211521408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4282713.7211521408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17759.777191198176</v>
      </c>
      <c r="L215" s="444">
        <f t="shared" ca="1" si="3"/>
        <v>4280106.3030787604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4280106.3030787604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17748.912949225756</v>
      </c>
      <c r="L216" s="444">
        <f t="shared" ca="1" si="3"/>
        <v>4277488.0207634075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4277488.0207634075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17738.003439578453</v>
      </c>
      <c r="L217" s="444">
        <f t="shared" ca="1" si="3"/>
        <v>4274858.8289384069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4274858.8289384069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17727.048473640949</v>
      </c>
      <c r="L218" s="444">
        <f t="shared" ca="1" si="3"/>
        <v>4272218.6821474694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4272218.6821474694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17716.047862012045</v>
      </c>
      <c r="L219" s="444">
        <f t="shared" ca="1" si="3"/>
        <v>4269567.5347449025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4269567.5347449025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17705.001414501348</v>
      </c>
      <c r="L220" s="444">
        <f t="shared" ca="1" si="3"/>
        <v>4266905.3408948248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4266905.3408948248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17693.908940126024</v>
      </c>
      <c r="L221" s="444">
        <f t="shared" ca="1" si="3"/>
        <v>4264232.0545703722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4264232.0545703722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17682.770247107474</v>
      </c>
      <c r="L222" s="444">
        <f t="shared" ca="1" si="3"/>
        <v>4261547.6295529008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4261547.6295529008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17671.585142868007</v>
      </c>
      <c r="L223" s="444">
        <f t="shared" ca="1" si="3"/>
        <v>4258852.0194311896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4258852.0194311896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17660.353434027544</v>
      </c>
      <c r="L224" s="444">
        <f t="shared" ca="1" si="3"/>
        <v>4256145.177600638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4256145.177600638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17649.074926400248</v>
      </c>
      <c r="L225" s="444">
        <f t="shared" ca="1" si="3"/>
        <v>4253427.0572624598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4253427.0572624598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17637.749424991169</v>
      </c>
      <c r="L226" s="444">
        <f t="shared" ca="1" si="3"/>
        <v>4250697.6114228722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4250697.6114228722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17626.376733992889</v>
      </c>
      <c r="L227" s="444">
        <f t="shared" ca="1" si="3"/>
        <v>4247956.7928922866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4247956.7928922866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17614.956656782117</v>
      </c>
      <c r="L228" s="444">
        <f t="shared" ca="1" si="3"/>
        <v>4245204.5542844897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4245204.5542844897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17603.488995916294</v>
      </c>
      <c r="L229" s="444">
        <f t="shared" ca="1" si="3"/>
        <v>4242440.8480158271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4242440.8480158271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17591.973553130199</v>
      </c>
      <c r="L230" s="444">
        <f t="shared" ca="1" si="3"/>
        <v>4239665.6263043787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4239665.6263043787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17580.4101293325</v>
      </c>
      <c r="L231" s="444">
        <f t="shared" ca="1" si="3"/>
        <v>4236878.8411691329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4236878.8411691329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17568.798524602309</v>
      </c>
      <c r="L232" s="444">
        <f t="shared" ca="1" si="3"/>
        <v>4234080.4444291564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4234080.4444291564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17557.13853818574</v>
      </c>
      <c r="L233" s="444">
        <f t="shared" ca="1" si="3"/>
        <v>4231270.3877027631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4231270.3877027631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17545.429968492434</v>
      </c>
      <c r="L234" s="444">
        <f t="shared" ca="1" si="3"/>
        <v>4228448.6224066764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4228448.6224066764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17533.672613092072</v>
      </c>
      <c r="L235" s="444">
        <f t="shared" ca="1" si="3"/>
        <v>4225615.0997551894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4225615.0997551894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17521.866268710877</v>
      </c>
      <c r="L236" s="444">
        <f t="shared" ca="1" si="3"/>
        <v>4222769.7707593217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4222769.7707593217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17510.010731228096</v>
      </c>
      <c r="L237" s="444">
        <f t="shared" ca="1" si="3"/>
        <v>4219912.5862259706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4219912.5862259706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17498.105795672465</v>
      </c>
      <c r="L238" s="444">
        <f t="shared" ca="1" si="3"/>
        <v>4217043.496757064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4217043.496757064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17486.151256218687</v>
      </c>
      <c r="L239" s="444">
        <f t="shared" ca="1" si="3"/>
        <v>4214162.4527487038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4214162.4527487038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17474.146906183854</v>
      </c>
      <c r="L240" s="444">
        <f t="shared" ca="1" si="3"/>
        <v>4211269.404390309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4211269.404390309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17462.092538023877</v>
      </c>
      <c r="L241" s="444">
        <f t="shared" ca="1" si="3"/>
        <v>4208364.3016637545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4208364.3016637545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17449.987943329899</v>
      </c>
      <c r="L242" s="444">
        <f t="shared" ca="1" si="3"/>
        <v>4205447.0943425056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4205447.0943425056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17437.832912824695</v>
      </c>
      <c r="L243" s="444">
        <f t="shared" ca="1" si="3"/>
        <v>4202517.7319907518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4202517.7319907518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17425.627236359054</v>
      </c>
      <c r="L244" s="444">
        <f t="shared" ca="1" si="3"/>
        <v>4199576.1639625318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4199576.1639625318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17413.370702908138</v>
      </c>
      <c r="L245" s="444">
        <f t="shared" ca="1" si="3"/>
        <v>4196622.3394008614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4196622.3394008614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17401.063100567844</v>
      </c>
      <c r="L246" s="444">
        <f t="shared" ca="1" si="3"/>
        <v>4193656.2072368506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4193656.2072368506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17388.704216551134</v>
      </c>
      <c r="L247" s="444">
        <f t="shared" ca="1" si="3"/>
        <v>4190677.7161888229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4190677.7161888229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17376.293837184352</v>
      </c>
      <c r="L248" s="444">
        <f t="shared" ca="1" si="3"/>
        <v>4187686.8147614286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4187686.8147614286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17363.83174790354</v>
      </c>
      <c r="L249" s="444">
        <f t="shared" ca="1" si="3"/>
        <v>4184683.4512447533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4184683.4512447533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17351.317733250726</v>
      </c>
      <c r="L250" s="444">
        <f t="shared" ca="1" si="3"/>
        <v>4181667.5737134251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4181667.5737134251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17338.751576870192</v>
      </c>
      <c r="L251" s="444">
        <f t="shared" ca="1" si="3"/>
        <v>4178639.1300257165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4178639.1300257165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17326.133061504741</v>
      </c>
      <c r="L252" s="444">
        <f t="shared" ca="1" si="3"/>
        <v>4175598.0678226426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4175598.0678226426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17313.461968991931</v>
      </c>
      <c r="L253" s="444">
        <f t="shared" ca="1" si="3"/>
        <v>4172544.3345270557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4172544.3345270557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17300.738080260322</v>
      </c>
      <c r="L254" s="444">
        <f t="shared" ca="1" si="3"/>
        <v>4169477.8773427373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4169477.8773427373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17287.961175325661</v>
      </c>
      <c r="L255" s="444">
        <f t="shared" ca="1" si="3"/>
        <v>4166398.6432534843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4166398.6432534843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17275.131033287107</v>
      </c>
      <c r="L256" s="444">
        <f t="shared" ca="1" si="3"/>
        <v>4163306.5790221924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4163306.5790221924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17262.247432323391</v>
      </c>
      <c r="L257" s="444">
        <f t="shared" ca="1" si="3"/>
        <v>4160201.6311899368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4160201.6311899368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17249.31014968899</v>
      </c>
      <c r="L258" s="444">
        <f t="shared" ca="1" si="3"/>
        <v>4157083.7460750472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4157083.7460750472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17236.318961710283</v>
      </c>
      <c r="L259" s="444">
        <f t="shared" ca="1" si="3"/>
        <v>4153952.8697721786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4153952.8697721786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17223.273643781664</v>
      </c>
      <c r="L260" s="444">
        <f t="shared" ca="1" si="3"/>
        <v>4150808.9481513817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4150808.9481513817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17210.173970361677</v>
      </c>
      <c r="L261" s="444">
        <f t="shared" ca="1" si="3"/>
        <v>4147651.9268571646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4147651.9268571646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17197.019714969105</v>
      </c>
      <c r="L262" s="444">
        <f t="shared" ca="1" si="3"/>
        <v>4144481.751307555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4144481.751307555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17183.810650179068</v>
      </c>
      <c r="L263" s="444">
        <f t="shared" ref="L263:L517" ca="1" si="28">I263-J263+K263</f>
        <v>4141298.3666931554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4141298.3666931554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17170.546547619069</v>
      </c>
      <c r="L264" s="444">
        <f t="shared" ca="1" si="28"/>
        <v>4138101.7179761957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4138101.7179761957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17157.227177965069</v>
      </c>
      <c r="L265" s="444">
        <f t="shared" ca="1" si="28"/>
        <v>4134891.7498895819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4134891.7498895819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17143.852310937516</v>
      </c>
      <c r="L266" s="444">
        <f t="shared" ca="1" si="28"/>
        <v>4131668.4069359405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4131668.4069359405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17130.42171529734</v>
      </c>
      <c r="L267" s="444">
        <f t="shared" ca="1" si="28"/>
        <v>4128431.633386659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4128431.633386659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17116.935158842</v>
      </c>
      <c r="L268" s="444">
        <f t="shared" ca="1" si="28"/>
        <v>4125181.373280922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4125181.373280922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17103.392408401429</v>
      </c>
      <c r="L269" s="444">
        <f t="shared" ca="1" si="28"/>
        <v>4121917.5704247444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4121917.5704247444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17089.79322983402</v>
      </c>
      <c r="L270" s="444">
        <f t="shared" ca="1" si="28"/>
        <v>4118640.1683899998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4118640.1683899998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17076.137388022584</v>
      </c>
      <c r="L271" s="444">
        <f t="shared" ca="1" si="28"/>
        <v>4115349.1105134436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4115349.1105134436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17062.424646870269</v>
      </c>
      <c r="L272" s="444">
        <f t="shared" ca="1" si="28"/>
        <v>4112044.339895735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4112044.339895735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17048.654769296485</v>
      </c>
      <c r="L273" s="444">
        <f t="shared" ca="1" si="28"/>
        <v>4108725.7994004525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4108725.7994004525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17034.827517232807</v>
      </c>
      <c r="L274" s="444">
        <f t="shared" ca="1" si="28"/>
        <v>4105393.4316531066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4105393.4316531066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17020.942651618865</v>
      </c>
      <c r="L275" s="444">
        <f t="shared" ca="1" si="28"/>
        <v>4102047.1790401465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4102047.1790401465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17006.999932398197</v>
      </c>
      <c r="L276" s="444">
        <f t="shared" ca="1" si="28"/>
        <v>4098686.9837079658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4098686.9837079658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16992.999118514112</v>
      </c>
      <c r="L277" s="444">
        <f t="shared" ca="1" si="28"/>
        <v>4095312.7875619009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4095312.7875619009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16978.93996790551</v>
      </c>
      <c r="L278" s="444">
        <f t="shared" ca="1" si="28"/>
        <v>4091924.5322652278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4091924.5322652278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16964.822237502704</v>
      </c>
      <c r="L279" s="444">
        <f t="shared" ca="1" si="28"/>
        <v>4088522.1592381517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4088522.1592381517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16950.645683223218</v>
      </c>
      <c r="L280" s="444">
        <f t="shared" ca="1" si="28"/>
        <v>4085105.6096567963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4085105.6096567963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16936.410059967569</v>
      </c>
      <c r="L281" s="444">
        <f t="shared" ca="1" si="28"/>
        <v>4081674.8244521851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4081674.8244521851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16922.115121615025</v>
      </c>
      <c r="L282" s="444">
        <f t="shared" ca="1" si="28"/>
        <v>4078229.7443092214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4078229.7443092214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16907.760621019341</v>
      </c>
      <c r="L283" s="444">
        <f t="shared" ca="1" si="28"/>
        <v>4074770.3096656618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4074770.3096656618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16893.346310004512</v>
      </c>
      <c r="L284" s="444">
        <f t="shared" ca="1" si="28"/>
        <v>4071296.4607110876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4071296.4607110876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16878.871939360455</v>
      </c>
      <c r="L285" s="444">
        <f t="shared" ca="1" si="28"/>
        <v>4067808.1373858694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4067808.1373858694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16864.337258838714</v>
      </c>
      <c r="L286" s="444">
        <f t="shared" ca="1" si="28"/>
        <v>4064305.2793801292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4064305.2793801292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16849.742017148128</v>
      </c>
      <c r="L287" s="444">
        <f t="shared" ca="1" si="28"/>
        <v>4060787.8261326985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4060787.8261326985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16835.085961950499</v>
      </c>
      <c r="L288" s="444">
        <f t="shared" ca="1" si="28"/>
        <v>4057255.7168300701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4057255.7168300701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16820.368839856215</v>
      </c>
      <c r="L289" s="444">
        <f t="shared" ca="1" si="28"/>
        <v>4053708.8904053476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4053708.8904053476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16805.590396419866</v>
      </c>
      <c r="L290" s="444">
        <f t="shared" ca="1" si="28"/>
        <v>4050147.2855371889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4050147.2855371889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16790.750376135875</v>
      </c>
      <c r="L291" s="444">
        <f t="shared" ca="1" si="28"/>
        <v>4046570.8406487461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4046570.8406487461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16775.848522434029</v>
      </c>
      <c r="L292" s="444">
        <f t="shared" ca="1" si="28"/>
        <v>4042979.4939066013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4042979.4939066013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16760.884577675097</v>
      </c>
      <c r="L293" s="444">
        <f t="shared" ca="1" si="28"/>
        <v>4039373.1832196978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4039373.1832196978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16745.858283146328</v>
      </c>
      <c r="L294" s="444">
        <f t="shared" ca="1" si="28"/>
        <v>4035751.8462382653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4035751.8462382653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16730.76937905703</v>
      </c>
      <c r="L295" s="444">
        <f t="shared" ca="1" si="28"/>
        <v>4032115.4203527435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4032115.4203527435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16715.617604534018</v>
      </c>
      <c r="L296" s="444">
        <f t="shared" ca="1" si="28"/>
        <v>4028463.8426926988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4028463.8426926988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16700.402697617166</v>
      </c>
      <c r="L297" s="444">
        <f t="shared" ca="1" si="28"/>
        <v>4024797.0501257372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4024797.0501257372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16685.124395254825</v>
      </c>
      <c r="L298" s="444">
        <f t="shared" ca="1" si="28"/>
        <v>4021114.9792564134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4021114.9792564134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16669.782433299308</v>
      </c>
      <c r="L299" s="444">
        <f t="shared" ca="1" si="28"/>
        <v>4017417.566425134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4017417.566425134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16654.376546502313</v>
      </c>
      <c r="L300" s="444">
        <f t="shared" ca="1" si="28"/>
        <v>4013704.7477070573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4013704.7477070573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16638.906468510329</v>
      </c>
      <c r="L301" s="444">
        <f t="shared" ca="1" si="28"/>
        <v>4009976.4589109886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4009976.4589109886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16623.371931860042</v>
      </c>
      <c r="L302" s="444">
        <f t="shared" ca="1" si="28"/>
        <v>4006232.6355782701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4006232.6355782701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16607.77266797371</v>
      </c>
      <c r="L303" s="444">
        <f t="shared" ca="1" si="28"/>
        <v>4002473.212981665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4002473.212981665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16592.108407154523</v>
      </c>
      <c r="L304" s="444">
        <f t="shared" ca="1" si="28"/>
        <v>3998698.1261242409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3998698.1261242409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16576.378878581927</v>
      </c>
      <c r="L305" s="444">
        <f t="shared" ca="1" si="28"/>
        <v>3994907.3097382439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3994907.3097382439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16560.583810306936</v>
      </c>
      <c r="L306" s="444">
        <f t="shared" ca="1" si="28"/>
        <v>3991100.6982839722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3991100.6982839722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16544.722929247473</v>
      </c>
      <c r="L307" s="444">
        <f t="shared" ca="1" si="28"/>
        <v>3987278.2259486411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3987278.2259486411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16528.79596118359</v>
      </c>
      <c r="L308" s="444">
        <f t="shared" ca="1" si="28"/>
        <v>3983439.8266452458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3983439.8266452458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16512.80263075278</v>
      </c>
      <c r="L309" s="444">
        <f t="shared" ca="1" si="28"/>
        <v>3979585.4340114198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3979585.4340114198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16496.742661445169</v>
      </c>
      <c r="L310" s="444">
        <f t="shared" ca="1" si="28"/>
        <v>3975714.9814082859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3975714.9814082859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16480.615775598777</v>
      </c>
      <c r="L311" s="444">
        <f t="shared" ca="1" si="28"/>
        <v>3971828.4019193058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3971828.4019193058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16464.421694394696</v>
      </c>
      <c r="L312" s="444">
        <f t="shared" ca="1" si="28"/>
        <v>3967925.6283491217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3967925.6283491217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16448.160137852261</v>
      </c>
      <c r="L313" s="444">
        <f t="shared" ca="1" si="28"/>
        <v>3964006.5932223951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3964006.5932223951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16431.830824824236</v>
      </c>
      <c r="L314" s="444">
        <f t="shared" ca="1" si="28"/>
        <v>3960071.2287826403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3960071.2287826403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16415.433472991921</v>
      </c>
      <c r="L315" s="444">
        <f t="shared" ca="1" si="28"/>
        <v>3956119.4669910534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3956119.4669910534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16398.967798860311</v>
      </c>
      <c r="L316" s="444">
        <f t="shared" ca="1" si="28"/>
        <v>3952151.2395253349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3952151.2395253349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16382.43351775315</v>
      </c>
      <c r="L317" s="444">
        <f t="shared" ca="1" si="28"/>
        <v>3948166.4777785093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3948166.4777785093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16365.830343808044</v>
      </c>
      <c r="L318" s="444">
        <f t="shared" ca="1" si="28"/>
        <v>3944165.1128577385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3944165.1128577385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16349.157989971498</v>
      </c>
      <c r="L319" s="444">
        <f t="shared" ca="1" si="28"/>
        <v>3940147.0755831311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3940147.0755831311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16332.416167993968</v>
      </c>
      <c r="L320" s="444">
        <f t="shared" ca="1" si="28"/>
        <v>3936112.2964865463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3936112.2964865463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16315.604588424865</v>
      </c>
      <c r="L321" s="444">
        <f t="shared" ca="1" si="28"/>
        <v>3932060.7058103923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3932060.7058103923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16298.722960607558</v>
      </c>
      <c r="L322" s="444">
        <f t="shared" ca="1" si="28"/>
        <v>3927992.2335064211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3927992.2335064211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16281.770992674343</v>
      </c>
      <c r="L323" s="444">
        <f t="shared" ca="1" si="28"/>
        <v>3923906.8092345167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3923906.8092345167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16264.748391541407</v>
      </c>
      <c r="L324" s="444">
        <f t="shared" ca="1" si="28"/>
        <v>3919804.3623614791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3919804.3623614791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16247.654862903753</v>
      </c>
      <c r="L325" s="444">
        <f t="shared" ca="1" si="28"/>
        <v>3915684.8219598038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3915684.8219598038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16230.490111230103</v>
      </c>
      <c r="L326" s="444">
        <f t="shared" ca="1" si="28"/>
        <v>3911548.116806455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3911548.116806455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16213.253839757819</v>
      </c>
      <c r="L327" s="444">
        <f t="shared" ca="1" si="28"/>
        <v>3907394.1753816339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3907394.1753816339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16195.94575048773</v>
      </c>
      <c r="L328" s="444">
        <f t="shared" ca="1" si="28"/>
        <v>3903222.9258675426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3903222.9258675426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16178.565544179015</v>
      </c>
      <c r="L329" s="444">
        <f t="shared" ca="1" si="28"/>
        <v>3899034.296147143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3899034.296147143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16161.11292034402</v>
      </c>
      <c r="L330" s="444">
        <f t="shared" ca="1" si="28"/>
        <v>3894828.2138029081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3894828.2138029081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16143.587577243039</v>
      </c>
      <c r="L331" s="444">
        <f t="shared" ca="1" si="28"/>
        <v>3890604.6061155722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3890604.6061155722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16125.989211879139</v>
      </c>
      <c r="L332" s="444">
        <f t="shared" ca="1" si="28"/>
        <v>3886363.4000628726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3886363.4000628726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16108.317519992892</v>
      </c>
      <c r="L333" s="444">
        <f t="shared" ca="1" si="28"/>
        <v>3882104.5223182868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3882104.5223182868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16090.572196057115</v>
      </c>
      <c r="L334" s="444">
        <f t="shared" ca="1" si="28"/>
        <v>3877827.8992497651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3877827.8992497651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16072.752933271609</v>
      </c>
      <c r="L335" s="444">
        <f t="shared" ca="1" si="28"/>
        <v>3873533.456918458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3873533.456918458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16054.859423557829</v>
      </c>
      <c r="L336" s="444">
        <f t="shared" ca="1" si="28"/>
        <v>3869221.121077437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3869221.121077437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16036.891357553575</v>
      </c>
      <c r="L337" s="444">
        <f t="shared" ca="1" si="28"/>
        <v>3864890.8171704118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3864890.8171704118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16018.848424607637</v>
      </c>
      <c r="L338" s="444">
        <f t="shared" ca="1" si="28"/>
        <v>3860542.4703304404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3860542.4703304404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16000.730312774425</v>
      </c>
      <c r="L339" s="444">
        <f t="shared" ca="1" si="28"/>
        <v>3856176.0053786361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3856176.0053786361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15982.536708808571</v>
      </c>
      <c r="L340" s="444">
        <f t="shared" ca="1" si="28"/>
        <v>3851791.3468228658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3851791.3468228658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15964.26729815953</v>
      </c>
      <c r="L341" s="444">
        <f t="shared" ca="1" si="28"/>
        <v>3847388.4188564466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3847388.4188564466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15945.921764966117</v>
      </c>
      <c r="L342" s="444">
        <f t="shared" ca="1" si="28"/>
        <v>3842967.1453568339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3842967.1453568339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15927.499792051063</v>
      </c>
      <c r="L343" s="444">
        <f t="shared" ca="1" si="28"/>
        <v>3838527.4498843062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3838527.4498843062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15909.001060915531</v>
      </c>
      <c r="L344" s="444">
        <f t="shared" ca="1" si="28"/>
        <v>3834069.255680643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3834069.255680643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15890.425251733601</v>
      </c>
      <c r="L345" s="444">
        <f t="shared" ca="1" si="28"/>
        <v>3829592.4856677977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3829592.4856677977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15871.772043346744</v>
      </c>
      <c r="L346" s="444">
        <f t="shared" ca="1" si="28"/>
        <v>3825097.0624465658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3825097.0624465658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15853.041113258278</v>
      </c>
      <c r="L347" s="444">
        <f t="shared" ca="1" si="28"/>
        <v>3820582.9082952454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3820582.9082952454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15834.232137627776</v>
      </c>
      <c r="L348" s="444">
        <f t="shared" ca="1" si="28"/>
        <v>3816049.9451682945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3816049.9451682945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15815.344791265481</v>
      </c>
      <c r="L349" s="444">
        <f t="shared" ca="1" si="28"/>
        <v>3811498.0946949814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3811498.0946949814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15796.378747626677</v>
      </c>
      <c r="L350" s="444">
        <f t="shared" ca="1" si="28"/>
        <v>3806927.2781780292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3806927.2781780292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15777.333678806042</v>
      </c>
      <c r="L351" s="444">
        <f t="shared" ca="1" si="28"/>
        <v>3802337.4165922566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3802337.4165922566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15758.20925553199</v>
      </c>
      <c r="L352" s="444">
        <f t="shared" ca="1" si="28"/>
        <v>3797728.4305832097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3797728.4305832097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15739.005147160962</v>
      </c>
      <c r="L353" s="444">
        <f t="shared" ca="1" si="28"/>
        <v>3793100.2404657919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3793100.2404657919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15719.721021671721</v>
      </c>
      <c r="L354" s="444">
        <f t="shared" ca="1" si="28"/>
        <v>3788452.7662228849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3788452.7662228849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15700.356545659608</v>
      </c>
      <c r="L355" s="444">
        <f t="shared" ca="1" si="28"/>
        <v>3783785.9275039658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3783785.9275039658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15680.911384330777</v>
      </c>
      <c r="L356" s="444">
        <f t="shared" ca="1" si="28"/>
        <v>3779099.6436237176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3779099.6436237176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15661.385201496412</v>
      </c>
      <c r="L357" s="444">
        <f t="shared" ca="1" si="28"/>
        <v>3774393.8335606353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3774393.8335606353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15641.777659566904</v>
      </c>
      <c r="L358" s="444">
        <f t="shared" ca="1" si="28"/>
        <v>3769668.4159556236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3769668.4159556236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15622.088419546022</v>
      </c>
      <c r="L359" s="444">
        <f t="shared" ca="1" si="28"/>
        <v>3764923.3091105907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3764923.3091105907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15602.317141025051</v>
      </c>
      <c r="L360" s="444">
        <f t="shared" ca="1" si="28"/>
        <v>3760158.4309870368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3760158.4309870368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15582.463482176907</v>
      </c>
      <c r="L361" s="444">
        <f t="shared" ca="1" si="28"/>
        <v>3755373.6992046349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3755373.6992046349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15562.527099750234</v>
      </c>
      <c r="L362" s="444">
        <f t="shared" ca="1" si="28"/>
        <v>3750569.0310398061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3750569.0310398061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15542.507649063449</v>
      </c>
      <c r="L363" s="444">
        <f t="shared" ca="1" si="28"/>
        <v>3745744.3434242909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3745744.3434242909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15522.404783998798</v>
      </c>
      <c r="L364" s="444">
        <f t="shared" ca="1" si="28"/>
        <v>3740899.5529437107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3740899.5529437107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15502.218156996383</v>
      </c>
      <c r="L365" s="444">
        <f t="shared" ca="1" si="28"/>
        <v>3736034.5758361281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3736034.5758361281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15481.947419048121</v>
      </c>
      <c r="L366" s="444">
        <f t="shared" ca="1" si="28"/>
        <v>3731149.3279905976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3731149.3279905976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15461.592219691747</v>
      </c>
      <c r="L367" s="444">
        <f t="shared" ca="1" si="28"/>
        <v>3726243.7249457105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3726243.7249457105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15441.152207004716</v>
      </c>
      <c r="L368" s="444">
        <f t="shared" ca="1" si="28"/>
        <v>3721317.6818881365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3721317.6818881365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15420.627027598157</v>
      </c>
      <c r="L369" s="444">
        <f t="shared" ca="1" si="28"/>
        <v>3716371.113651156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3716371.113651156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15400.016326610737</v>
      </c>
      <c r="L370" s="444">
        <f t="shared" ca="1" si="28"/>
        <v>3711403.9347131881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3711403.9347131881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15379.319747702537</v>
      </c>
      <c r="L371" s="444">
        <f t="shared" ca="1" si="28"/>
        <v>3706416.059196312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3706416.059196312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15358.536933048888</v>
      </c>
      <c r="L372" s="444">
        <f t="shared" ca="1" si="28"/>
        <v>3701407.4008647823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3701407.4008647823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15337.667523334181</v>
      </c>
      <c r="L373" s="444">
        <f t="shared" ca="1" si="28"/>
        <v>3696377.8731235377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3696377.8731235377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15316.711157745662</v>
      </c>
      <c r="L374" s="444">
        <f t="shared" ca="1" si="28"/>
        <v>3691327.3890167046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3691327.3890167046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15295.667473967193</v>
      </c>
      <c r="L375" s="444">
        <f t="shared" ca="1" si="28"/>
        <v>3686255.861226093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3686255.861226093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15274.536108172975</v>
      </c>
      <c r="L376" s="444">
        <f t="shared" ca="1" si="28"/>
        <v>3681163.2020696872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3681163.2020696872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15253.316695021285</v>
      </c>
      <c r="L377" s="444">
        <f t="shared" ca="1" si="28"/>
        <v>3676049.3235001299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3676049.3235001299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15232.008867648132</v>
      </c>
      <c r="L378" s="444">
        <f t="shared" ca="1" si="28"/>
        <v>3670914.137103199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3670914.137103199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15210.61225766092</v>
      </c>
      <c r="L379" s="444">
        <f t="shared" ca="1" si="28"/>
        <v>3665757.5540962811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3665757.5540962811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15189.126495132092</v>
      </c>
      <c r="L380" s="444">
        <f t="shared" ca="1" si="28"/>
        <v>3660579.4853268345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3660579.4853268345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15167.551208592733</v>
      </c>
      <c r="L381" s="444">
        <f t="shared" ca="1" si="28"/>
        <v>3655379.8412708486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3655379.8412708486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15145.886025026124</v>
      </c>
      <c r="L382" s="444">
        <f t="shared" ca="1" si="28"/>
        <v>3650158.5320312958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3650158.5320312958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15124.130569861321</v>
      </c>
      <c r="L383" s="444">
        <f t="shared" ca="1" si="28"/>
        <v>3644915.4673365783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3644915.4673365783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15102.284466966665</v>
      </c>
      <c r="L384" s="444">
        <f t="shared" ca="1" si="28"/>
        <v>3639650.556538966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3639650.556538966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15080.34733864328</v>
      </c>
      <c r="L385" s="444">
        <f t="shared" ca="1" si="28"/>
        <v>3634363.7086130306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3634363.7086130306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15058.318805618548</v>
      </c>
      <c r="L386" s="444">
        <f t="shared" ca="1" si="28"/>
        <v>3629054.8321540705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3629054.8321540705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15036.198487039548</v>
      </c>
      <c r="L387" s="444">
        <f t="shared" ca="1" si="28"/>
        <v>3623723.8353765314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3623723.8353765314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15013.986000466468</v>
      </c>
      <c r="L388" s="444">
        <f t="shared" ca="1" si="28"/>
        <v>3618370.6261124192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3618370.6261124192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14991.680961865999</v>
      </c>
      <c r="L389" s="444">
        <f t="shared" ca="1" si="28"/>
        <v>3612995.1118097063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3612995.1118097063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14969.282985604697</v>
      </c>
      <c r="L390" s="444">
        <f t="shared" ca="1" si="28"/>
        <v>3607597.1995307324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3607597.1995307324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14946.791684442307</v>
      </c>
      <c r="L391" s="444">
        <f t="shared" ca="1" si="28"/>
        <v>3602176.7959505958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3602176.7959505958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14924.206669525072</v>
      </c>
      <c r="L392" s="444">
        <f t="shared" ca="1" si="28"/>
        <v>3596733.8073555422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3596733.8073555422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14901.527550379013</v>
      </c>
      <c r="L393" s="444">
        <f t="shared" ca="1" si="28"/>
        <v>3591268.1396413422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3591268.1396413422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14878.753934903181</v>
      </c>
      <c r="L394" s="444">
        <f t="shared" ca="1" si="28"/>
        <v>3585779.6983116665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3585779.6983116665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14855.885429362865</v>
      </c>
      <c r="L395" s="444">
        <f t="shared" ca="1" si="28"/>
        <v>3580268.3884764505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3580268.3884764505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14832.921638382797</v>
      </c>
      <c r="L396" s="444">
        <f t="shared" ca="1" si="28"/>
        <v>3574734.1148502543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3574734.1148502543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14809.862164940314</v>
      </c>
      <c r="L397" s="444">
        <f t="shared" ca="1" si="28"/>
        <v>3569176.7817506157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3569176.7817506157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14786.706610358488</v>
      </c>
      <c r="L398" s="444">
        <f t="shared" ca="1" si="28"/>
        <v>3563596.2930963952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3563596.2930963952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14763.454574299232</v>
      </c>
      <c r="L399" s="444">
        <f t="shared" ca="1" si="28"/>
        <v>3557992.5524061155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3557992.5524061155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14740.105654756402</v>
      </c>
      <c r="L400" s="444">
        <f t="shared" ca="1" si="28"/>
        <v>3552365.4627962932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3552365.4627962932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14716.659448048809</v>
      </c>
      <c r="L401" s="444">
        <f t="shared" ca="1" si="28"/>
        <v>3546714.9269797634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3546714.9269797634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14693.11554881327</v>
      </c>
      <c r="L402" s="444">
        <f t="shared" ca="1" si="28"/>
        <v>3541040.8472639979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3541040.8472639979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14669.473549997578</v>
      </c>
      <c r="L403" s="444">
        <f t="shared" ca="1" si="28"/>
        <v>3535343.1255494165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3535343.1255494165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14645.73304285349</v>
      </c>
      <c r="L404" s="444">
        <f t="shared" ca="1" si="28"/>
        <v>3529621.6633276911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3529621.6633276911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14621.893616929634</v>
      </c>
      <c r="L405" s="444">
        <f t="shared" ca="1" si="28"/>
        <v>3523876.361680042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3523876.361680042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14597.95486006443</v>
      </c>
      <c r="L406" s="444">
        <f t="shared" ca="1" si="28"/>
        <v>3518107.1212755274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3518107.1212755274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14573.91635837895</v>
      </c>
      <c r="L407" s="444">
        <f t="shared" ca="1" si="28"/>
        <v>3512313.8423693278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3512313.8423693278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14549.777696269788</v>
      </c>
      <c r="L408" s="444">
        <f t="shared" ca="1" si="28"/>
        <v>3506496.4248010186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3506496.4248010186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14525.538456401831</v>
      </c>
      <c r="L409" s="444">
        <f t="shared" ca="1" si="28"/>
        <v>3500654.7679928415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3500654.7679928415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14501.198219701097</v>
      </c>
      <c r="L410" s="444">
        <f t="shared" ca="1" si="28"/>
        <v>3494788.7709479639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3494788.7709479639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14476.756565347438</v>
      </c>
      <c r="L411" s="444">
        <f t="shared" ca="1" si="28"/>
        <v>3488898.3322487324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3488898.3322487324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14452.213070767308</v>
      </c>
      <c r="L412" s="444">
        <f t="shared" ca="1" si="28"/>
        <v>3482983.3500549211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3482983.3500549211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14427.567311626428</v>
      </c>
      <c r="L413" s="444">
        <f t="shared" ca="1" si="28"/>
        <v>3477043.7221019687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3477043.7221019687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14402.818861822456</v>
      </c>
      <c r="L414" s="444">
        <f t="shared" ca="1" si="28"/>
        <v>3471079.3456992125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3471079.3456992125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14377.967293477639</v>
      </c>
      <c r="L415" s="444">
        <f t="shared" ca="1" si="28"/>
        <v>3465090.1177281113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3465090.1177281113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14353.012176931385</v>
      </c>
      <c r="L416" s="444">
        <f t="shared" ca="1" si="28"/>
        <v>3459075.9346404639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3459075.9346404639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14327.953080732852</v>
      </c>
      <c r="L417" s="444">
        <f t="shared" ca="1" si="28"/>
        <v>3453036.692456618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3453036.692456618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14302.789571633499</v>
      </c>
      <c r="L418" s="444">
        <f t="shared" ca="1" si="28"/>
        <v>3446972.2867636727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3446972.2867636727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14277.521214579558</v>
      </c>
      <c r="L419" s="444">
        <f t="shared" ca="1" si="28"/>
        <v>3440882.6127136736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3440882.6127136736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14252.147572704562</v>
      </c>
      <c r="L420" s="444">
        <f t="shared" ca="1" si="28"/>
        <v>3434767.5650217994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3434767.5650217994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14226.668207321753</v>
      </c>
      <c r="L421" s="444">
        <f t="shared" ca="1" si="28"/>
        <v>3428627.0379645424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3428627.0379645424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14201.082677916513</v>
      </c>
      <c r="L422" s="444">
        <f t="shared" ca="1" si="28"/>
        <v>3422460.9253778802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3422460.9253778802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14175.390542138755</v>
      </c>
      <c r="L423" s="444">
        <f t="shared" ca="1" si="28"/>
        <v>3416269.1206554403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3416269.1206554403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14149.591355795255</v>
      </c>
      <c r="L424" s="444">
        <f t="shared" ca="1" si="28"/>
        <v>3410051.5167466565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3410051.5167466565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14123.68467284199</v>
      </c>
      <c r="L425" s="444">
        <f t="shared" ca="1" si="28"/>
        <v>3403808.0061549195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3403808.0061549195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14097.670045376419</v>
      </c>
      <c r="L426" s="444">
        <f t="shared" ca="1" si="28"/>
        <v>3397538.480935717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3397538.480935717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14071.547023629742</v>
      </c>
      <c r="L427" s="444">
        <f t="shared" ca="1" si="28"/>
        <v>3391242.832694768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3391242.832694768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14045.315155959122</v>
      </c>
      <c r="L428" s="444">
        <f t="shared" ca="1" si="28"/>
        <v>3384920.9525861484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3384920.9525861484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14018.973988839873</v>
      </c>
      <c r="L429" s="444">
        <f t="shared" ca="1" si="28"/>
        <v>3378572.7313104095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3378572.7313104095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13992.523066857626</v>
      </c>
      <c r="L430" s="444">
        <f t="shared" ca="1" si="28"/>
        <v>3372198.0591126885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3372198.0591126885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13965.961932700455</v>
      </c>
      <c r="L431" s="444">
        <f t="shared" ca="1" si="28"/>
        <v>3365796.8257808103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3365796.8257808103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13939.290127150964</v>
      </c>
      <c r="L432" s="444">
        <f t="shared" ca="1" si="28"/>
        <v>3359368.9206433827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3359368.9206433827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13912.507189078349</v>
      </c>
      <c r="L433" s="444">
        <f t="shared" ca="1" si="28"/>
        <v>3352914.2325678822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3352914.2325678822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13885.61265543043</v>
      </c>
      <c r="L434" s="444">
        <f t="shared" ca="1" si="28"/>
        <v>3346432.6499587339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3346432.6499587339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13858.606061225648</v>
      </c>
      <c r="L435" s="444">
        <f t="shared" ca="1" si="28"/>
        <v>3339924.0607553809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3339924.0607553809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13831.486939545008</v>
      </c>
      <c r="L436" s="444">
        <f t="shared" ca="1" si="28"/>
        <v>3333388.3524303469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3333388.3524303469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13804.254821524035</v>
      </c>
      <c r="L437" s="444">
        <f t="shared" ca="1" si="28"/>
        <v>3326825.4119872921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3326825.4119872921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13776.909236344638</v>
      </c>
      <c r="L438" s="444">
        <f t="shared" ca="1" si="28"/>
        <v>3320235.1259590578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3320235.1259590578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13749.449711226998</v>
      </c>
      <c r="L439" s="444">
        <f t="shared" ca="1" si="28"/>
        <v>3313617.3804057059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3313617.3804057059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13721.875771421363</v>
      </c>
      <c r="L440" s="444">
        <f t="shared" ca="1" si="28"/>
        <v>3306972.0609125486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3306972.0609125486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13694.186940199874</v>
      </c>
      <c r="L441" s="444">
        <f t="shared" ca="1" si="28"/>
        <v>3300299.0525881695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3300299.0525881695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13666.382738848295</v>
      </c>
      <c r="L442" s="444">
        <f t="shared" ca="1" si="28"/>
        <v>3293598.2400624389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3293598.2400624389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13638.462686657751</v>
      </c>
      <c r="L443" s="444">
        <f t="shared" ca="1" si="28"/>
        <v>3286869.507484518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3286869.507484518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13610.426300916411</v>
      </c>
      <c r="L444" s="444">
        <f t="shared" ca="1" si="28"/>
        <v>3280112.7385208555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3280112.7385208555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13582.273096901154</v>
      </c>
      <c r="L445" s="444">
        <f t="shared" ca="1" si="28"/>
        <v>3273327.8163531781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3273327.8163531781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13554.002587869163</v>
      </c>
      <c r="L446" s="444">
        <f t="shared" ca="1" si="28"/>
        <v>3266514.6236764686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3266514.6236764686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13525.61428504954</v>
      </c>
      <c r="L447" s="444">
        <f t="shared" ca="1" si="28"/>
        <v>3259673.0426969393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3259673.0426969393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13497.107697634836</v>
      </c>
      <c r="L448" s="444">
        <f t="shared" ca="1" si="28"/>
        <v>3252802.9551299955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3252802.9551299955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13468.48233277257</v>
      </c>
      <c r="L449" s="444">
        <f t="shared" ca="1" si="28"/>
        <v>3245904.2421981893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3245904.2421981893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13439.737695556711</v>
      </c>
      <c r="L450" s="444">
        <f t="shared" ca="1" si="28"/>
        <v>3238976.7846291671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3238976.7846291671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13410.873289019117</v>
      </c>
      <c r="L451" s="444">
        <f t="shared" ca="1" si="28"/>
        <v>3232020.4626536076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3232020.4626536076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13381.888614120953</v>
      </c>
      <c r="L452" s="444">
        <f t="shared" ca="1" si="28"/>
        <v>3225035.1560031497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3225035.1560031497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13352.783169744045</v>
      </c>
      <c r="L453" s="444">
        <f t="shared" ca="1" si="28"/>
        <v>3218020.743908315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3218020.743908315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13323.556452682235</v>
      </c>
      <c r="L454" s="444">
        <f t="shared" ca="1" si="28"/>
        <v>3210977.1050964184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3210977.1050964184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13294.207957632665</v>
      </c>
      <c r="L455" s="444">
        <f t="shared" ca="1" si="28"/>
        <v>3203904.1177894725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3203904.1177894725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13264.737177187057</v>
      </c>
      <c r="L456" s="444">
        <f t="shared" ca="1" si="28"/>
        <v>3196801.6597020808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3196801.6597020808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13235.143601822925</v>
      </c>
      <c r="L457" s="444">
        <f t="shared" ca="1" si="28"/>
        <v>3189669.6080393251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3189669.6080393251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13205.426719894776</v>
      </c>
      <c r="L458" s="444">
        <f t="shared" ca="1" si="28"/>
        <v>3182507.8394946409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3182507.8394946409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13175.586017625259</v>
      </c>
      <c r="L459" s="444">
        <f t="shared" ca="1" si="28"/>
        <v>3175316.2302476875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3175316.2302476875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13145.620979096286</v>
      </c>
      <c r="L460" s="444">
        <f t="shared" ca="1" si="28"/>
        <v>3168094.655962205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3168094.655962205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13115.531086240109</v>
      </c>
      <c r="L461" s="444">
        <f t="shared" ca="1" si="28"/>
        <v>3160842.9917838662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3160842.9917838662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13085.315818830364</v>
      </c>
      <c r="L462" s="444">
        <f t="shared" ca="1" si="28"/>
        <v>3153561.1123381178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3153561.1123381178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13054.974654473079</v>
      </c>
      <c r="L463" s="444">
        <f t="shared" ca="1" si="28"/>
        <v>3146248.8917280119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3146248.8917280119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13024.507068597637</v>
      </c>
      <c r="L464" s="444">
        <f t="shared" ca="1" si="28"/>
        <v>3138906.2035320308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3138906.2035320308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12993.912534447716</v>
      </c>
      <c r="L465" s="444">
        <f t="shared" ca="1" si="28"/>
        <v>3131532.9208018999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3131532.9208018999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12963.190523072171</v>
      </c>
      <c r="L466" s="444">
        <f t="shared" ca="1" si="28"/>
        <v>3124128.9160603932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3124128.9160603932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12932.340503315892</v>
      </c>
      <c r="L467" s="444">
        <f t="shared" ca="1" si="28"/>
        <v>3116694.0612991303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3116694.0612991303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12901.361941810632</v>
      </c>
      <c r="L468" s="444">
        <f t="shared" ca="1" si="28"/>
        <v>3109228.2279763622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3109228.2279763622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12870.254302965765</v>
      </c>
      <c r="L469" s="444">
        <f t="shared" ca="1" si="28"/>
        <v>3101731.2870147494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3101731.2870147494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12839.017048959044</v>
      </c>
      <c r="L470" s="444">
        <f t="shared" ca="1" si="28"/>
        <v>3094203.1087991297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3094203.1087991297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12807.649639727295</v>
      </c>
      <c r="L471" s="444">
        <f t="shared" ca="1" si="28"/>
        <v>3086643.563174278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3086643.563174278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12776.151532957079</v>
      </c>
      <c r="L472" s="444">
        <f t="shared" ca="1" si="28"/>
        <v>3079052.5194426561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3079052.5194426561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12744.522184075322</v>
      </c>
      <c r="L473" s="444">
        <f t="shared" ca="1" si="28"/>
        <v>3071429.8463621526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3071429.8463621526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12712.761046239892</v>
      </c>
      <c r="L474" s="444">
        <f t="shared" ca="1" si="28"/>
        <v>3063775.4121438139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3063775.4121438139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12680.867570330147</v>
      </c>
      <c r="L475" s="444">
        <f t="shared" ca="1" si="28"/>
        <v>3056089.084449565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3056089.084449565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12648.841204937442</v>
      </c>
      <c r="L476" s="444">
        <f t="shared" ca="1" si="28"/>
        <v>3048370.7303899238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3048370.7303899238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12616.681396355603</v>
      </c>
      <c r="L477" s="444">
        <f t="shared" ca="1" si="28"/>
        <v>3040620.2165217004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3040620.2165217004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12584.387588571341</v>
      </c>
      <c r="L478" s="444">
        <f t="shared" ca="1" si="28"/>
        <v>3032837.4088456929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3032837.4088456929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12551.959223254642</v>
      </c>
      <c r="L479" s="444">
        <f t="shared" ca="1" si="28"/>
        <v>3025022.1728043687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3025022.1728043687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12519.395739749125</v>
      </c>
      <c r="L480" s="444">
        <f t="shared" ca="1" si="28"/>
        <v>3017174.3732795389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3017174.3732795389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12486.696575062333</v>
      </c>
      <c r="L481" s="444">
        <f t="shared" ca="1" si="28"/>
        <v>3009293.8745900225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3009293.8745900225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12453.861163856016</v>
      </c>
      <c r="L482" s="444">
        <f t="shared" ca="1" si="28"/>
        <v>3001380.5404892997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3001380.5404892997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12420.888938436337</v>
      </c>
      <c r="L483" s="444">
        <f t="shared" ca="1" si="28"/>
        <v>2993434.2341631572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2993434.2341631572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12387.779328744076</v>
      </c>
      <c r="L484" s="444">
        <f t="shared" ca="1" si="28"/>
        <v>2985454.8182273223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2985454.8182273223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12354.531762344765</v>
      </c>
      <c r="L485" s="444">
        <f t="shared" ca="1" si="28"/>
        <v>2977442.1547250883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2977442.1547250883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12321.145664418789</v>
      </c>
      <c r="L486" s="444">
        <f t="shared" ca="1" si="28"/>
        <v>2969396.1051249281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2969396.1051249281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12287.620457751455</v>
      </c>
      <c r="L487" s="444">
        <f t="shared" ca="1" si="28"/>
        <v>2961316.5303181009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2961316.5303181009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12253.955562723009</v>
      </c>
      <c r="L488" s="444">
        <f t="shared" ca="1" si="28"/>
        <v>2953203.290616245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2953203.290616245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12220.150397298608</v>
      </c>
      <c r="L489" s="444">
        <f t="shared" ca="1" si="28"/>
        <v>2945056.2457489646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2945056.2457489646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12186.204377018274</v>
      </c>
      <c r="L490" s="444">
        <f t="shared" ca="1" si="28"/>
        <v>2936875.2548614042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2936875.2548614042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12152.116914986773</v>
      </c>
      <c r="L491" s="444">
        <f t="shared" ca="1" si="28"/>
        <v>2928660.176511812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2928660.176511812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12117.887421863472</v>
      </c>
      <c r="L492" s="444">
        <f t="shared" ca="1" si="28"/>
        <v>2920410.8686690968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2920410.8686690968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12083.515305852159</v>
      </c>
      <c r="L493" s="444">
        <f t="shared" ca="1" si="28"/>
        <v>2912127.1887103701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2912127.1887103701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12048.999972690797</v>
      </c>
      <c r="L494" s="444">
        <f t="shared" ca="1" si="28"/>
        <v>2903808.9934184821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2903808.9934184821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12014.340825641264</v>
      </c>
      <c r="L495" s="444">
        <f t="shared" ca="1" si="28"/>
        <v>2895456.1389795444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2895456.1389795444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11979.537265479023</v>
      </c>
      <c r="L496" s="444">
        <f t="shared" ca="1" si="28"/>
        <v>2887068.4809804447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2887068.4809804447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11944.588690482775</v>
      </c>
      <c r="L497" s="444">
        <f t="shared" ca="1" si="28"/>
        <v>2878645.8744063484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2878645.8744063484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11909.49449642404</v>
      </c>
      <c r="L498" s="444">
        <f t="shared" ca="1" si="28"/>
        <v>2870188.1736381939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2870188.1736381939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11874.25407655673</v>
      </c>
      <c r="L499" s="444">
        <f t="shared" ca="1" si="28"/>
        <v>2861695.2324501718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2861695.2324501718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11838.866821606638</v>
      </c>
      <c r="L500" s="444">
        <f t="shared" ca="1" si="28"/>
        <v>2853166.9040071997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2853166.9040071997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11803.33211976092</v>
      </c>
      <c r="L501" s="444">
        <f t="shared" ca="1" si="28"/>
        <v>2844603.0408623819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2844603.0408623819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11767.649356657514</v>
      </c>
      <c r="L502" s="444">
        <f t="shared" ca="1" si="28"/>
        <v>2836003.4949544608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2836003.4949544608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11731.817915374508</v>
      </c>
      <c r="L503" s="444">
        <f t="shared" ca="1" si="28"/>
        <v>2827368.1176052564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2827368.1176052564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11695.837176419489</v>
      </c>
      <c r="L504" s="444">
        <f t="shared" ca="1" si="28"/>
        <v>2818696.7595170969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2818696.7595170969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11659.706517718825</v>
      </c>
      <c r="L505" s="444">
        <f t="shared" ca="1" si="28"/>
        <v>2809989.2707702368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2809989.2707702368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11623.425314606908</v>
      </c>
      <c r="L506" s="444">
        <f t="shared" ca="1" si="28"/>
        <v>2801245.5008202652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2801245.5008202652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11586.99293981536</v>
      </c>
      <c r="L507" s="444">
        <f t="shared" ca="1" si="28"/>
        <v>2792465.2984955017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2792465.2984955017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11550.408763462179</v>
      </c>
      <c r="L508" s="444">
        <f t="shared" ca="1" si="28"/>
        <v>2783648.5119943852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2783648.5119943852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11513.672153040859</v>
      </c>
      <c r="L509" s="444">
        <f t="shared" ca="1" si="28"/>
        <v>2774794.9888828471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2774794.9888828471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11476.782473409452</v>
      </c>
      <c r="L510" s="444">
        <f t="shared" ca="1" si="28"/>
        <v>2765904.5760916779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2765904.5760916779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11439.73908677958</v>
      </c>
      <c r="L511" s="444">
        <f t="shared" ca="1" si="28"/>
        <v>2756977.1199138789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2756977.1199138789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11402.541352705417</v>
      </c>
      <c r="L512" s="444">
        <f t="shared" ca="1" si="28"/>
        <v>2748012.4660020056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2748012.4660020056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11365.188628072612</v>
      </c>
      <c r="L513" s="444">
        <f t="shared" ca="1" si="28"/>
        <v>2739010.4593654992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2739010.4593654992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11327.680267087168</v>
      </c>
      <c r="L514" s="444">
        <f t="shared" ca="1" si="28"/>
        <v>2729970.9443680076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2729970.9443680076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11290.015621264287</v>
      </c>
      <c r="L515" s="444">
        <f t="shared" ca="1" si="28"/>
        <v>2720893.7647246933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2720893.7647246933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11252.194039417143</v>
      </c>
      <c r="L516" s="444">
        <f t="shared" ca="1" si="28"/>
        <v>2711778.7634995314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2711778.7634995314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11214.214867645636</v>
      </c>
      <c r="L517" s="444">
        <f t="shared" ca="1" si="28"/>
        <v>2702625.783102598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2702625.783102598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11176.077449325079</v>
      </c>
      <c r="L518" s="444">
        <f t="shared" ref="L518:L772" ca="1" si="54">I518-J518+K518</f>
        <v>2693434.6652873443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2693434.6652873443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11137.781125094856</v>
      </c>
      <c r="L519" s="444">
        <f t="shared" ca="1" si="54"/>
        <v>2684205.2511478602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2684205.2511478602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11099.325232847006</v>
      </c>
      <c r="L520" s="444">
        <f t="shared" ca="1" si="54"/>
        <v>2674937.3811161285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2674937.3811161285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11060.709107714791</v>
      </c>
      <c r="L521" s="444">
        <f t="shared" ca="1" si="54"/>
        <v>2665630.8949592644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2665630.8949592644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11021.93208206119</v>
      </c>
      <c r="L522" s="444">
        <f t="shared" ca="1" si="54"/>
        <v>2656285.6317767468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2656285.6317767468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10982.993485467367</v>
      </c>
      <c r="L523" s="444">
        <f t="shared" ca="1" si="54"/>
        <v>2646901.4299976355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2646901.4299976355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10943.892644721069</v>
      </c>
      <c r="L524" s="444">
        <f t="shared" ca="1" si="54"/>
        <v>2637478.1273777778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2637478.1273777778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10904.628883804995</v>
      </c>
      <c r="L525" s="444">
        <f t="shared" ca="1" si="54"/>
        <v>2628015.5609970042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2628015.5609970042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10865.201523885105</v>
      </c>
      <c r="L526" s="444">
        <f t="shared" ca="1" si="54"/>
        <v>2618513.5672563105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2618513.5672563105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10825.609883298883</v>
      </c>
      <c r="L527" s="444">
        <f t="shared" ca="1" si="54"/>
        <v>2608971.9818750308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2608971.9818750308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10785.853277543551</v>
      </c>
      <c r="L528" s="444">
        <f t="shared" ca="1" si="54"/>
        <v>2599390.6398879956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2599390.6398879956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10745.931019264237</v>
      </c>
      <c r="L529" s="444">
        <f t="shared" ca="1" si="54"/>
        <v>2589769.375642681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2589769.375642681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10705.842418242093</v>
      </c>
      <c r="L530" s="444">
        <f t="shared" ca="1" si="54"/>
        <v>2580108.0227963445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2580108.0227963445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10665.586781382357</v>
      </c>
      <c r="L531" s="444">
        <f t="shared" ca="1" si="54"/>
        <v>2570406.4143131482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2570406.4143131482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10625.163412702372</v>
      </c>
      <c r="L532" s="444">
        <f t="shared" ca="1" si="54"/>
        <v>2560664.3824612717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2560664.3824612717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10584.571613319553</v>
      </c>
      <c r="L533" s="444">
        <f t="shared" ca="1" si="54"/>
        <v>2550881.7588100126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2550881.7588100126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10543.810681439307</v>
      </c>
      <c r="L534" s="444">
        <f t="shared" ca="1" si="54"/>
        <v>2541058.3742268733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2541058.3742268733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10502.879912342894</v>
      </c>
      <c r="L535" s="444">
        <f t="shared" ca="1" si="54"/>
        <v>2531194.0588746374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2531194.0588746374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10461.778598375244</v>
      </c>
      <c r="L536" s="444">
        <f t="shared" ca="1" si="54"/>
        <v>2521288.6422084337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2521288.6422084337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10420.506028932728</v>
      </c>
      <c r="L537" s="444">
        <f t="shared" ca="1" si="54"/>
        <v>2511341.9529727874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2511341.9529727874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10379.061490450869</v>
      </c>
      <c r="L538" s="444">
        <f t="shared" ca="1" si="54"/>
        <v>2501353.8191986596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2501353.8191986596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10337.444266392004</v>
      </c>
      <c r="L539" s="444">
        <f t="shared" ca="1" si="54"/>
        <v>2491324.0682004727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2491324.0682004727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10295.653637232892</v>
      </c>
      <c r="L540" s="444">
        <f t="shared" ca="1" si="54"/>
        <v>2481252.5265731267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2481252.5265731267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10253.688880452282</v>
      </c>
      <c r="L541" s="444">
        <f t="shared" ca="1" si="54"/>
        <v>2471139.0201890003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2471139.0201890003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10211.549270518422</v>
      </c>
      <c r="L542" s="444">
        <f t="shared" ca="1" si="54"/>
        <v>2460983.3741949401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2460983.3741949401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10169.234078876505</v>
      </c>
      <c r="L543" s="444">
        <f t="shared" ca="1" si="54"/>
        <v>2450785.413009238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2450785.413009238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10126.742573936081</v>
      </c>
      <c r="L544" s="444">
        <f t="shared" ca="1" si="54"/>
        <v>2440544.9603185952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2440544.9603185952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10084.074021058401</v>
      </c>
      <c r="L545" s="444">
        <f t="shared" ca="1" si="54"/>
        <v>2430261.839075075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2430261.839075075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10041.227682543735</v>
      </c>
      <c r="L546" s="444">
        <f t="shared" ca="1" si="54"/>
        <v>2419935.8714930401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2419935.8714930401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9998.2028176185886</v>
      </c>
      <c r="L547" s="444">
        <f t="shared" ca="1" si="54"/>
        <v>2409566.8790460797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2409566.8790460797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9954.99868242292</v>
      </c>
      <c r="L548" s="444">
        <f t="shared" ca="1" si="54"/>
        <v>2399154.6824639239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2399154.6824639239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9911.6145299972704</v>
      </c>
      <c r="L549" s="444">
        <f t="shared" ca="1" si="54"/>
        <v>2388699.1017293422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2388699.1017293422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9868.0496102698471</v>
      </c>
      <c r="L550" s="444">
        <f t="shared" ca="1" si="54"/>
        <v>2378199.9560750332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2378199.9560750332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9824.3031700435604</v>
      </c>
      <c r="L551" s="444">
        <f t="shared" ca="1" si="54"/>
        <v>2367657.0639804979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2367657.0639804979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9780.3744529829964</v>
      </c>
      <c r="L552" s="444">
        <f t="shared" ca="1" si="54"/>
        <v>2357070.2431689021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2357070.2431689021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9736.2626996013478</v>
      </c>
      <c r="L553" s="444">
        <f t="shared" ca="1" si="54"/>
        <v>2346439.3106039246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2346439.3106039246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9691.9671472472746</v>
      </c>
      <c r="L554" s="444">
        <f t="shared" ca="1" si="54"/>
        <v>2335764.0824865932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2335764.0824865932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9647.4870300917264</v>
      </c>
      <c r="L555" s="444">
        <f t="shared" ca="1" si="54"/>
        <v>2325044.3742521061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2325044.3742521061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9602.8215791146977</v>
      </c>
      <c r="L556" s="444">
        <f t="shared" ca="1" si="54"/>
        <v>2314280.0005666418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2314280.0005666418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9557.9700220919294</v>
      </c>
      <c r="L557" s="444">
        <f t="shared" ca="1" si="54"/>
        <v>2303470.7753241551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2303470.7753241551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9512.9315835815687</v>
      </c>
      <c r="L558" s="444">
        <f t="shared" ca="1" si="54"/>
        <v>2292616.5116431578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2292616.5116431578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9467.7054849107462</v>
      </c>
      <c r="L559" s="444">
        <f t="shared" ca="1" si="54"/>
        <v>2281717.0218634899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2281717.0218634899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9422.2909441621287</v>
      </c>
      <c r="L560" s="444">
        <f t="shared" ca="1" si="54"/>
        <v>2270772.1175430734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2270772.1175430734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9376.6871761603943</v>
      </c>
      <c r="L561" s="444">
        <f t="shared" ca="1" si="54"/>
        <v>2259781.6094546551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2259781.6094546551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9330.8933924586509</v>
      </c>
      <c r="L562" s="444">
        <f t="shared" ca="1" si="54"/>
        <v>2248745.3075825348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2248745.3075825348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9284.9088013248165</v>
      </c>
      <c r="L563" s="444">
        <f t="shared" ca="1" si="54"/>
        <v>2237663.0211192807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2237663.0211192807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9238.7326077279249</v>
      </c>
      <c r="L564" s="444">
        <f t="shared" ca="1" si="54"/>
        <v>2226534.5584624298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2226534.5584624298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9192.3640133243789</v>
      </c>
      <c r="L565" s="444">
        <f t="shared" ca="1" si="54"/>
        <v>2215359.7272111755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2215359.7272111755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9145.8022164441536</v>
      </c>
      <c r="L566" s="444">
        <f t="shared" ca="1" si="54"/>
        <v>2204138.3341630409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2204138.3341630409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9099.0464120769248</v>
      </c>
      <c r="L567" s="444">
        <f t="shared" ca="1" si="54"/>
        <v>2192870.1853105389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2192870.1853105389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9052.0957918581662</v>
      </c>
      <c r="L568" s="444">
        <f t="shared" ca="1" si="54"/>
        <v>2181555.0858378182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2181555.0858378182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9004.9495440551636</v>
      </c>
      <c r="L569" s="444">
        <f t="shared" ca="1" si="54"/>
        <v>2170192.8401172948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2170192.8401172948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8957.606853552983</v>
      </c>
      <c r="L570" s="444">
        <f t="shared" ca="1" si="54"/>
        <v>2158783.2517062691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2158783.2517062691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8910.0669018403769</v>
      </c>
      <c r="L571" s="444">
        <f t="shared" ca="1" si="54"/>
        <v>2147326.1233435306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2147326.1233435306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8862.3288669956328</v>
      </c>
      <c r="L572" s="444">
        <f t="shared" ca="1" si="54"/>
        <v>2135821.2569459472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2135821.2569459472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8814.3919236723686</v>
      </c>
      <c r="L573" s="444">
        <f t="shared" ca="1" si="54"/>
        <v>2124268.4536050409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2124268.4536050409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8766.2552430852593</v>
      </c>
      <c r="L574" s="444">
        <f t="shared" ca="1" si="54"/>
        <v>2112667.5135835474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2112667.5135835474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8717.9179929957027</v>
      </c>
      <c r="L575" s="444">
        <f t="shared" ca="1" si="54"/>
        <v>2101018.2363119642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2101018.2363119642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8669.379337697439</v>
      </c>
      <c r="L576" s="444">
        <f t="shared" ca="1" si="54"/>
        <v>2089320.420385083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2089320.420385083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8620.6384380020991</v>
      </c>
      <c r="L577" s="444">
        <f t="shared" ca="1" si="54"/>
        <v>2077573.8635585064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2077573.8635585064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8571.6944512246973</v>
      </c>
      <c r="L578" s="444">
        <f t="shared" ca="1" si="54"/>
        <v>2065778.3627451523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2065778.3627451523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8522.5465311690568</v>
      </c>
      <c r="L579" s="444">
        <f t="shared" ca="1" si="54"/>
        <v>2053933.7140117425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2053933.7140117425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8473.1938281131806</v>
      </c>
      <c r="L580" s="444">
        <f t="shared" ca="1" si="54"/>
        <v>2042039.7125752768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2042039.7125752768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8423.6354887945763</v>
      </c>
      <c r="L581" s="444">
        <f t="shared" ca="1" si="54"/>
        <v>2030096.1527994927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2030096.1527994927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8373.8706563954729</v>
      </c>
      <c r="L582" s="444">
        <f t="shared" ca="1" si="54"/>
        <v>2018102.8281913095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2018102.8281913095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8323.8984705280436</v>
      </c>
      <c r="L583" s="444">
        <f t="shared" ca="1" si="54"/>
        <v>2006059.5313972586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2006059.5313972586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8273.7180672194991</v>
      </c>
      <c r="L584" s="444">
        <f t="shared" ca="1" si="54"/>
        <v>1993966.0541998993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1993966.0541998993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8223.3285788971698</v>
      </c>
      <c r="L585" s="444">
        <f t="shared" ca="1" si="54"/>
        <v>1981822.1875142176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1981822.1875142176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8172.7291343734942</v>
      </c>
      <c r="L586" s="444">
        <f t="shared" ca="1" si="54"/>
        <v>1969627.7213840124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1969627.7213840124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8121.9188588309735</v>
      </c>
      <c r="L587" s="444">
        <f t="shared" ca="1" si="54"/>
        <v>1957382.4449782646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1957382.4449782646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8070.8968738070234</v>
      </c>
      <c r="L588" s="444">
        <f t="shared" ca="1" si="54"/>
        <v>1945086.1465874929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1945086.1465874929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8019.6622971788083</v>
      </c>
      <c r="L589" s="444">
        <f t="shared" ca="1" si="54"/>
        <v>1932738.6136200929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1932738.6136200929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7968.2142431479751</v>
      </c>
      <c r="L590" s="444">
        <f t="shared" ca="1" si="54"/>
        <v>1920339.6325986621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1920339.6325986621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7916.5518222253468</v>
      </c>
      <c r="L591" s="444">
        <f t="shared" ca="1" si="54"/>
        <v>1907888.9891563086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1907888.9891563086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7864.6741412155407</v>
      </c>
      <c r="L592" s="444">
        <f t="shared" ca="1" si="54"/>
        <v>1895386.4680329454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1895386.4680329454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7812.5803032015265</v>
      </c>
      <c r="L593" s="444">
        <f t="shared" ca="1" si="54"/>
        <v>1882831.8530715681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1882831.8530715681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7760.269407529122</v>
      </c>
      <c r="L594" s="444">
        <f t="shared" ca="1" si="54"/>
        <v>1870224.9272145184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1870224.9272145184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7707.7405497914151</v>
      </c>
      <c r="L595" s="444">
        <f t="shared" ca="1" si="54"/>
        <v>1857565.472499731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1857565.472499731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7654.9928218131327</v>
      </c>
      <c r="L596" s="444">
        <f t="shared" ca="1" si="54"/>
        <v>1844853.2700569653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1844853.2700569653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7602.025311634944</v>
      </c>
      <c r="L597" s="444">
        <f t="shared" ca="1" si="54"/>
        <v>1832088.1001040214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1832088.1001040214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7548.8371034976781</v>
      </c>
      <c r="L598" s="444">
        <f t="shared" ca="1" si="54"/>
        <v>1819269.7419429403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1819269.7419429403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7495.4272778265058</v>
      </c>
      <c r="L599" s="444">
        <f t="shared" ca="1" si="54"/>
        <v>1806397.973956188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1806397.973956188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7441.7949112150391</v>
      </c>
      <c r="L600" s="444">
        <f t="shared" ca="1" si="54"/>
        <v>1793472.5736028242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1793472.5736028242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7387.9390764093559</v>
      </c>
      <c r="L601" s="444">
        <f t="shared" ca="1" si="54"/>
        <v>1780493.3174146549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1780493.3174146549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7333.8588422919829</v>
      </c>
      <c r="L602" s="444">
        <f t="shared" ca="1" si="54"/>
        <v>1767459.980992368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1767459.980992368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7279.5532738657885</v>
      </c>
      <c r="L603" s="444">
        <f t="shared" ca="1" si="54"/>
        <v>1754372.3390016549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1754372.3390016549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7225.021432237817</v>
      </c>
      <c r="L604" s="444">
        <f t="shared" ca="1" si="54"/>
        <v>1741230.165169314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1741230.165169314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7170.2623746030631</v>
      </c>
      <c r="L605" s="444">
        <f t="shared" ca="1" si="54"/>
        <v>1728033.2322793382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1728033.2322793382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7115.275154228163</v>
      </c>
      <c r="L606" s="444">
        <f t="shared" ca="1" si="54"/>
        <v>1714781.3121689875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1714781.3121689875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7060.0588204350361</v>
      </c>
      <c r="L607" s="444">
        <f t="shared" ca="1" si="54"/>
        <v>1701474.1757248437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1701474.1757248437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7004.6124185844374</v>
      </c>
      <c r="L608" s="444">
        <f t="shared" ca="1" si="54"/>
        <v>1688111.5928788495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1688111.5928788495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6948.9349900594616</v>
      </c>
      <c r="L609" s="444">
        <f t="shared" ca="1" si="54"/>
        <v>1674693.33260433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1674693.33260433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6893.0255722489646</v>
      </c>
      <c r="L610" s="444">
        <f t="shared" ca="1" si="54"/>
        <v>1661219.1629120002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1661219.1629120002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6836.8831985309225</v>
      </c>
      <c r="L611" s="444">
        <f t="shared" ca="1" si="54"/>
        <v>1647688.8508459523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1647688.8508459523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6780.5068982557232</v>
      </c>
      <c r="L612" s="444">
        <f t="shared" ca="1" si="54"/>
        <v>1634102.1624796293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1634102.1624796293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6723.8956967293771</v>
      </c>
      <c r="L613" s="444">
        <f t="shared" ca="1" si="54"/>
        <v>1620458.8629117799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1620458.8629117799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6667.0486151966716</v>
      </c>
      <c r="L614" s="444">
        <f t="shared" ca="1" si="54"/>
        <v>1606758.7162623978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1606758.7162623978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6609.9646708242462</v>
      </c>
      <c r="L615" s="444">
        <f t="shared" ca="1" si="54"/>
        <v>1593001.4856686434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1593001.4856686434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6552.6428766836025</v>
      </c>
      <c r="L616" s="444">
        <f t="shared" ca="1" si="54"/>
        <v>1579186.9332807481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1579186.9332807481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6495.0822417340387</v>
      </c>
      <c r="L617" s="444">
        <f t="shared" ca="1" si="54"/>
        <v>1565314.8202579033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1565314.8202579033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6437.281770805519</v>
      </c>
      <c r="L618" s="444">
        <f t="shared" ca="1" si="54"/>
        <v>1551384.9067641301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1551384.9067641301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6379.240464581464</v>
      </c>
      <c r="L619" s="444">
        <f t="shared" ca="1" si="54"/>
        <v>1537396.9519641327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1537396.9519641327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6320.9573195814746</v>
      </c>
      <c r="L620" s="444">
        <f t="shared" ca="1" si="54"/>
        <v>1523350.7140191353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1523350.7140191353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6262.4313281439854</v>
      </c>
      <c r="L621" s="444">
        <f t="shared" ca="1" si="54"/>
        <v>1509245.9500827005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1509245.9500827005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6203.6614784088406</v>
      </c>
      <c r="L622" s="444">
        <f t="shared" ca="1" si="54"/>
        <v>1495082.4162965305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1495082.4162965305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6144.6467542997989</v>
      </c>
      <c r="L623" s="444">
        <f t="shared" ca="1" si="54"/>
        <v>1480859.8677862515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1480859.8677862515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6085.3861355069694</v>
      </c>
      <c r="L624" s="444">
        <f t="shared" ca="1" si="54"/>
        <v>1466578.0586571796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1466578.0586571796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6025.87859746917</v>
      </c>
      <c r="L625" s="444">
        <f t="shared" ca="1" si="54"/>
        <v>1452236.7419900699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1452236.7419900699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5966.1231113562126</v>
      </c>
      <c r="L626" s="444">
        <f t="shared" ca="1" si="54"/>
        <v>1437835.6698368473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1437835.6698368473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5906.1186440511192</v>
      </c>
      <c r="L627" s="444">
        <f t="shared" ca="1" si="54"/>
        <v>1423374.5932163196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1423374.5932163196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5845.8641581322536</v>
      </c>
      <c r="L628" s="444">
        <f t="shared" ca="1" si="54"/>
        <v>1408853.2621098731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1408853.2621098731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5785.3586118553931</v>
      </c>
      <c r="L629" s="444">
        <f t="shared" ca="1" si="54"/>
        <v>1394271.4254571497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1394271.4254571497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5724.6009591357124</v>
      </c>
      <c r="L630" s="444">
        <f t="shared" ca="1" si="54"/>
        <v>1379628.8311517066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1379628.8311517066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5663.5901495296994</v>
      </c>
      <c r="L631" s="444">
        <f t="shared" ca="1" si="54"/>
        <v>1364925.2260366576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1364925.2260366576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5602.3251282169949</v>
      </c>
      <c r="L632" s="444">
        <f t="shared" ca="1" si="54"/>
        <v>1350160.3559002958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1350160.3559002958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5540.8048359821541</v>
      </c>
      <c r="L633" s="444">
        <f t="shared" ca="1" si="54"/>
        <v>1335333.9654716991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1335333.9654716991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5479.0282091963345</v>
      </c>
      <c r="L634" s="444">
        <f t="shared" ca="1" si="54"/>
        <v>1320445.7984163167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1320445.7984163167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5416.9941797989077</v>
      </c>
      <c r="L635" s="444">
        <f t="shared" ca="1" si="54"/>
        <v>1305495.5973315369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1305495.5973315369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5354.7016752789923</v>
      </c>
      <c r="L636" s="444">
        <f t="shared" ca="1" si="54"/>
        <v>1290483.1037422372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1290483.1037422372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5292.1496186569102</v>
      </c>
      <c r="L637" s="444">
        <f t="shared" ca="1" si="54"/>
        <v>1275408.0580963152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1275408.0580963152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5229.3369284655682</v>
      </c>
      <c r="L638" s="444">
        <f t="shared" ca="1" si="54"/>
        <v>1260270.1997602021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1260270.1997602021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5166.2625187317635</v>
      </c>
      <c r="L639" s="444">
        <f t="shared" ca="1" si="54"/>
        <v>1245069.2670143552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1245069.2670143552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5102.9252989574015</v>
      </c>
      <c r="L640" s="444">
        <f t="shared" ca="1" si="54"/>
        <v>1229804.9970487338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1229804.9970487338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5039.3241741006459</v>
      </c>
      <c r="L641" s="444">
        <f t="shared" ca="1" si="54"/>
        <v>1214477.1259582555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1214477.1259582555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4975.4580445569864</v>
      </c>
      <c r="L642" s="444">
        <f t="shared" ca="1" si="54"/>
        <v>1199085.3887382336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1199085.3887382336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4911.3258061402285</v>
      </c>
      <c r="L643" s="444">
        <f t="shared" ca="1" si="54"/>
        <v>1183629.519279795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1183629.519279795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4846.9263500634006</v>
      </c>
      <c r="L644" s="444">
        <f t="shared" ca="1" si="54"/>
        <v>1168109.2503652796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1168109.2503652796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4782.2585629195864</v>
      </c>
      <c r="L645" s="444">
        <f t="shared" ca="1" si="54"/>
        <v>1152524.3136636205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1152524.3136636205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4717.3213266626735</v>
      </c>
      <c r="L646" s="444">
        <f t="shared" ca="1" si="54"/>
        <v>1136874.4397257045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1136874.4397257045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4652.1135185880239</v>
      </c>
      <c r="L647" s="444">
        <f t="shared" ca="1" si="54"/>
        <v>1121159.3579797137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1121159.3579797137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4586.6340113130618</v>
      </c>
      <c r="L648" s="444">
        <f t="shared" ca="1" si="54"/>
        <v>1105378.796726448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1105378.796726448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4520.8816727577887</v>
      </c>
      <c r="L649" s="444">
        <f t="shared" ca="1" si="54"/>
        <v>1089532.4831346269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1089532.4831346269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4454.8553661251999</v>
      </c>
      <c r="L650" s="444">
        <f t="shared" ca="1" si="54"/>
        <v>1073620.1432361733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1073620.1432361733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4388.5539498816433</v>
      </c>
      <c r="L651" s="444">
        <f t="shared" ca="1" si="54"/>
        <v>1057641.5019214761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1057641.5019214761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4321.9762777370725</v>
      </c>
      <c r="L652" s="444">
        <f t="shared" ca="1" si="54"/>
        <v>1041596.2829346344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1041596.2829346344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4255.121198625231</v>
      </c>
      <c r="L653" s="444">
        <f t="shared" ca="1" si="54"/>
        <v>1025484.2088686808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1025484.2088686808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4187.9875566837582</v>
      </c>
      <c r="L654" s="444">
        <f t="shared" ca="1" si="54"/>
        <v>1009305.0011607857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1009305.0011607857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4120.5741912341955</v>
      </c>
      <c r="L655" s="444">
        <f t="shared" ca="1" si="54"/>
        <v>993058.38008744107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993058.38008744107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4052.8799367619267</v>
      </c>
      <c r="L656" s="444">
        <f t="shared" ca="1" si="54"/>
        <v>976744.06475962419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976744.06475962419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3984.9036228960231</v>
      </c>
      <c r="L657" s="444">
        <f t="shared" ca="1" si="54"/>
        <v>960361.77311794145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960361.77311794145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3916.6440743890112</v>
      </c>
      <c r="L658" s="444">
        <f t="shared" ca="1" si="54"/>
        <v>943911.22192775167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943911.22192775167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3848.1001110965535</v>
      </c>
      <c r="L659" s="444">
        <f t="shared" ca="1" si="54"/>
        <v>927392.12677426939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927392.12677426939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3779.2705479570441</v>
      </c>
      <c r="L660" s="444">
        <f t="shared" ca="1" si="54"/>
        <v>910804.20205764764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910804.20205764764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3710.15419497112</v>
      </c>
      <c r="L661" s="444">
        <f t="shared" ca="1" si="54"/>
        <v>894147.16098803992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894147.16098803992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3640.7498571810879</v>
      </c>
      <c r="L662" s="444">
        <f t="shared" ca="1" si="54"/>
        <v>877420.71558064222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877420.71558064222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3571.056334650264</v>
      </c>
      <c r="L663" s="444">
        <f t="shared" ca="1" si="54"/>
        <v>860624.57665071369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860624.57665071369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3501.0724224422288</v>
      </c>
      <c r="L664" s="444">
        <f t="shared" ca="1" si="54"/>
        <v>843758.45380857715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843758.45380857715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3430.7969105999932</v>
      </c>
      <c r="L665" s="444">
        <f t="shared" ca="1" si="54"/>
        <v>826822.05545459839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826822.05545459839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3360.2285841250814</v>
      </c>
      <c r="L666" s="444">
        <f t="shared" ca="1" si="54"/>
        <v>809815.08877414465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809815.08877414465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3289.3662229565243</v>
      </c>
      <c r="L667" s="444">
        <f t="shared" ca="1" si="54"/>
        <v>792737.25973252242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792737.25973252242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3218.2086019497651</v>
      </c>
      <c r="L668" s="444">
        <f t="shared" ca="1" si="54"/>
        <v>775588.27306989336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775588.27306989336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3146.7544908554773</v>
      </c>
      <c r="L669" s="444">
        <f t="shared" ca="1" si="54"/>
        <v>758367.83229617006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758367.83229617006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3075.0026542982969</v>
      </c>
      <c r="L670" s="444">
        <f t="shared" ca="1" si="54"/>
        <v>741075.63968588959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741075.63968588959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3002.9518517554616</v>
      </c>
      <c r="L671" s="444">
        <f t="shared" ca="1" si="54"/>
        <v>723711.39627306629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723711.39627306629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2930.6008375353645</v>
      </c>
      <c r="L672" s="444">
        <f t="shared" ca="1" si="54"/>
        <v>706274.80184602283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706274.80184602283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2857.9483607560169</v>
      </c>
      <c r="L673" s="444">
        <f t="shared" ca="1" si="54"/>
        <v>688765.55494220008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688765.55494220008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2784.9931653234221</v>
      </c>
      <c r="L674" s="444">
        <f t="shared" ca="1" si="54"/>
        <v>671183.35284294467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671183.35284294467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2711.7339899098579</v>
      </c>
      <c r="L675" s="444">
        <f t="shared" ca="1" si="54"/>
        <v>653527.89156827575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653527.89156827575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2638.1695679320705</v>
      </c>
      <c r="L676" s="444">
        <f t="shared" ca="1" si="54"/>
        <v>635798.86587162898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635798.86587162898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2564.2986275293756</v>
      </c>
      <c r="L677" s="444">
        <f t="shared" ca="1" si="54"/>
        <v>617995.96923457959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617995.96923457959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2490.1198915416699</v>
      </c>
      <c r="L678" s="444">
        <f t="shared" ca="1" si="54"/>
        <v>600118.89386154246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600118.89386154246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2415.6320774873484</v>
      </c>
      <c r="L679" s="444">
        <f t="shared" ca="1" si="54"/>
        <v>582167.33067445096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582167.33067445096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2340.8338975411339</v>
      </c>
      <c r="L680" s="444">
        <f t="shared" ca="1" si="54"/>
        <v>564140.96930741332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564140.96930741332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2265.7240585118107</v>
      </c>
      <c r="L681" s="444">
        <f t="shared" ca="1" si="54"/>
        <v>546039.49810134631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546039.49810134631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2190.3012618198645</v>
      </c>
      <c r="L682" s="444">
        <f t="shared" ca="1" si="54"/>
        <v>527862.60409858741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527862.60409858741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2114.5642034750363</v>
      </c>
      <c r="L683" s="444">
        <f t="shared" ca="1" si="54"/>
        <v>509609.97303748364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509609.97303748364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2038.5115740537701</v>
      </c>
      <c r="L684" s="444">
        <f t="shared" ca="1" si="54"/>
        <v>491281.28934695863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491281.28934695863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1962.1420586765826</v>
      </c>
      <c r="L685" s="444">
        <f t="shared" ca="1" si="54"/>
        <v>472876.2361410564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472876.2361410564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1885.4543369853234</v>
      </c>
      <c r="L686" s="444">
        <f t="shared" ca="1" si="54"/>
        <v>454394.49521346291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454394.49521346291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1808.4470831203505</v>
      </c>
      <c r="L687" s="444">
        <f t="shared" ca="1" si="54"/>
        <v>435835.74703200447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435835.74703200447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1731.1189656976067</v>
      </c>
      <c r="L688" s="444">
        <f t="shared" ca="1" si="54"/>
        <v>417199.67073312326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417199.67073312326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1653.4686477856019</v>
      </c>
      <c r="L689" s="444">
        <f t="shared" ca="1" si="54"/>
        <v>398485.94411633007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398485.94411633007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1575.4947868822969</v>
      </c>
      <c r="L690" s="444">
        <f t="shared" ca="1" si="54"/>
        <v>379694.24363863358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379694.24363863358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1497.1960348918949</v>
      </c>
      <c r="L691" s="444">
        <f t="shared" ca="1" si="54"/>
        <v>360824.24440894666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360824.24440894666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1418.5710381015328</v>
      </c>
      <c r="L692" s="444">
        <f t="shared" ca="1" si="54"/>
        <v>341875.62018246937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341875.62018246937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1339.6184371578775</v>
      </c>
      <c r="L693" s="444">
        <f t="shared" ca="1" si="54"/>
        <v>322848.04335504846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322848.04335504846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1260.3368670436237</v>
      </c>
      <c r="L694" s="444">
        <f t="shared" ca="1" si="54"/>
        <v>303741.18495751329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303741.18495751329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1180.7249570538938</v>
      </c>
      <c r="L695" s="444">
        <f t="shared" ca="1" si="54"/>
        <v>284554.7146499884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284554.7146499884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1100.7813307725401</v>
      </c>
      <c r="L696" s="444">
        <f t="shared" ca="1" si="54"/>
        <v>265288.30071618216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265288.30071618216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1020.5046060483473</v>
      </c>
      <c r="L697" s="444">
        <f t="shared" ca="1" si="54"/>
        <v>245941.61005765171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245941.61005765171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939.89339497113724</v>
      </c>
      <c r="L698" s="444">
        <f t="shared" ca="1" si="54"/>
        <v>226514.30818804406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226514.30818804406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858.9463038477719</v>
      </c>
      <c r="L699" s="444">
        <f t="shared" ca="1" si="54"/>
        <v>207006.05922731303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207006.05922731303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777.66193317805926</v>
      </c>
      <c r="L700" s="444">
        <f t="shared" ca="1" si="54"/>
        <v>187416.52589591229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187416.52589591229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696.03887763055616</v>
      </c>
      <c r="L701" s="444">
        <f t="shared" ca="1" si="54"/>
        <v>167745.36950896404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167745.36950896404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614.07572601827178</v>
      </c>
      <c r="L702" s="444">
        <f t="shared" ca="1" si="54"/>
        <v>147992.2499704035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147992.2499704035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531.77106127426964</v>
      </c>
      <c r="L703" s="444">
        <f t="shared" ca="1" si="54"/>
        <v>128156.82576709898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128156.82576709898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449.12346042716752</v>
      </c>
      <c r="L704" s="444">
        <f t="shared" ca="1" si="54"/>
        <v>108238.75396294738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108238.75396294738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366.13149457653583</v>
      </c>
      <c r="L705" s="444">
        <f t="shared" ca="1" si="54"/>
        <v>88237.690192945127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88237.690192945127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282.79372886819311</v>
      </c>
      <c r="L706" s="444">
        <f t="shared" ca="1" si="54"/>
        <v>68153.288657234531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68153.288657234531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199.10872246939894</v>
      </c>
      <c r="L707" s="444">
        <f t="shared" ca="1" si="54"/>
        <v>47985.202115125147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47985.202115125147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115.07502854394316</v>
      </c>
      <c r="L708" s="444">
        <f t="shared" ca="1" si="54"/>
        <v>27733.081879090303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27733.081879090303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30.691194227131319</v>
      </c>
      <c r="L709" s="444">
        <f t="shared" ca="1" si="54"/>
        <v>7396.5778087386489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7396.5778087386489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-54.04423939933389</v>
      </c>
      <c r="L710" s="444">
        <f t="shared" ca="1" si="54"/>
        <v>-13024.661695239471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-13024.661695239471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-139.13273733257608</v>
      </c>
      <c r="L711" s="444">
        <f t="shared" ca="1" si="54"/>
        <v>-33530.989697150835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-33530.989697150835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-224.57577067387342</v>
      </c>
      <c r="L712" s="444">
        <f t="shared" ca="1" si="54"/>
        <v>-54122.760732403498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-54122.760732403498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-310.37481665409285</v>
      </c>
      <c r="L713" s="444">
        <f t="shared" ca="1" si="54"/>
        <v>-74800.330813636378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-74800.330813636378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-396.53135865922985</v>
      </c>
      <c r="L714" s="444">
        <f t="shared" ca="1" si="54"/>
        <v>-95564.057436874384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-95564.057436874384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-483.04688625605485</v>
      </c>
      <c r="L715" s="444">
        <f t="shared" ca="1" si="54"/>
        <v>-116414.29958770922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-116414.29958770922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-569.92289521786677</v>
      </c>
      <c r="L716" s="444">
        <f t="shared" ca="1" si="54"/>
        <v>-137351.41774750588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-137351.41774750588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-657.16088755035287</v>
      </c>
      <c r="L717" s="444">
        <f t="shared" ca="1" si="54"/>
        <v>-158375.77389963504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-158375.77389963504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-744.76237151755765</v>
      </c>
      <c r="L718" s="444">
        <f t="shared" ca="1" si="54"/>
        <v>-179487.73153573138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-179487.73153573138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-832.72886166795899</v>
      </c>
      <c r="L719" s="444">
        <f t="shared" ca="1" si="54"/>
        <v>-200687.65566197815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-200687.65566197815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-921.06187886065391</v>
      </c>
      <c r="L720" s="444">
        <f t="shared" ca="1" si="54"/>
        <v>-221975.91280541761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-221975.91280541761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-1009.7629502916518</v>
      </c>
      <c r="L721" s="444">
        <f t="shared" ca="1" si="54"/>
        <v>-243352.87102028806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-243352.87102028806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-1098.8336095202785</v>
      </c>
      <c r="L722" s="444">
        <f t="shared" ca="1" si="54"/>
        <v>-264818.89989438711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-264818.89989438711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-1188.2753964956912</v>
      </c>
      <c r="L723" s="444">
        <f t="shared" ca="1" si="54"/>
        <v>-286374.37055546162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-286374.37055546162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-1278.0898575835017</v>
      </c>
      <c r="L724" s="444">
        <f t="shared" ca="1" si="54"/>
        <v>-308019.65567762393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-308019.65567762393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-1368.2785455925114</v>
      </c>
      <c r="L725" s="444">
        <f t="shared" ca="1" si="54"/>
        <v>-329755.12948779523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-329755.12948779523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-1458.8430198015585</v>
      </c>
      <c r="L726" s="444">
        <f t="shared" ca="1" si="54"/>
        <v>-351581.16777217557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-351581.16777217557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-1549.7848459864765</v>
      </c>
      <c r="L727" s="444">
        <f t="shared" ca="1" si="54"/>
        <v>-373498.14788274083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-373498.14788274083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-1641.105596447165</v>
      </c>
      <c r="L728" s="444">
        <f t="shared" ca="1" si="54"/>
        <v>-395506.44874376681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-395506.44874376681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-1732.8068500347736</v>
      </c>
      <c r="L729" s="444">
        <f t="shared" ca="1" si="54"/>
        <v>-417606.45085838041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-417606.45085838041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-1824.8901921789966</v>
      </c>
      <c r="L730" s="444">
        <f t="shared" ca="1" si="54"/>
        <v>-439798.53631513822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-439798.53631513822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-1917.3572149154877</v>
      </c>
      <c r="L731" s="444">
        <f t="shared" ca="1" si="54"/>
        <v>-462083.08879463252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-462083.08879463252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-2010.2095169133804</v>
      </c>
      <c r="L732" s="444">
        <f t="shared" ca="1" si="54"/>
        <v>-484460.49357612472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-484460.49357612472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-2103.4487035029315</v>
      </c>
      <c r="L733" s="444">
        <f t="shared" ca="1" si="54"/>
        <v>-506931.13754420646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-506931.13754420646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-2197.076386703272</v>
      </c>
      <c r="L734" s="444">
        <f t="shared" ca="1" si="54"/>
        <v>-529495.40919548855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-529495.40919548855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-2291.0941852502806</v>
      </c>
      <c r="L735" s="444">
        <f t="shared" ca="1" si="54"/>
        <v>-552153.69864531758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-552153.69864531758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-2385.5037246245683</v>
      </c>
      <c r="L736" s="444">
        <f t="shared" ca="1" si="54"/>
        <v>-574906.39763452089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-574906.39763452089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-2480.3066370795818</v>
      </c>
      <c r="L737" s="444">
        <f t="shared" ca="1" si="54"/>
        <v>-597753.89953617926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-597753.89953617926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-2575.5045616698253</v>
      </c>
      <c r="L738" s="444">
        <f t="shared" ca="1" si="54"/>
        <v>-620696.59936242783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-620696.59936242783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-2671.0991442791942</v>
      </c>
      <c r="L739" s="444">
        <f t="shared" ca="1" si="54"/>
        <v>-643734.89377128577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-643734.89377128577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-2767.0920376494355</v>
      </c>
      <c r="L740" s="444">
        <f t="shared" ca="1" si="54"/>
        <v>-666869.18107351405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-666869.18107351405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-2863.4849014087204</v>
      </c>
      <c r="L741" s="444">
        <f t="shared" ca="1" si="54"/>
        <v>-690099.86123950151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-690099.86123950151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-2960.2794021003347</v>
      </c>
      <c r="L742" s="444">
        <f t="shared" ca="1" si="54"/>
        <v>-713427.33590618067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-713427.33590618067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-3057.4772132114977</v>
      </c>
      <c r="L743" s="444">
        <f t="shared" ca="1" si="54"/>
        <v>-736852.00838397094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-736852.00838397094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-3155.0800152022907</v>
      </c>
      <c r="L744" s="444">
        <f t="shared" ca="1" si="54"/>
        <v>-760374.28366375202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-760374.28366375202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-3253.0894955347117</v>
      </c>
      <c r="L745" s="444">
        <f t="shared" ca="1" si="54"/>
        <v>-783994.56842386548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-783994.56842386548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-3351.5073487018512</v>
      </c>
      <c r="L746" s="444">
        <f t="shared" ca="1" si="54"/>
        <v>-807713.2710371461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-807713.2710371461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-3450.3352762571867</v>
      </c>
      <c r="L747" s="444">
        <f t="shared" ca="1" si="54"/>
        <v>-831530.80157798203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-831530.80157798203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-3549.5749868440034</v>
      </c>
      <c r="L748" s="444">
        <f t="shared" ca="1" si="54"/>
        <v>-855447.5718294048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-855447.5718294048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-3649.2281962249317</v>
      </c>
      <c r="L749" s="444">
        <f t="shared" ca="1" si="54"/>
        <v>-879463.99529020849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-879463.99529020849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-3749.2966273116135</v>
      </c>
      <c r="L750" s="444">
        <f t="shared" ca="1" si="54"/>
        <v>-903580.48718209891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-903580.48718209891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-3849.7820101944903</v>
      </c>
      <c r="L751" s="444">
        <f t="shared" ca="1" si="54"/>
        <v>-927797.4644568722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-927797.4644568722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-3950.6860821727123</v>
      </c>
      <c r="L752" s="444">
        <f t="shared" ca="1" si="54"/>
        <v>-952115.34580362367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-952115.34580362367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-4052.010587784177</v>
      </c>
      <c r="L753" s="444">
        <f t="shared" ca="1" si="54"/>
        <v>-976534.5516559867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-976534.5516559867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-4153.7572788356902</v>
      </c>
      <c r="L754" s="444">
        <f t="shared" ca="1" si="54"/>
        <v>-1001055.5041994011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-1001055.5041994011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-4255.9279144332495</v>
      </c>
      <c r="L755" s="444">
        <f t="shared" ca="1" si="54"/>
        <v>-1025678.6273784132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-1025678.6273784132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-4358.5242610124669</v>
      </c>
      <c r="L756" s="444">
        <f t="shared" ca="1" si="54"/>
        <v>-1050404.3469040045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-1050404.3469040045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-4461.5480923690966</v>
      </c>
      <c r="L757" s="444">
        <f t="shared" ca="1" si="54"/>
        <v>-1075233.0902609522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-1075233.0902609522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-4565.0011896897122</v>
      </c>
      <c r="L758" s="444">
        <f t="shared" ca="1" si="54"/>
        <v>-1100165.2867152207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-1100165.2867152207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-4668.8853415824979</v>
      </c>
      <c r="L759" s="444">
        <f t="shared" ca="1" si="54"/>
        <v>-1125201.367321382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-1125201.367321382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-4773.2023441081701</v>
      </c>
      <c r="L760" s="444">
        <f t="shared" ca="1" si="54"/>
        <v>-1150341.764930069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-1150341.764930069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-4877.9540008110325</v>
      </c>
      <c r="L761" s="444">
        <f t="shared" ca="1" si="54"/>
        <v>-1175586.9141954589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-1175586.9141954589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-4983.1421227501569</v>
      </c>
      <c r="L762" s="444">
        <f t="shared" ca="1" si="54"/>
        <v>-1200937.2515827878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-1200937.2515827878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-5088.7685285306943</v>
      </c>
      <c r="L763" s="444">
        <f t="shared" ca="1" si="54"/>
        <v>-1226393.2153758972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-1226393.2153758972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-5194.8350443353165</v>
      </c>
      <c r="L764" s="444">
        <f t="shared" ca="1" si="54"/>
        <v>-1251955.2456848114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-1251955.2456848114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-5301.3435039557926</v>
      </c>
      <c r="L765" s="444">
        <f t="shared" ca="1" si="54"/>
        <v>-1277623.7844533459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-1277623.7844533459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-5408.2957488246866</v>
      </c>
      <c r="L766" s="444">
        <f t="shared" ca="1" si="54"/>
        <v>-1303399.2754667494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-1303399.2754667494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-5515.6936280472009</v>
      </c>
      <c r="L767" s="444">
        <f t="shared" ca="1" si="54"/>
        <v>-1329282.1643593754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-1329282.1643593754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-5623.5389984331423</v>
      </c>
      <c r="L768" s="444">
        <f t="shared" ca="1" si="54"/>
        <v>-1355272.8986223873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-1355272.8986223873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-5731.8337245290259</v>
      </c>
      <c r="L769" s="444">
        <f t="shared" ca="1" si="54"/>
        <v>-1381371.9276114951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-1381371.9276114951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-5840.5796786503079</v>
      </c>
      <c r="L770" s="444">
        <f t="shared" ca="1" si="54"/>
        <v>-1407579.7025547242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-1407579.7025547242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-5949.7787409137627</v>
      </c>
      <c r="L771" s="444">
        <f t="shared" ca="1" si="54"/>
        <v>-1433896.6765602168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-1433896.6765602168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-6059.4327992699818</v>
      </c>
      <c r="L772" s="444">
        <f t="shared" ca="1" si="54"/>
        <v>-1460323.3046240655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-1460323.3046240655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-6169.5437495360184</v>
      </c>
      <c r="L773" s="444">
        <f t="shared" ref="L773:L1027" ca="1" si="80">I773-J773+K773</f>
        <v>-1486860.0436381802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-1486860.0436381802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-6280.1134954281624</v>
      </c>
      <c r="L774" s="444">
        <f t="shared" ca="1" si="80"/>
        <v>-1513507.3523981872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-1513507.3523981872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-6391.1439485948576</v>
      </c>
      <c r="L775" s="444">
        <f t="shared" ca="1" si="80"/>
        <v>-1540265.6916113608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-1540265.6916113608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-6502.6370286497477</v>
      </c>
      <c r="L776" s="444">
        <f t="shared" ca="1" si="80"/>
        <v>-1567135.5239045892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-1567135.5239045892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-6614.5946632048663</v>
      </c>
      <c r="L777" s="444">
        <f t="shared" ca="1" si="80"/>
        <v>-1594117.3138323729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-1594117.3138323729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-6727.0187879039649</v>
      </c>
      <c r="L778" s="444">
        <f t="shared" ca="1" si="80"/>
        <v>-1621211.5278848556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-1621211.5278848556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-6839.9113464559769</v>
      </c>
      <c r="L779" s="444">
        <f t="shared" ca="1" si="80"/>
        <v>-1648418.6344958905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-1648418.6344958905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-6953.2742906686217</v>
      </c>
      <c r="L780" s="444">
        <f t="shared" ca="1" si="80"/>
        <v>-1675739.1040511378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-1675739.1040511378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-7067.1095804821534</v>
      </c>
      <c r="L781" s="444">
        <f t="shared" ca="1" si="80"/>
        <v>-1703173.4088961987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-1703173.4088961987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-7181.4191840032399</v>
      </c>
      <c r="L782" s="444">
        <f t="shared" ca="1" si="80"/>
        <v>-1730722.0233447808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-1730722.0233447808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-7296.205077538998</v>
      </c>
      <c r="L783" s="444">
        <f t="shared" ca="1" si="80"/>
        <v>-1758385.4236868985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-1758385.4236868985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-7411.4692456311541</v>
      </c>
      <c r="L784" s="444">
        <f t="shared" ca="1" si="80"/>
        <v>-1786164.0881971086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-1786164.0881971086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-7527.2136810903639</v>
      </c>
      <c r="L785" s="444">
        <f t="shared" ca="1" si="80"/>
        <v>-1814058.4971427778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-1814058.4971427778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-7643.4403850306526</v>
      </c>
      <c r="L786" s="444">
        <f t="shared" ca="1" si="80"/>
        <v>-1842069.1327923872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-1842069.1327923872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-7760.151366904026</v>
      </c>
      <c r="L787" s="444">
        <f t="shared" ca="1" si="80"/>
        <v>-1870196.4794238699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-1870196.4794238699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-7877.3486445352028</v>
      </c>
      <c r="L788" s="444">
        <f t="shared" ca="1" si="80"/>
        <v>-1898441.023332984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-1898441.023332984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-7995.0342441565126</v>
      </c>
      <c r="L789" s="444">
        <f t="shared" ca="1" si="80"/>
        <v>-1926803.2528417192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-1926803.2528417192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-8113.210200442908</v>
      </c>
      <c r="L790" s="444">
        <f t="shared" ca="1" si="80"/>
        <v>-1955283.6583067409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-1955283.6583067409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-8231.8785565471662</v>
      </c>
      <c r="L791" s="444">
        <f t="shared" ca="1" si="80"/>
        <v>-1983882.7321278669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-1983882.7321278669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-8351.0413641351897</v>
      </c>
      <c r="L792" s="444">
        <f t="shared" ca="1" si="80"/>
        <v>-2012600.968756581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-2012600.968756581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-8470.700683421499</v>
      </c>
      <c r="L793" s="444">
        <f t="shared" ca="1" si="80"/>
        <v>-2041438.8647045812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-2041438.8647045812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-8590.858583204832</v>
      </c>
      <c r="L794" s="444">
        <f t="shared" ca="1" si="80"/>
        <v>-2070396.9185523649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-2070396.9185523649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-8711.5171409039322</v>
      </c>
      <c r="L795" s="444">
        <f t="shared" ca="1" si="80"/>
        <v>-2099475.6309578475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-2099475.6309578475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-8832.678442593442</v>
      </c>
      <c r="L796" s="444">
        <f t="shared" ca="1" si="80"/>
        <v>-2128675.5046650199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-2128675.5046650199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-8954.3445830399942</v>
      </c>
      <c r="L797" s="444">
        <f t="shared" ca="1" si="80"/>
        <v>-2157997.0445126388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-2157997.0445126388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-9076.5176657384072</v>
      </c>
      <c r="L798" s="444">
        <f t="shared" ca="1" si="80"/>
        <v>-2187440.7574429559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-2187440.7574429559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-9199.1998029480601</v>
      </c>
      <c r="L799" s="444">
        <f t="shared" ca="1" si="80"/>
        <v>-2217007.1525104828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-2217007.1525104828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-9322.3931157294228</v>
      </c>
      <c r="L800" s="444">
        <f t="shared" ca="1" si="80"/>
        <v>-2246696.7408907912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-2246696.7408907912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-9446.0997339807072</v>
      </c>
      <c r="L801" s="444">
        <f t="shared" ca="1" si="80"/>
        <v>-2276510.0358893508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-2276510.0358893508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-9570.3217964747073</v>
      </c>
      <c r="L802" s="444">
        <f t="shared" ca="1" si="80"/>
        <v>-2306447.5529504041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-2306447.5529504041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-9695.0614508957624</v>
      </c>
      <c r="L803" s="444">
        <f t="shared" ca="1" si="80"/>
        <v>-2336509.8096658788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-2336509.8096658788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-9820.3208538769068</v>
      </c>
      <c r="L804" s="444">
        <f t="shared" ca="1" si="80"/>
        <v>-2366697.3257843344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-2366697.3257843344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-9946.1021710371388</v>
      </c>
      <c r="L805" s="444">
        <f t="shared" ca="1" si="80"/>
        <v>-2397010.6232199506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-2397010.6232199506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-10072.407577018872</v>
      </c>
      <c r="L806" s="444">
        <f t="shared" ca="1" si="80"/>
        <v>-2427450.2260615481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-2427450.2260615481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-10199.239255525528</v>
      </c>
      <c r="L807" s="444">
        <f t="shared" ca="1" si="80"/>
        <v>-2458016.6605816525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-2458016.6605816525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-10326.599399359297</v>
      </c>
      <c r="L808" s="444">
        <f t="shared" ca="1" si="80"/>
        <v>-2488710.4552455908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-2488710.4552455908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-10454.49021045904</v>
      </c>
      <c r="L809" s="444">
        <f t="shared" ca="1" si="80"/>
        <v>-2519532.1407206287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-2519532.1407206287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-10582.913899938365</v>
      </c>
      <c r="L810" s="444">
        <f t="shared" ca="1" si="80"/>
        <v>-2550482.249885146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-2550482.249885146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-10711.872688123853</v>
      </c>
      <c r="L811" s="444">
        <f t="shared" ca="1" si="80"/>
        <v>-2581561.3178378488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-2581561.3178378488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-10841.368804593449</v>
      </c>
      <c r="L812" s="444">
        <f t="shared" ca="1" si="80"/>
        <v>-2612769.8819070212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-2612769.8819070212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-10971.404488214999</v>
      </c>
      <c r="L813" s="444">
        <f t="shared" ca="1" si="80"/>
        <v>-2644108.4816598152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-2644108.4816598152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-11101.981987184974</v>
      </c>
      <c r="L814" s="444">
        <f t="shared" ca="1" si="80"/>
        <v>-2675577.6589115788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-2675577.6589115788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-11233.103559067324</v>
      </c>
      <c r="L815" s="444">
        <f t="shared" ca="1" si="80"/>
        <v>-2707177.9577352251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-2707177.9577352251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-11364.771470832517</v>
      </c>
      <c r="L816" s="444">
        <f t="shared" ca="1" si="80"/>
        <v>-2738909.9244706365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-2738909.9244706365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-11496.98799889673</v>
      </c>
      <c r="L817" s="444">
        <f t="shared" ca="1" si="80"/>
        <v>-2770774.1077341121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-2770774.1077341121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-11629.755429161212</v>
      </c>
      <c r="L818" s="444">
        <f t="shared" ca="1" si="80"/>
        <v>-2802771.0584278521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-2802771.0584278521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-11763.076057051796</v>
      </c>
      <c r="L819" s="444">
        <f t="shared" ca="1" si="80"/>
        <v>-2834901.3297494827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-2834901.3297494827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-11896.952187558589</v>
      </c>
      <c r="L820" s="444">
        <f t="shared" ca="1" si="80"/>
        <v>-2867165.4772016201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-2867165.4772016201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-12031.386135275829</v>
      </c>
      <c r="L821" s="444">
        <f t="shared" ca="1" si="80"/>
        <v>-2899564.0586014749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-2899564.0586014749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-12166.380224441889</v>
      </c>
      <c r="L822" s="444">
        <f t="shared" ca="1" si="80"/>
        <v>-2932097.6340904958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-2932097.6340904958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-12301.936788979478</v>
      </c>
      <c r="L823" s="444">
        <f t="shared" ca="1" si="80"/>
        <v>-2964766.766144054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-2964766.766144054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-12438.05817253597</v>
      </c>
      <c r="L824" s="444">
        <f t="shared" ca="1" si="80"/>
        <v>-2997572.0195811689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-2997572.0195811689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-12574.746728523949</v>
      </c>
      <c r="L825" s="444">
        <f t="shared" ca="1" si="80"/>
        <v>-3030513.9615742718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-3030513.9615742718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-12712.004820161877</v>
      </c>
      <c r="L826" s="444">
        <f t="shared" ca="1" si="80"/>
        <v>-3063593.1616590125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-3063593.1616590125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-12849.834820514963</v>
      </c>
      <c r="L827" s="444">
        <f t="shared" ca="1" si="80"/>
        <v>-3096810.1917441064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-3096810.1917441064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-12988.239112536188</v>
      </c>
      <c r="L828" s="444">
        <f t="shared" ca="1" si="80"/>
        <v>-3130165.6261212211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-3130165.6261212211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-13127.220089107499</v>
      </c>
      <c r="L829" s="444">
        <f t="shared" ca="1" si="80"/>
        <v>-3163660.0414749072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-3163660.0414749072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-13266.780153081192</v>
      </c>
      <c r="L830" s="444">
        <f t="shared" ca="1" si="80"/>
        <v>-3197294.0168925673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-3197294.0168925673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-13406.921717321442</v>
      </c>
      <c r="L831" s="444">
        <f t="shared" ca="1" si="80"/>
        <v>-3231068.1338744676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-3231068.1338744676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-13547.647204746027</v>
      </c>
      <c r="L832" s="444">
        <f t="shared" ca="1" si="80"/>
        <v>-3264982.9763437924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-3264982.9763437924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-13688.959048368213</v>
      </c>
      <c r="L833" s="444">
        <f t="shared" ca="1" si="80"/>
        <v>-3299039.1306567392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-3299039.1306567392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-13830.859691338825</v>
      </c>
      <c r="L834" s="444">
        <f t="shared" ca="1" si="80"/>
        <v>-3333237.1856126566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-3333237.1856126566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-13973.351586988481</v>
      </c>
      <c r="L835" s="444">
        <f t="shared" ca="1" si="80"/>
        <v>-3367577.7324642241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-3367577.7324642241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-14116.437198870011</v>
      </c>
      <c r="L836" s="444">
        <f t="shared" ca="1" si="80"/>
        <v>-3402061.3649276728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-3402061.3649276728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-14260.119000801047</v>
      </c>
      <c r="L837" s="444">
        <f t="shared" ca="1" si="80"/>
        <v>-3436688.6791930525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-3436688.6791930525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-14404.399476906796</v>
      </c>
      <c r="L838" s="444">
        <f t="shared" ca="1" si="80"/>
        <v>-3471460.273934538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-3471460.273934538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-14549.281121662985</v>
      </c>
      <c r="L839" s="444">
        <f t="shared" ca="1" si="80"/>
        <v>-3506376.7503207796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-3506376.7503207796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-14694.766439938992</v>
      </c>
      <c r="L840" s="444">
        <f t="shared" ca="1" si="80"/>
        <v>-3541438.7120252973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-3541438.7120252973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-14840.85794704115</v>
      </c>
      <c r="L841" s="444">
        <f t="shared" ca="1" si="80"/>
        <v>-3576646.7652369174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-3576646.7652369174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-14987.558168756232</v>
      </c>
      <c r="L842" s="444">
        <f t="shared" ca="1" si="80"/>
        <v>-3612001.5186702525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-3612001.5186702525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-15134.869641395131</v>
      </c>
      <c r="L843" s="444">
        <f t="shared" ca="1" si="80"/>
        <v>-3647503.5835762266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-3647503.5835762266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-15282.794911836687</v>
      </c>
      <c r="L844" s="444">
        <f t="shared" ca="1" si="80"/>
        <v>-3683153.5737526421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-3683153.5737526421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-15431.336537571753</v>
      </c>
      <c r="L845" s="444">
        <f t="shared" ca="1" si="80"/>
        <v>-3718952.1055547926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-3718952.1055547926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-15580.49708674738</v>
      </c>
      <c r="L846" s="444">
        <f t="shared" ca="1" si="80"/>
        <v>-3754899.7979061189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-3754899.7979061189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-15730.279138211239</v>
      </c>
      <c r="L847" s="444">
        <f t="shared" ca="1" si="80"/>
        <v>-3790997.2723089089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-3790997.2723089089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-15880.685281556196</v>
      </c>
      <c r="L848" s="444">
        <f t="shared" ca="1" si="80"/>
        <v>-3827245.1528550438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-3827245.1528550438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-16031.718117165094</v>
      </c>
      <c r="L849" s="444">
        <f t="shared" ca="1" si="80"/>
        <v>-3863644.0662367875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-3863644.0662367875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-16183.380256255692</v>
      </c>
      <c r="L850" s="444">
        <f t="shared" ca="1" si="80"/>
        <v>-3900194.6417576219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-3900194.6417576219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-16335.674320925837</v>
      </c>
      <c r="L851" s="444">
        <f t="shared" ca="1" si="80"/>
        <v>-3936897.5113431267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-3936897.5113431267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-16488.602944198774</v>
      </c>
      <c r="L852" s="444">
        <f t="shared" ca="1" si="80"/>
        <v>-3973753.3095519044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-3973753.3095519044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-16642.168770068682</v>
      </c>
      <c r="L853" s="444">
        <f t="shared" ca="1" si="80"/>
        <v>-4010762.673586552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-4010762.673586552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-16796.374453546377</v>
      </c>
      <c r="L854" s="444">
        <f t="shared" ca="1" si="80"/>
        <v>-4047926.2433046773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-4047926.2433046773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-16951.222660705233</v>
      </c>
      <c r="L855" s="444">
        <f t="shared" ca="1" si="80"/>
        <v>-4085244.6612299616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-4085244.6612299616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-17106.716068727252</v>
      </c>
      <c r="L856" s="444">
        <f t="shared" ca="1" si="80"/>
        <v>-4122718.5725632678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-4122718.5725632678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-17262.85736594936</v>
      </c>
      <c r="L857" s="444">
        <f t="shared" ca="1" si="80"/>
        <v>-4160348.6251937961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-4160348.6251937961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-17419.649251909894</v>
      </c>
      <c r="L858" s="444">
        <f t="shared" ca="1" si="80"/>
        <v>-4198135.4697102848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-4198135.4697102848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-17577.094437395266</v>
      </c>
      <c r="L859" s="444">
        <f t="shared" ca="1" si="80"/>
        <v>-4236079.7594122589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-4236079.7594122589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-17735.195644486823</v>
      </c>
      <c r="L860" s="444">
        <f t="shared" ca="1" si="80"/>
        <v>-4274182.1503213244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-4274182.1503213244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-17893.955606607931</v>
      </c>
      <c r="L861" s="444">
        <f t="shared" ca="1" si="80"/>
        <v>-4312443.3011925109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-4312443.3011925109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-18053.377068571208</v>
      </c>
      <c r="L862" s="444">
        <f t="shared" ca="1" si="80"/>
        <v>-4350863.8735256605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-4350863.8735256605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-18213.462786625998</v>
      </c>
      <c r="L863" s="444">
        <f t="shared" ca="1" si="80"/>
        <v>-4389444.5315768654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-4389444.5315768654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-18374.215528506018</v>
      </c>
      <c r="L864" s="444">
        <f t="shared" ca="1" si="80"/>
        <v>-4428185.94236995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-4428185.94236995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-18535.638073477203</v>
      </c>
      <c r="L865" s="444">
        <f t="shared" ca="1" si="80"/>
        <v>-4467088.7757080058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-4467088.7757080058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-18697.73321238577</v>
      </c>
      <c r="L866" s="444">
        <f t="shared" ca="1" si="80"/>
        <v>-4506153.7041849699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-4506153.7041849699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-18860.503747706454</v>
      </c>
      <c r="L867" s="444">
        <f t="shared" ca="1" si="80"/>
        <v>-4545381.403197255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-4545381.403197255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-19023.952493590972</v>
      </c>
      <c r="L868" s="444">
        <f t="shared" ca="1" si="80"/>
        <v>-4584772.550955425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-4584772.550955425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-19188.082275916684</v>
      </c>
      <c r="L869" s="444">
        <f t="shared" ca="1" si="80"/>
        <v>-4624327.8284959206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-4624327.8284959206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-19352.895932335414</v>
      </c>
      <c r="L870" s="444">
        <f t="shared" ca="1" si="80"/>
        <v>-4664047.9196928348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-4664047.9196928348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-19518.396312322555</v>
      </c>
      <c r="L871" s="444">
        <f t="shared" ca="1" si="80"/>
        <v>-4703933.5112697361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-4703933.5112697361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-19684.586277226314</v>
      </c>
      <c r="L872" s="444">
        <f t="shared" ca="1" si="80"/>
        <v>-4743985.2928115409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-4743985.2928115409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-19851.468700317164</v>
      </c>
      <c r="L873" s="444">
        <f t="shared" ca="1" si="80"/>
        <v>-4784203.9567764364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-4784203.9567764364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-20019.046466837564</v>
      </c>
      <c r="L874" s="444">
        <f t="shared" ca="1" si="80"/>
        <v>-4824590.1985078529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-4824590.1985078529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-20187.322474051798</v>
      </c>
      <c r="L875" s="444">
        <f t="shared" ca="1" si="80"/>
        <v>-4865144.7162464838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-4865144.7162464838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-20356.299631296093</v>
      </c>
      <c r="L876" s="444">
        <f t="shared" ca="1" si="80"/>
        <v>-4905868.2111423584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-4905868.2111423584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-20525.980860028903</v>
      </c>
      <c r="L877" s="444">
        <f t="shared" ca="1" si="80"/>
        <v>-4946761.3872669665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-4946761.3872669665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-20696.36909388144</v>
      </c>
      <c r="L878" s="444">
        <f t="shared" ca="1" si="80"/>
        <v>-4987824.9516254263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-4987824.9516254263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-20867.467278708355</v>
      </c>
      <c r="L879" s="444">
        <f t="shared" ca="1" si="80"/>
        <v>-5029059.6141687138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-5029059.6141687138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-21039.278372638721</v>
      </c>
      <c r="L880" s="444">
        <f t="shared" ca="1" si="80"/>
        <v>-5070466.0878059315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-5070466.0878059315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-21211.805346127127</v>
      </c>
      <c r="L881" s="444">
        <f t="shared" ca="1" si="80"/>
        <v>-5112045.0884166369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-5112045.0884166369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-21385.051182005067</v>
      </c>
      <c r="L882" s="444">
        <f t="shared" ca="1" si="80"/>
        <v>-5153797.3348632203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-5153797.3348632203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-21559.018875532496</v>
      </c>
      <c r="L883" s="444">
        <f t="shared" ca="1" si="80"/>
        <v>-5195723.5490033319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-5195723.5490033319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-21733.711434449629</v>
      </c>
      <c r="L884" s="444">
        <f t="shared" ca="1" si="80"/>
        <v>-5237824.4557023607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-5237824.4557023607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-21909.131879028915</v>
      </c>
      <c r="L885" s="444">
        <f t="shared" ca="1" si="80"/>
        <v>-5280100.7828459684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-5280100.7828459684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-22085.28324212728</v>
      </c>
      <c r="L886" s="444">
        <f t="shared" ca="1" si="80"/>
        <v>-5322553.2613526741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-5322553.2613526741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-22262.168569238554</v>
      </c>
      <c r="L887" s="444">
        <f t="shared" ca="1" si="80"/>
        <v>-5365182.6251864918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-5365182.6251864918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-22439.790918546129</v>
      </c>
      <c r="L888" s="444">
        <f t="shared" ca="1" si="80"/>
        <v>-5407989.6113696164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-5407989.6113696164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-22618.153360975812</v>
      </c>
      <c r="L889" s="444">
        <f t="shared" ca="1" si="80"/>
        <v>-5450974.9599951711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-5450974.9599951711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-22797.258980248957</v>
      </c>
      <c r="L890" s="444">
        <f t="shared" ca="1" si="80"/>
        <v>-5494139.4142399989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-5494139.4142399989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-22977.11087293574</v>
      </c>
      <c r="L891" s="444">
        <f t="shared" ca="1" si="80"/>
        <v>-5537483.7203775132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-5537483.7203775132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-23157.712148508715</v>
      </c>
      <c r="L892" s="444">
        <f t="shared" ca="1" si="80"/>
        <v>-5581008.627790601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-5581008.627790601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-23339.065929396584</v>
      </c>
      <c r="L893" s="444">
        <f t="shared" ca="1" si="80"/>
        <v>-5624714.8889845768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-5624714.8889845768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-23521.17535103815</v>
      </c>
      <c r="L894" s="444">
        <f t="shared" ca="1" si="80"/>
        <v>-5668603.2596001942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-5668603.2596001942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-23704.043561936553</v>
      </c>
      <c r="L895" s="444">
        <f t="shared" ca="1" si="80"/>
        <v>-5712674.4984267093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-5712674.4984267093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-23887.673723713699</v>
      </c>
      <c r="L896" s="444">
        <f t="shared" ca="1" si="80"/>
        <v>-5756929.3674150016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-5756929.3674150016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-24072.069011164916</v>
      </c>
      <c r="L897" s="444">
        <f t="shared" ca="1" si="80"/>
        <v>-5801368.6316907452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-5801368.6316907452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-24257.232612313848</v>
      </c>
      <c r="L898" s="444">
        <f t="shared" ca="1" si="80"/>
        <v>-5845993.0595676377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-5845993.0595676377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-24443.167728467568</v>
      </c>
      <c r="L899" s="444">
        <f t="shared" ca="1" si="80"/>
        <v>-5890803.4225606844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-5890803.4225606844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-24629.87757427193</v>
      </c>
      <c r="L900" s="444">
        <f t="shared" ca="1" si="80"/>
        <v>-5935800.4953995347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-5935800.4953995347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-24817.365377767139</v>
      </c>
      <c r="L901" s="444">
        <f t="shared" ca="1" si="80"/>
        <v>-5980985.0560418805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-5980985.0560418805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-25005.634380443582</v>
      </c>
      <c r="L902" s="444">
        <f t="shared" ca="1" si="80"/>
        <v>-6026357.8856869033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-6026357.8856869033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-25194.687837297843</v>
      </c>
      <c r="L903" s="444">
        <f t="shared" ca="1" si="80"/>
        <v>-6071919.7687887801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-6071919.7687887801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-25384.529016888995</v>
      </c>
      <c r="L904" s="444">
        <f t="shared" ca="1" si="80"/>
        <v>-6117671.4930702476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-6117671.4930702476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-25575.161201395109</v>
      </c>
      <c r="L905" s="444">
        <f t="shared" ca="1" si="80"/>
        <v>-6163613.8495362215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-6163613.8495362215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-25766.587686670002</v>
      </c>
      <c r="L906" s="444">
        <f t="shared" ca="1" si="80"/>
        <v>-6209747.6324874703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-6209747.6324874703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-25958.811782300203</v>
      </c>
      <c r="L907" s="444">
        <f t="shared" ca="1" si="80"/>
        <v>-6256073.6395343496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-6256073.6395343496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-26151.8368116622</v>
      </c>
      <c r="L908" s="444">
        <f t="shared" ca="1" si="80"/>
        <v>-6302592.671610591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-6302592.671610591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-26345.666111979874</v>
      </c>
      <c r="L909" s="444">
        <f t="shared" ca="1" si="80"/>
        <v>-6349305.5329871494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-6349305.5329871494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-26540.303034382199</v>
      </c>
      <c r="L910" s="444">
        <f t="shared" ca="1" si="80"/>
        <v>-6396213.0312861102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-6396213.0312861102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-26735.750943961204</v>
      </c>
      <c r="L911" s="444">
        <f t="shared" ca="1" si="80"/>
        <v>-6443315.9774946505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-6443315.9774946505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-26932.013219830122</v>
      </c>
      <c r="L912" s="444">
        <f t="shared" ca="1" si="80"/>
        <v>-6490615.1859790599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-6490615.1859790599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-27129.093255181826</v>
      </c>
      <c r="L913" s="444">
        <f t="shared" ca="1" si="80"/>
        <v>-6538111.4744988205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-6538111.4744988205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-27326.994457347497</v>
      </c>
      <c r="L914" s="444">
        <f t="shared" ca="1" si="80"/>
        <v>-6585805.6642207466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-6585805.6642207466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-27525.720247855523</v>
      </c>
      <c r="L915" s="444">
        <f t="shared" ca="1" si="80"/>
        <v>-6633698.5797331808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-6633698.5797331808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-27725.274062490662</v>
      </c>
      <c r="L916" s="444">
        <f t="shared" ca="1" si="80"/>
        <v>-6681791.0490602506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-6681791.0490602506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-27925.659351353457</v>
      </c>
      <c r="L917" s="444">
        <f t="shared" ca="1" si="80"/>
        <v>-6730083.903676183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-6730083.903676183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-28126.879578919841</v>
      </c>
      <c r="L918" s="444">
        <f t="shared" ca="1" si="80"/>
        <v>-6778577.9785196818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-6778577.9785196818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-28328.93822410109</v>
      </c>
      <c r="L919" s="444">
        <f t="shared" ca="1" si="80"/>
        <v>-6827274.1120083621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-6827274.1120083621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-28531.838780303919</v>
      </c>
      <c r="L920" s="444">
        <f t="shared" ca="1" si="80"/>
        <v>-6876173.1460532444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-6876173.1460532444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-28735.584755490931</v>
      </c>
      <c r="L921" s="444">
        <f t="shared" ca="1" si="80"/>
        <v>-6925275.9260733137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-6925275.9260733137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-28940.179672241215</v>
      </c>
      <c r="L922" s="444">
        <f t="shared" ca="1" si="80"/>
        <v>-6974583.3010101337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-6974583.3010101337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-29145.627067811303</v>
      </c>
      <c r="L923" s="444">
        <f t="shared" ca="1" si="80"/>
        <v>-7024096.1233425234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-7024096.1233425234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-29351.930494196258</v>
      </c>
      <c r="L924" s="444">
        <f t="shared" ca="1" si="80"/>
        <v>-7073815.2491012989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-7073815.2491012989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-29559.093518191155</v>
      </c>
      <c r="L925" s="444">
        <f t="shared" ca="1" si="80"/>
        <v>-7123741.5378840687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-7123741.5378840687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-29767.119721452698</v>
      </c>
      <c r="L926" s="444">
        <f t="shared" ca="1" si="80"/>
        <v>-7173875.8528701002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-7173875.8528701002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-29976.012700561165</v>
      </c>
      <c r="L927" s="444">
        <f t="shared" ca="1" si="80"/>
        <v>-7224219.0608352404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-7224219.0608352404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-30185.776067082581</v>
      </c>
      <c r="L928" s="444">
        <f t="shared" ca="1" si="80"/>
        <v>-7274772.032166902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-7274772.032166902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-30396.41344763117</v>
      </c>
      <c r="L929" s="444">
        <f t="shared" ca="1" si="80"/>
        <v>-7325535.6408791123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-7325535.6408791123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-30607.928483932046</v>
      </c>
      <c r="L930" s="444">
        <f t="shared" ca="1" si="80"/>
        <v>-7376510.7646276234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-7376510.7646276234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-30820.324832884176</v>
      </c>
      <c r="L931" s="444">
        <f t="shared" ca="1" si="80"/>
        <v>-7427698.2847250868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-7427698.2847250868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-31033.606166623606</v>
      </c>
      <c r="L932" s="444">
        <f t="shared" ca="1" si="80"/>
        <v>-7479099.0861562891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-7479099.0861562891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-31247.776172586953</v>
      </c>
      <c r="L933" s="444">
        <f t="shared" ca="1" si="80"/>
        <v>-7530714.0575934546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-7530714.0575934546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-31462.838553575133</v>
      </c>
      <c r="L934" s="444">
        <f t="shared" ca="1" si="80"/>
        <v>-7582544.0914116083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-7582544.0914116083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-31678.797027817447</v>
      </c>
      <c r="L935" s="444">
        <f t="shared" ca="1" si="80"/>
        <v>-7634590.0837040041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-7634590.0837040041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-31895.655329035759</v>
      </c>
      <c r="L936" s="444">
        <f t="shared" ca="1" si="80"/>
        <v>-7686852.9342976185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-7686852.9342976185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-32113.417206509159</v>
      </c>
      <c r="L937" s="444">
        <f t="shared" ca="1" si="80"/>
        <v>-7739333.5467687063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-7739333.5467687063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-32332.086425138688</v>
      </c>
      <c r="L938" s="444">
        <f t="shared" ca="1" si="80"/>
        <v>-7792032.8284584237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-7792032.8284584237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-32551.666765512509</v>
      </c>
      <c r="L939" s="444">
        <f t="shared" ca="1" si="80"/>
        <v>-7844951.6904885154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-7844951.6904885154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-32772.162023971228</v>
      </c>
      <c r="L940" s="444">
        <f t="shared" ca="1" si="80"/>
        <v>-7898091.0477770651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-7898091.0477770651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-32993.576012673519</v>
      </c>
      <c r="L941" s="444">
        <f t="shared" ca="1" si="80"/>
        <v>-7951451.8190543177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-7951451.8190543177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-33215.912559662065</v>
      </c>
      <c r="L942" s="444">
        <f t="shared" ca="1" si="80"/>
        <v>-8005034.9268785585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-8005034.9268785585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-33439.175508929737</v>
      </c>
      <c r="L943" s="444">
        <f t="shared" ca="1" si="80"/>
        <v>-8058841.2976520667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-8058841.2976520667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-33663.368720486025</v>
      </c>
      <c r="L944" s="444">
        <f t="shared" ca="1" si="80"/>
        <v>-8112871.8616371313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-8112871.8616371313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-33888.496070423796</v>
      </c>
      <c r="L945" s="444">
        <f t="shared" ca="1" si="80"/>
        <v>-8167127.5529721342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-8167127.5529721342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-34114.561450986301</v>
      </c>
      <c r="L946" s="444">
        <f t="shared" ca="1" si="80"/>
        <v>-8221609.3096876992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-8221609.3096876992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-34341.568770634498</v>
      </c>
      <c r="L947" s="444">
        <f t="shared" ca="1" si="80"/>
        <v>-8276318.0737229129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-8276318.0737229129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-34569.521954114542</v>
      </c>
      <c r="L948" s="444">
        <f t="shared" ca="1" si="80"/>
        <v>-8331254.7909416063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-8331254.7909416063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-34798.424942525773</v>
      </c>
      <c r="L949" s="444">
        <f t="shared" ca="1" si="80"/>
        <v>-8386420.4111487111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-8386420.4111487111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-35028.281693388708</v>
      </c>
      <c r="L950" s="444">
        <f t="shared" ca="1" si="80"/>
        <v>-8441815.8881066777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-8441815.8881066777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-35259.096180713561</v>
      </c>
      <c r="L951" s="444">
        <f t="shared" ca="1" si="80"/>
        <v>-8497442.1795519684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-8497442.1795519684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-35490.872395068945</v>
      </c>
      <c r="L952" s="444">
        <f t="shared" ca="1" si="80"/>
        <v>-8553300.2472116146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-8553300.2472116146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-35723.614343650799</v>
      </c>
      <c r="L953" s="444">
        <f t="shared" ca="1" si="80"/>
        <v>-8609391.0568198431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-8609391.0568198431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-35957.326050351752</v>
      </c>
      <c r="L954" s="444">
        <f t="shared" ca="1" si="80"/>
        <v>-8665715.5781347733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-8665715.5781347733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-36192.011555830628</v>
      </c>
      <c r="L955" s="444">
        <f t="shared" ca="1" si="80"/>
        <v>-8722274.7849551812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-8722274.7849551812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-36427.674917582328</v>
      </c>
      <c r="L956" s="444">
        <f t="shared" ca="1" si="80"/>
        <v>-8779069.6551373415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-8779069.6551373415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-36664.320210007994</v>
      </c>
      <c r="L957" s="444">
        <f t="shared" ca="1" si="80"/>
        <v>-8836101.1706119273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-8836101.1706119273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-36901.951524485441</v>
      </c>
      <c r="L958" s="444">
        <f t="shared" ca="1" si="80"/>
        <v>-8893370.3174009901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-8893370.3174009901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-37140.572969439869</v>
      </c>
      <c r="L959" s="444">
        <f t="shared" ca="1" si="80"/>
        <v>-8950878.0856350083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-8950878.0856350083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-37380.188670414944</v>
      </c>
      <c r="L960" s="444">
        <f t="shared" ca="1" si="80"/>
        <v>-9008625.4695700016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-9008625.4695700016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-37620.802770144081</v>
      </c>
      <c r="L961" s="444">
        <f t="shared" ca="1" si="80"/>
        <v>-9066613.4676047228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-9066613.4676047228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-37862.419428622088</v>
      </c>
      <c r="L962" s="444">
        <f t="shared" ca="1" si="80"/>
        <v>-9124843.082297923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-9124843.082297923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-38105.042823177086</v>
      </c>
      <c r="L963" s="444">
        <f t="shared" ca="1" si="80"/>
        <v>-9183315.3203856777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-9183315.3203856777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-38348.677148542731</v>
      </c>
      <c r="L964" s="444">
        <f t="shared" ca="1" si="80"/>
        <v>-9242031.1927987989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-9242031.1927987989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-38593.326616930739</v>
      </c>
      <c r="L965" s="444">
        <f t="shared" ca="1" si="80"/>
        <v>-9300991.7146803066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-9300991.7146803066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-38838.995458103687</v>
      </c>
      <c r="L966" s="444">
        <f t="shared" ca="1" si="80"/>
        <v>-9360197.9054029882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-9360197.9054029882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-39085.687919448188</v>
      </c>
      <c r="L967" s="444">
        <f t="shared" ca="1" si="80"/>
        <v>-9419650.7885870151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-9419650.7885870151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-39333.408266048304</v>
      </c>
      <c r="L968" s="444">
        <f t="shared" ca="1" si="80"/>
        <v>-9479351.3921176419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-9479351.3921176419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-39582.160780759252</v>
      </c>
      <c r="L969" s="444">
        <f t="shared" ca="1" si="80"/>
        <v>-9539300.7481629793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-9539300.7481629793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-39831.949764281489</v>
      </c>
      <c r="L970" s="444">
        <f t="shared" ca="1" si="80"/>
        <v>-9599499.8931918386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-9599499.8931918386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-40082.779535235066</v>
      </c>
      <c r="L971" s="444">
        <f t="shared" ca="1" si="80"/>
        <v>-9659949.8679916523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-9659949.8679916523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-40334.654430234295</v>
      </c>
      <c r="L972" s="444">
        <f t="shared" ca="1" si="80"/>
        <v>-9720651.717686465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-9720651.717686465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-40587.578803962679</v>
      </c>
      <c r="L973" s="444">
        <f t="shared" ca="1" si="80"/>
        <v>-9781606.491755005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-9781606.491755005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-40841.557029248259</v>
      </c>
      <c r="L974" s="444">
        <f t="shared" ca="1" si="80"/>
        <v>-9842815.244048832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-9842815.244048832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-41096.593497139205</v>
      </c>
      <c r="L975" s="444">
        <f t="shared" ca="1" si="80"/>
        <v>-9904279.0328105483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-9904279.0328105483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-41352.692616979693</v>
      </c>
      <c r="L976" s="444">
        <f t="shared" ca="1" si="80"/>
        <v>-9965998.9206921067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-9965998.9206921067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-41609.858816486187</v>
      </c>
      <c r="L977" s="444">
        <f t="shared" ca="1" si="80"/>
        <v>-10027975.97477317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-10027975.97477317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-41868.09654182395</v>
      </c>
      <c r="L978" s="444">
        <f t="shared" ca="1" si="80"/>
        <v>-10090211.266579572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-10090211.266579572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-42127.410257683958</v>
      </c>
      <c r="L979" s="444">
        <f t="shared" ca="1" si="80"/>
        <v>-10152705.872101834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-10152705.872101834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-42387.804447360046</v>
      </c>
      <c r="L980" s="444">
        <f t="shared" ca="1" si="80"/>
        <v>-10215460.871813772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-10215460.871813772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-42649.283612826461</v>
      </c>
      <c r="L981" s="444">
        <f t="shared" ca="1" si="80"/>
        <v>-10278477.350691177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-10278477.350691177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-42911.852274815647</v>
      </c>
      <c r="L982" s="444">
        <f t="shared" ca="1" si="80"/>
        <v>-10341756.398230571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-10341756.398230571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-43175.514972896453</v>
      </c>
      <c r="L983" s="444">
        <f t="shared" ca="1" si="80"/>
        <v>-10405299.108468046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-10405299.108468046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-43440.276265552602</v>
      </c>
      <c r="L984" s="444">
        <f t="shared" ca="1" si="80"/>
        <v>-10469106.579998177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-10469106.579998177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-43706.140730261475</v>
      </c>
      <c r="L985" s="444">
        <f t="shared" ca="1" si="80"/>
        <v>-10533179.915993016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-10533179.915993016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-43973.112963573309</v>
      </c>
      <c r="L986" s="444">
        <f t="shared" ca="1" si="80"/>
        <v>-10597520.224221168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-10597520.224221168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-44241.197581190609</v>
      </c>
      <c r="L987" s="444">
        <f t="shared" ca="1" si="80"/>
        <v>-10662128.617066937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-10662128.617066937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-44510.399218047976</v>
      </c>
      <c r="L988" s="444">
        <f t="shared" ca="1" si="80"/>
        <v>-10727006.211549563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-10727006.211549563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-44780.722528392253</v>
      </c>
      <c r="L989" s="444">
        <f t="shared" ca="1" si="80"/>
        <v>-10792154.129342534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-10792154.129342534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-45052.172185862961</v>
      </c>
      <c r="L990" s="444">
        <f t="shared" ca="1" si="80"/>
        <v>-10857573.496792974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-10857573.496792974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-45324.752883573135</v>
      </c>
      <c r="L991" s="444">
        <f t="shared" ca="1" si="80"/>
        <v>-10923265.444941126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-10923265.444941126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-45598.469334190435</v>
      </c>
      <c r="L992" s="444">
        <f t="shared" ca="1" si="80"/>
        <v>-10989231.109539894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-10989231.109539894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-45873.326270018631</v>
      </c>
      <c r="L993" s="444">
        <f t="shared" ca="1" si="80"/>
        <v>-11055471.63107449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-11055471.63107449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-46149.328443079452</v>
      </c>
      <c r="L994" s="444">
        <f t="shared" ca="1" si="80"/>
        <v>-11121988.154782148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-11121988.154782148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-46426.480625194694</v>
      </c>
      <c r="L995" s="444">
        <f t="shared" ca="1" si="80"/>
        <v>-11188781.830671921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-11188781.830671921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-46704.787608068749</v>
      </c>
      <c r="L996" s="444">
        <f t="shared" ca="1" si="80"/>
        <v>-11255853.813544568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-11255853.813544568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-46984.254203371442</v>
      </c>
      <c r="L997" s="444">
        <f t="shared" ca="1" si="80"/>
        <v>-11323205.263012517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-11323205.263012517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-47264.885242821227</v>
      </c>
      <c r="L998" s="444">
        <f t="shared" ca="1" si="80"/>
        <v>-11390837.343519917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-11390837.343519917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-47546.685578268727</v>
      </c>
      <c r="L999" s="444">
        <f t="shared" ca="1" si="80"/>
        <v>-11458751.224362763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-11458751.224362763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-47829.660081780588</v>
      </c>
      <c r="L1000" s="444">
        <f t="shared" ca="1" si="80"/>
        <v>-11526948.079709122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-11526948.079709122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-48113.813645723749</v>
      </c>
      <c r="L1001" s="444">
        <f t="shared" ca="1" si="80"/>
        <v>-11595429.088619424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-11595429.088619424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-48399.151182850008</v>
      </c>
      <c r="L1002" s="444">
        <f t="shared" ca="1" si="80"/>
        <v>-11664195.435066853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-11664195.435066853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-48685.677626380959</v>
      </c>
      <c r="L1003" s="444">
        <f t="shared" ca="1" si="80"/>
        <v>-11733248.307957811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-11733248.307957811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-48973.397930093284</v>
      </c>
      <c r="L1004" s="444">
        <f t="shared" ca="1" si="80"/>
        <v>-11802588.901152482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-11802588.901152482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-49262.317068404416</v>
      </c>
      <c r="L1005" s="444">
        <f t="shared" ca="1" si="80"/>
        <v>-11872218.413485464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-11872218.413485464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-49552.440036458509</v>
      </c>
      <c r="L1006" s="444">
        <f t="shared" ca="1" si="80"/>
        <v>-11942138.0487865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-11942138.0487865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-49843.771850212826</v>
      </c>
      <c r="L1007" s="444">
        <f t="shared" ca="1" si="80"/>
        <v>-12012349.015901292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-12012349.015901292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-50136.317546524457</v>
      </c>
      <c r="L1008" s="444">
        <f t="shared" ca="1" si="80"/>
        <v>-12082852.528712394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-12082852.528712394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-50430.082183237384</v>
      </c>
      <c r="L1009" s="444">
        <f t="shared" ca="1" si="80"/>
        <v>-12153649.80616021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-12153649.80616021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-50725.070839269945</v>
      </c>
      <c r="L1010" s="444">
        <f t="shared" ca="1" si="80"/>
        <v>-12224742.072264057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-12224742.072264057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-51021.288614702644</v>
      </c>
      <c r="L1011" s="444">
        <f t="shared" ca="1" si="80"/>
        <v>-12296130.556143338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-12296130.556143338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-51318.740630866312</v>
      </c>
      <c r="L1012" s="444">
        <f t="shared" ca="1" si="80"/>
        <v>-12367816.492038783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-12367816.492038783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-51617.432030430668</v>
      </c>
      <c r="L1013" s="444">
        <f t="shared" ca="1" si="80"/>
        <v>-12439801.119333791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-12439801.119333791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-51917.367977493202</v>
      </c>
      <c r="L1014" s="444">
        <f t="shared" ca="1" si="80"/>
        <v>-12512085.682575861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-12512085.682575861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-52218.553657668497</v>
      </c>
      <c r="L1015" s="444">
        <f t="shared" ca="1" si="80"/>
        <v>-12584671.431498107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-12584671.431498107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-52520.994278177852</v>
      </c>
      <c r="L1016" s="444">
        <f t="shared" ca="1" si="80"/>
        <v>-12657559.621040862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-12657559.621040862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-52824.695067939334</v>
      </c>
      <c r="L1017" s="444">
        <f t="shared" ca="1" si="80"/>
        <v>-12730751.511373378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-12730751.511373378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-53129.661277658153</v>
      </c>
      <c r="L1018" s="444">
        <f t="shared" ca="1" si="80"/>
        <v>-12804248.367915614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-12804248.367915614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-53435.898179917465</v>
      </c>
      <c r="L1019" s="444">
        <f t="shared" ca="1" si="80"/>
        <v>-12878051.461360108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-12878051.461360108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-53743.411069269525</v>
      </c>
      <c r="L1020" s="444">
        <f t="shared" ca="1" si="80"/>
        <v>-12952162.067693956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-12952162.067693956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-54052.205262327225</v>
      </c>
      <c r="L1021" s="444">
        <f t="shared" ca="1" si="80"/>
        <v>-13026581.468220862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-13026581.468220862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-54362.286097855998</v>
      </c>
      <c r="L1022" s="444">
        <f t="shared" ca="1" si="80"/>
        <v>-13101310.949583296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-13101310.949583296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-54673.658936866137</v>
      </c>
      <c r="L1023" s="444">
        <f t="shared" ca="1" si="80"/>
        <v>-13176351.803784739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-13176351.803784739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-54986.329162705486</v>
      </c>
      <c r="L1024" s="444">
        <f t="shared" ca="1" si="80"/>
        <v>-13251705.328212023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-13251705.328212023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-55300.302181152503</v>
      </c>
      <c r="L1025" s="444">
        <f t="shared" ca="1" si="80"/>
        <v>-13327372.825657753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-13327372.825657753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-55615.583420509713</v>
      </c>
      <c r="L1026" s="444">
        <f t="shared" ca="1" si="80"/>
        <v>-13403355.604342841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-13403355.604342841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-55932.178331697571</v>
      </c>
      <c r="L1027" s="444">
        <f t="shared" ca="1" si="80"/>
        <v>-13479654.977939116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-13479654.977939116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-56250.092388348734</v>
      </c>
      <c r="L1028" s="444">
        <f t="shared" ref="L1028:L1282" ca="1" si="104">I1028-J1028+K1028</f>
        <v>-13556272.265592042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-13556272.265592042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-56569.331086902581</v>
      </c>
      <c r="L1029" s="444">
        <f t="shared" ca="1" si="104"/>
        <v>-13633208.791943522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-13633208.791943522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-56889.899946700418</v>
      </c>
      <c r="L1030" s="444">
        <f t="shared" ca="1" si="104"/>
        <v>-13710465.887154801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-13710465.887154801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-57211.804510080743</v>
      </c>
      <c r="L1031" s="444">
        <f t="shared" ca="1" si="104"/>
        <v>-13788044.88692946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-13788044.88692946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-57535.050342475159</v>
      </c>
      <c r="L1032" s="444">
        <f t="shared" ca="1" si="104"/>
        <v>-13865947.132536514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-13865947.132536514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-57859.643032504544</v>
      </c>
      <c r="L1033" s="444">
        <f t="shared" ca="1" si="104"/>
        <v>-13944173.970833596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-13944173.970833596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-58185.588192075724</v>
      </c>
      <c r="L1034" s="444">
        <f t="shared" ca="1" si="104"/>
        <v>-14022726.754290249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-14022726.754290249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-58512.891456478435</v>
      </c>
      <c r="L1035" s="444">
        <f t="shared" ca="1" si="104"/>
        <v>-14101606.841011306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-14101606.841011306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-58841.558484482848</v>
      </c>
      <c r="L1036" s="444">
        <f t="shared" ca="1" si="104"/>
        <v>-14180815.594760368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-14180815.594760368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-59171.594958437279</v>
      </c>
      <c r="L1037" s="444">
        <f t="shared" ca="1" si="104"/>
        <v>-14260354.384983383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-14260354.384983383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-59503.0065843665</v>
      </c>
      <c r="L1038" s="444">
        <f t="shared" ca="1" si="104"/>
        <v>-14340224.586832328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-14340224.586832328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-59835.79909207044</v>
      </c>
      <c r="L1039" s="444">
        <f t="shared" ca="1" si="104"/>
        <v>-14420427.581188977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-14420427.581188977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-60169.978235223149</v>
      </c>
      <c r="L1040" s="444">
        <f t="shared" ca="1" si="104"/>
        <v>-14500964.754688777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-14500964.754688777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-60505.549791472302</v>
      </c>
      <c r="L1041" s="444">
        <f t="shared" ca="1" si="104"/>
        <v>-14581837.499744827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-14581837.499744827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-60842.519562539186</v>
      </c>
      <c r="L1042" s="444">
        <f t="shared" ca="1" si="104"/>
        <v>-14663047.214571944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-14663047.214571944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-61180.893374318839</v>
      </c>
      <c r="L1043" s="444">
        <f t="shared" ca="1" si="104"/>
        <v>-14744595.30321084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-14744595.30321084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-61520.677076980908</v>
      </c>
      <c r="L1044" s="444">
        <f t="shared" ca="1" si="104"/>
        <v>-14826483.175552398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-14826483.175552398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-61861.876545070729</v>
      </c>
      <c r="L1045" s="444">
        <f t="shared" ca="1" si="104"/>
        <v>-14908712.247362047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-14908712.247362047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-62204.49767761094</v>
      </c>
      <c r="L1046" s="444">
        <f t="shared" ca="1" si="104"/>
        <v>-14991283.940304236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-14991283.940304236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-62548.546398203391</v>
      </c>
      <c r="L1047" s="444">
        <f t="shared" ca="1" si="104"/>
        <v>-15074199.681967018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-15074199.681967018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-62894.028655131646</v>
      </c>
      <c r="L1048" s="444">
        <f t="shared" ca="1" si="104"/>
        <v>-15157460.905886728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-15157460.905886728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-63240.950421463778</v>
      </c>
      <c r="L1049" s="444">
        <f t="shared" ca="1" si="104"/>
        <v>-15241069.05157277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-15241069.05157277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-63589.317695155623</v>
      </c>
      <c r="L1050" s="444">
        <f t="shared" ca="1" si="104"/>
        <v>-15325025.564532503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-15325025.564532503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-63939.136499154505</v>
      </c>
      <c r="L1051" s="444">
        <f t="shared" ca="1" si="104"/>
        <v>-15409331.896296237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-15409331.896296237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-64290.412881503384</v>
      </c>
      <c r="L1052" s="444">
        <f t="shared" ca="1" si="104"/>
        <v>-15493989.504442317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-15493989.504442317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-64643.152915445389</v>
      </c>
      <c r="L1053" s="444">
        <f t="shared" ca="1" si="104"/>
        <v>-15578999.852622341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-15578999.852622341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-64997.362699528829</v>
      </c>
      <c r="L1054" s="444">
        <f t="shared" ca="1" si="104"/>
        <v>-15664364.410586448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-15664364.410586448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-65353.048357712607</v>
      </c>
      <c r="L1055" s="444">
        <f t="shared" ca="1" si="104"/>
        <v>-15750084.654208738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-15750084.654208738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-65710.216039472143</v>
      </c>
      <c r="L1056" s="444">
        <f t="shared" ca="1" si="104"/>
        <v>-15836162.065512788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-15836162.065512788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-66068.871919905694</v>
      </c>
      <c r="L1057" s="444">
        <f t="shared" ca="1" si="104"/>
        <v>-15922598.132697271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-15922598.132697271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-66429.022199841042</v>
      </c>
      <c r="L1058" s="444">
        <f t="shared" ca="1" si="104"/>
        <v>-16009394.35016169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-16009394.35016169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-66790.673105942784</v>
      </c>
      <c r="L1059" s="444">
        <f t="shared" ca="1" si="104"/>
        <v>-16096552.21853221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-16096552.21853221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-67153.830890819954</v>
      </c>
      <c r="L1060" s="444">
        <f t="shared" ca="1" si="104"/>
        <v>-16184073.244687608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-16184073.244687608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-67518.501833134098</v>
      </c>
      <c r="L1061" s="444">
        <f t="shared" ca="1" si="104"/>
        <v>-16271958.941785319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-16271958.941785319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-67884.692237707903</v>
      </c>
      <c r="L1062" s="444">
        <f t="shared" ca="1" si="104"/>
        <v>-16360210.829287605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-16360210.829287605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-68252.40843563409</v>
      </c>
      <c r="L1063" s="444">
        <f t="shared" ca="1" si="104"/>
        <v>-16448830.432987817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-16448830.432987817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-68621.656784384977</v>
      </c>
      <c r="L1064" s="444">
        <f t="shared" ca="1" si="104"/>
        <v>-16537819.28503678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-16537819.28503678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-68992.443667922329</v>
      </c>
      <c r="L1065" s="444">
        <f t="shared" ca="1" si="104"/>
        <v>-16627178.92396928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-16627178.92396928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-69364.775496807735</v>
      </c>
      <c r="L1066" s="444">
        <f t="shared" ca="1" si="104"/>
        <v>-16716910.894730665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-16716910.894730665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-69738.658708313509</v>
      </c>
      <c r="L1067" s="444">
        <f t="shared" ca="1" si="104"/>
        <v>-16807016.748703558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-16807016.748703558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-70114.099766533895</v>
      </c>
      <c r="L1068" s="444">
        <f t="shared" ca="1" si="104"/>
        <v>-16897498.04373467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-16897498.04373467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-70491.105162496868</v>
      </c>
      <c r="L1069" s="444">
        <f t="shared" ca="1" si="104"/>
        <v>-16988356.344161745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-16988356.344161745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-70869.681414276347</v>
      </c>
      <c r="L1070" s="444">
        <f t="shared" ca="1" si="104"/>
        <v>-17079593.220840599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-17079593.220840599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-71249.835067104897</v>
      </c>
      <c r="L1071" s="444">
        <f t="shared" ca="1" si="104"/>
        <v>-17171210.251172282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-17171210.251172282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-71631.572693486916</v>
      </c>
      <c r="L1072" s="444">
        <f t="shared" ca="1" si="104"/>
        <v>-17263209.019130345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-17263209.019130345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-72014.90089331218</v>
      </c>
      <c r="L1073" s="444">
        <f t="shared" ca="1" si="104"/>
        <v>-17355591.115288235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-17355591.115288235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-72399.826293970051</v>
      </c>
      <c r="L1074" s="444">
        <f t="shared" ca="1" si="104"/>
        <v>-17448358.136846785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-17448358.136846785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-72786.35555046401</v>
      </c>
      <c r="L1075" s="444">
        <f t="shared" ca="1" si="104"/>
        <v>-17541511.687661827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-17541511.687661827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-73174.49534552668</v>
      </c>
      <c r="L1076" s="444">
        <f t="shared" ca="1" si="104"/>
        <v>-17635053.37827193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-17635053.37827193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-73564.252389735455</v>
      </c>
      <c r="L1077" s="444">
        <f t="shared" ca="1" si="104"/>
        <v>-17728984.825926244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-17728984.825926244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-73955.63342162843</v>
      </c>
      <c r="L1078" s="444">
        <f t="shared" ca="1" si="104"/>
        <v>-17823307.654612452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-17823307.654612452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-74348.645207820955</v>
      </c>
      <c r="L1079" s="444">
        <f t="shared" ca="1" si="104"/>
        <v>-17918023.495084852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-17918023.495084852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-74743.294543122625</v>
      </c>
      <c r="L1080" s="444">
        <f t="shared" ca="1" si="104"/>
        <v>-18013133.984892551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-18013133.984892551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-75139.588250654706</v>
      </c>
      <c r="L1081" s="444">
        <f t="shared" ca="1" si="104"/>
        <v>-18108640.768407784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-18108640.768407784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-75537.533181968174</v>
      </c>
      <c r="L1082" s="444">
        <f t="shared" ca="1" si="104"/>
        <v>-18204545.496854331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-18204545.496854331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-75937.136217162115</v>
      </c>
      <c r="L1083" s="444">
        <f t="shared" ca="1" si="104"/>
        <v>-18300849.828336071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-18300849.828336071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-76338.404265002697</v>
      </c>
      <c r="L1084" s="444">
        <f t="shared" ca="1" si="104"/>
        <v>-18397555.427865651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-18397555.427865651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-76741.344263042614</v>
      </c>
      <c r="L1085" s="444">
        <f t="shared" ca="1" si="104"/>
        <v>-18494663.967393272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-18494663.967393272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-77145.96317774104</v>
      </c>
      <c r="L1086" s="444">
        <f t="shared" ca="1" si="104"/>
        <v>-18592177.12583559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-18592177.12583559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-77552.268004584039</v>
      </c>
      <c r="L1087" s="444">
        <f t="shared" ca="1" si="104"/>
        <v>-18690096.589104753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-18690096.589104753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-77960.265768205543</v>
      </c>
      <c r="L1088" s="444">
        <f t="shared" ca="1" si="104"/>
        <v>-18788424.050137535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-18788424.050137535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-78369.963522508799</v>
      </c>
      <c r="L1089" s="444">
        <f t="shared" ca="1" si="104"/>
        <v>-18887161.208924621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-18887161.208924621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-78781.368350788325</v>
      </c>
      <c r="L1090" s="444">
        <f t="shared" ca="1" si="104"/>
        <v>-18986309.772539988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-18986309.772539988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-79194.487365852357</v>
      </c>
      <c r="L1091" s="444">
        <f t="shared" ca="1" si="104"/>
        <v>-19085871.455170419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-19085871.455170419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-79609.327710145822</v>
      </c>
      <c r="L1092" s="444">
        <f t="shared" ca="1" si="104"/>
        <v>-19185847.978145141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-19185847.978145141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-80025.896555873827</v>
      </c>
      <c r="L1093" s="444">
        <f t="shared" ca="1" si="104"/>
        <v>-19286241.069965594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-19286241.069965594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-80444.201105125714</v>
      </c>
      <c r="L1094" s="444">
        <f t="shared" ca="1" si="104"/>
        <v>-19387052.466335297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-19387052.466335297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-80864.248589999479</v>
      </c>
      <c r="L1095" s="444">
        <f t="shared" ca="1" si="104"/>
        <v>-19488283.910189874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-19488283.910189874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-81286.04627272689</v>
      </c>
      <c r="L1096" s="444">
        <f t="shared" ca="1" si="104"/>
        <v>-19589937.151727181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-19589937.151727181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-81709.601445798995</v>
      </c>
      <c r="L1097" s="444">
        <f t="shared" ca="1" si="104"/>
        <v>-19692013.948437557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-19692013.948437557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-82134.921432092233</v>
      </c>
      <c r="L1098" s="444">
        <f t="shared" ca="1" si="104"/>
        <v>-19794516.065134227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-19794516.065134227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-82562.013584995017</v>
      </c>
      <c r="L1099" s="444">
        <f t="shared" ca="1" si="104"/>
        <v>-19897445.273983799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-19897445.273983799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-82990.885288534904</v>
      </c>
      <c r="L1100" s="444">
        <f t="shared" ca="1" si="104"/>
        <v>-20000803.354536913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-20000803.354536913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-83421.543957506219</v>
      </c>
      <c r="L1101" s="444">
        <f t="shared" ca="1" si="104"/>
        <v>-20104592.093758997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-20104592.093758997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-83853.997037598223</v>
      </c>
      <c r="L1102" s="444">
        <f t="shared" ca="1" si="104"/>
        <v>-20208813.286061171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-20208813.286061171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-84288.252005523958</v>
      </c>
      <c r="L1103" s="444">
        <f t="shared" ca="1" si="104"/>
        <v>-20313468.733331274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-20313468.733331274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-84724.316369149383</v>
      </c>
      <c r="L1104" s="444">
        <f t="shared" ca="1" si="104"/>
        <v>-20418560.244965002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-20418560.244965002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-85162.197667623244</v>
      </c>
      <c r="L1105" s="444">
        <f t="shared" ca="1" si="104"/>
        <v>-20524089.637897205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-20524089.637897205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-85601.903471507423</v>
      </c>
      <c r="L1106" s="444">
        <f t="shared" ca="1" si="104"/>
        <v>-20630058.73663329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-20630058.73663329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-86043.441382907782</v>
      </c>
      <c r="L1107" s="444">
        <f t="shared" ca="1" si="104"/>
        <v>-20736469.373280775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-20736469.373280775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-86486.819035605629</v>
      </c>
      <c r="L1108" s="444">
        <f t="shared" ca="1" si="104"/>
        <v>-20843323.387580957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-20843323.387580957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-86932.044095189733</v>
      </c>
      <c r="L1109" s="444">
        <f t="shared" ca="1" si="104"/>
        <v>-20950622.626940724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-20950622.626940724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-87379.124259188757</v>
      </c>
      <c r="L1110" s="444">
        <f t="shared" ca="1" si="104"/>
        <v>-21058368.94646449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-21058368.94646449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-87828.067257204442</v>
      </c>
      <c r="L1111" s="444">
        <f t="shared" ca="1" si="104"/>
        <v>-21166564.208986271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-21166564.208986271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-88278.880851045207</v>
      </c>
      <c r="L1112" s="444">
        <f t="shared" ca="1" si="104"/>
        <v>-21275210.285101894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-21275210.285101894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-88731.572834860301</v>
      </c>
      <c r="L1113" s="444">
        <f t="shared" ca="1" si="104"/>
        <v>-21384309.053201333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-21384309.053201333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-89186.151035274626</v>
      </c>
      <c r="L1114" s="444">
        <f t="shared" ca="1" si="104"/>
        <v>-21493862.399501186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-21493862.399501186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-89642.623311524017</v>
      </c>
      <c r="L1115" s="444">
        <f t="shared" ca="1" si="104"/>
        <v>-21603872.218077287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-21603872.218077287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-90100.997555591108</v>
      </c>
      <c r="L1116" s="444">
        <f t="shared" ca="1" si="104"/>
        <v>-21714340.410897456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-21714340.410897456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-90561.281692341814</v>
      </c>
      <c r="L1117" s="444">
        <f t="shared" ca="1" si="104"/>
        <v>-21825268.887854375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-21825268.887854375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-91023.483679662299</v>
      </c>
      <c r="L1118" s="444">
        <f t="shared" ca="1" si="104"/>
        <v>-21936659.566798616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-21936659.566798616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-91487.611508596645</v>
      </c>
      <c r="L1119" s="444">
        <f t="shared" ca="1" si="104"/>
        <v>-22048514.373571791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-22048514.373571791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-91953.673203484868</v>
      </c>
      <c r="L1120" s="444">
        <f t="shared" ca="1" si="104"/>
        <v>-22160835.242039852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-22160835.242039852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-92421.676822101785</v>
      </c>
      <c r="L1121" s="444">
        <f t="shared" ca="1" si="104"/>
        <v>-22273624.114126533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-22273624.114126533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-92891.630455796301</v>
      </c>
      <c r="L1122" s="444">
        <f t="shared" ca="1" si="104"/>
        <v>-22386882.939846907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-22386882.939846907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-93363.542229631188</v>
      </c>
      <c r="L1123" s="444">
        <f t="shared" ca="1" si="104"/>
        <v>-22500613.677341115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-22500613.677341115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-93837.420302523722</v>
      </c>
      <c r="L1124" s="444">
        <f t="shared" ca="1" si="104"/>
        <v>-22614818.292908218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-22614818.292908218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-94313.272867386651</v>
      </c>
      <c r="L1125" s="444">
        <f t="shared" ca="1" si="104"/>
        <v>-22729498.761040181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-22729498.761040181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-94791.108151269829</v>
      </c>
      <c r="L1126" s="444">
        <f t="shared" ca="1" si="104"/>
        <v>-22844657.064456027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-22844657.064456027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-95270.934415502517</v>
      </c>
      <c r="L1127" s="444">
        <f t="shared" ca="1" si="104"/>
        <v>-22960295.194136109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-22960295.194136109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-95752.759955836198</v>
      </c>
      <c r="L1128" s="444">
        <f t="shared" ca="1" si="104"/>
        <v>-23076415.149356522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-23076415.149356522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-96236.593102587911</v>
      </c>
      <c r="L1129" s="444">
        <f t="shared" ca="1" si="104"/>
        <v>-23193018.937723689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-23193018.937723689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-96722.442220784447</v>
      </c>
      <c r="L1130" s="444">
        <f t="shared" ca="1" si="104"/>
        <v>-23310108.575209051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-23310108.575209051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-97210.315710306793</v>
      </c>
      <c r="L1131" s="444">
        <f t="shared" ca="1" si="104"/>
        <v>-23427686.086183935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-23427686.086183935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-97700.222006035474</v>
      </c>
      <c r="L1132" s="444">
        <f t="shared" ca="1" si="104"/>
        <v>-23545753.503454547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-23545753.503454547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-98192.169577996348</v>
      </c>
      <c r="L1133" s="444">
        <f t="shared" ca="1" si="104"/>
        <v>-23664312.868297122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-23664312.868297122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-98686.16693150709</v>
      </c>
      <c r="L1134" s="444">
        <f t="shared" ca="1" si="104"/>
        <v>-23783366.230493207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-23783366.230493207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-99182.222607324104</v>
      </c>
      <c r="L1135" s="444">
        <f t="shared" ca="1" si="104"/>
        <v>-23902915.64836511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-23902915.64836511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-99680.34518179037</v>
      </c>
      <c r="L1136" s="444">
        <f t="shared" ca="1" si="104"/>
        <v>-24022963.188811477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-24022963.188811477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-100180.54326698356</v>
      </c>
      <c r="L1137" s="444">
        <f t="shared" ca="1" si="104"/>
        <v>-24143510.927343037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-24143510.927343037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-100682.82551086506</v>
      </c>
      <c r="L1138" s="444">
        <f t="shared" ca="1" si="104"/>
        <v>-24264560.948118478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-24264560.948118478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-101187.2005974294</v>
      </c>
      <c r="L1139" s="444">
        <f t="shared" ca="1" si="104"/>
        <v>-24386115.343980484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-24386115.343980484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-101693.67724685442</v>
      </c>
      <c r="L1140" s="444">
        <f t="shared" ca="1" si="104"/>
        <v>-24508176.216491915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-24508176.216491915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-102202.26421565206</v>
      </c>
      <c r="L1141" s="444">
        <f t="shared" ca="1" si="104"/>
        <v>-24630745.675972145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-24630745.675972145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-102712.97029681968</v>
      </c>
      <c r="L1142" s="444">
        <f t="shared" ca="1" si="104"/>
        <v>-24753825.841533542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-24753825.841533542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-103225.80431999217</v>
      </c>
      <c r="L1143" s="444">
        <f t="shared" ca="1" si="104"/>
        <v>-24877418.841118112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-24877418.841118112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-103740.77515159454</v>
      </c>
      <c r="L1144" s="444">
        <f t="shared" ca="1" si="104"/>
        <v>-25001526.811534286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-25001526.811534286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-104257.89169499527</v>
      </c>
      <c r="L1145" s="444">
        <f t="shared" ca="1" si="104"/>
        <v>-25126151.89849386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-25126151.89849386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-104777.16289066015</v>
      </c>
      <c r="L1146" s="444">
        <f t="shared" ca="1" si="104"/>
        <v>-25251296.256649099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-25251296.256649099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-105298.59771630699</v>
      </c>
      <c r="L1147" s="444">
        <f t="shared" ca="1" si="104"/>
        <v>-25376962.049629983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-25376962.049629983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-105822.20518706067</v>
      </c>
      <c r="L1148" s="444">
        <f t="shared" ca="1" si="104"/>
        <v>-25503151.45008162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-25503151.45008162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-106347.99435560916</v>
      </c>
      <c r="L1149" s="444">
        <f t="shared" ca="1" si="104"/>
        <v>-25629866.639701806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-25629866.639701806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-106875.97431235993</v>
      </c>
      <c r="L1150" s="444">
        <f t="shared" ca="1" si="104"/>
        <v>-25757109.809278745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-25757109.809278745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-107406.15418559717</v>
      </c>
      <c r="L1151" s="444">
        <f t="shared" ca="1" si="104"/>
        <v>-25884883.15872892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-25884883.15872892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-107938.54314163957</v>
      </c>
      <c r="L1152" s="444">
        <f t="shared" ca="1" si="104"/>
        <v>-26013188.897135139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-26013188.897135139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-108473.15038499882</v>
      </c>
      <c r="L1153" s="444">
        <f t="shared" ca="1" si="104"/>
        <v>-26142029.242784716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-26142029.242784716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-109009.98515853872</v>
      </c>
      <c r="L1154" s="444">
        <f t="shared" ca="1" si="104"/>
        <v>-26271406.423207834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-26271406.423207834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-109549.05674363505</v>
      </c>
      <c r="L1155" s="444">
        <f t="shared" ca="1" si="104"/>
        <v>-26401322.675216049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-26401322.675216049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-110090.37446033594</v>
      </c>
      <c r="L1156" s="444">
        <f t="shared" ca="1" si="104"/>
        <v>-26531780.244940963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-26531780.244940963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-110633.9476675231</v>
      </c>
      <c r="L1157" s="444">
        <f t="shared" ca="1" si="104"/>
        <v>-26662781.387873065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-26662781.387873065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-111179.78576307352</v>
      </c>
      <c r="L1158" s="444">
        <f t="shared" ca="1" si="104"/>
        <v>-26794328.368900716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-26794328.368900716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-111727.89818402205</v>
      </c>
      <c r="L1159" s="444">
        <f t="shared" ca="1" si="104"/>
        <v>-26926423.462349318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-26926423.462349318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-112278.29440672457</v>
      </c>
      <c r="L1160" s="444">
        <f t="shared" ca="1" si="104"/>
        <v>-27059068.952020619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-27059068.952020619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-112830.98394702165</v>
      </c>
      <c r="L1161" s="444">
        <f t="shared" ca="1" si="104"/>
        <v>-27192267.131232217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-27192267.131232217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-113385.97636040331</v>
      </c>
      <c r="L1162" s="444">
        <f t="shared" ca="1" si="104"/>
        <v>-27326020.302857198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-27326020.302857198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-113943.28124217405</v>
      </c>
      <c r="L1163" s="444">
        <f t="shared" ca="1" si="104"/>
        <v>-27460330.779363949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-27460330.779363949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-114502.90822761886</v>
      </c>
      <c r="L1164" s="444">
        <f t="shared" ca="1" si="104"/>
        <v>-27595200.882856146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-27595200.882856146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-115064.86699216969</v>
      </c>
      <c r="L1165" s="444">
        <f t="shared" ca="1" si="104"/>
        <v>-27730632.945112891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-27730632.945112891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-115629.1672515728</v>
      </c>
      <c r="L1166" s="444">
        <f t="shared" ca="1" si="104"/>
        <v>-27866629.307629041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-27866629.307629041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-116195.81876205673</v>
      </c>
      <c r="L1167" s="444">
        <f t="shared" ca="1" si="104"/>
        <v>-28003192.321655676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-28003192.321655676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-116764.83132050105</v>
      </c>
      <c r="L1168" s="444">
        <f t="shared" ca="1" si="104"/>
        <v>-28140324.348240755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-28140324.348240755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-117251.35145100315</v>
      </c>
      <c r="L1169" s="444">
        <f t="shared" ca="1" si="104"/>
        <v>-28257575.699691758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-28257575.699691758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-117739.89874871566</v>
      </c>
      <c r="L1170" s="444">
        <f t="shared" ca="1" si="104"/>
        <v>-28375315.598440472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-28375315.598440472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-118230.48166016865</v>
      </c>
      <c r="L1171" s="444">
        <f t="shared" ca="1" si="104"/>
        <v>-28493546.080100641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-28493546.080100641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-118723.10866708599</v>
      </c>
      <c r="L1172" s="444">
        <f t="shared" ca="1" si="104"/>
        <v>-28612269.188767727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-28612269.188767727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-119217.7882865322</v>
      </c>
      <c r="L1173" s="444">
        <f t="shared" ca="1" si="104"/>
        <v>-28731486.977054261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-28731486.977054261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-119714.5290710594</v>
      </c>
      <c r="L1174" s="444">
        <f t="shared" ca="1" si="104"/>
        <v>-28851201.50612532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-28851201.50612532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-120213.3396088555</v>
      </c>
      <c r="L1175" s="444">
        <f t="shared" ca="1" si="104"/>
        <v>-28971414.845734175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-28971414.845734175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-120714.22852389241</v>
      </c>
      <c r="L1176" s="444">
        <f t="shared" ca="1" si="104"/>
        <v>-29092129.074258067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-29092129.074258067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-121217.20447607529</v>
      </c>
      <c r="L1177" s="444">
        <f t="shared" ca="1" si="104"/>
        <v>-29213346.278734144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-29213346.278734144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-121722.27616139225</v>
      </c>
      <c r="L1178" s="444">
        <f t="shared" ca="1" si="104"/>
        <v>-29335068.554895535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-29335068.554895535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-122229.45231206475</v>
      </c>
      <c r="L1179" s="444">
        <f t="shared" ca="1" si="104"/>
        <v>-29457298.007207599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-29457298.007207599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-122738.74169669831</v>
      </c>
      <c r="L1180" s="444">
        <f t="shared" ca="1" si="104"/>
        <v>-29580036.748904295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-29580036.748904295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-123250.15312043457</v>
      </c>
      <c r="L1181" s="444">
        <f t="shared" ca="1" si="104"/>
        <v>-29703286.902024731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-29703286.902024731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-123763.69542510303</v>
      </c>
      <c r="L1182" s="444">
        <f t="shared" ca="1" si="104"/>
        <v>-29827050.597449835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-29827050.597449835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-124279.37748937431</v>
      </c>
      <c r="L1183" s="444">
        <f t="shared" ca="1" si="104"/>
        <v>-29951329.974939208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-29951329.974939208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-124797.20822891337</v>
      </c>
      <c r="L1184" s="444">
        <f t="shared" ca="1" si="104"/>
        <v>-30076127.183168121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-30076127.183168121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-125317.19659653383</v>
      </c>
      <c r="L1185" s="444">
        <f t="shared" ca="1" si="104"/>
        <v>-30201444.379764654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-30201444.379764654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-125839.35158235274</v>
      </c>
      <c r="L1186" s="444">
        <f t="shared" ca="1" si="104"/>
        <v>-30327283.731347006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-30327283.731347006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-126363.68221394585</v>
      </c>
      <c r="L1187" s="444">
        <f t="shared" ca="1" si="104"/>
        <v>-30453647.413560953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-30453647.413560953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-126890.19755650398</v>
      </c>
      <c r="L1188" s="444">
        <f t="shared" ca="1" si="104"/>
        <v>-30580537.611117456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-30580537.611117456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-127418.9067129894</v>
      </c>
      <c r="L1189" s="444">
        <f t="shared" ca="1" si="104"/>
        <v>-30707956.517830446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-30707956.517830446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-127949.81882429351</v>
      </c>
      <c r="L1190" s="444">
        <f t="shared" ca="1" si="104"/>
        <v>-30835906.336654741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-30835906.336654741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-128482.94306939475</v>
      </c>
      <c r="L1191" s="444">
        <f t="shared" ca="1" si="104"/>
        <v>-30964389.279724136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-30964389.279724136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-129018.28866551725</v>
      </c>
      <c r="L1192" s="444">
        <f t="shared" ca="1" si="104"/>
        <v>-31093407.568389654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-31093407.568389654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-129555.86486829021</v>
      </c>
      <c r="L1193" s="444">
        <f t="shared" ca="1" si="104"/>
        <v>-31222963.433257945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-31222963.433257945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-130095.68097190811</v>
      </c>
      <c r="L1194" s="444">
        <f t="shared" ca="1" si="104"/>
        <v>-31353059.114229854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-31353059.114229854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-130637.74630929106</v>
      </c>
      <c r="L1195" s="444">
        <f t="shared" ca="1" si="104"/>
        <v>-31483696.860539146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-31483696.860539146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-131182.07025224643</v>
      </c>
      <c r="L1196" s="444">
        <f t="shared" ca="1" si="104"/>
        <v>-31614878.930791393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-31614878.930791393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-131728.66221163081</v>
      </c>
      <c r="L1197" s="444">
        <f t="shared" ca="1" si="104"/>
        <v>-31746607.593003023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-31746607.593003023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-132277.53163751258</v>
      </c>
      <c r="L1198" s="444">
        <f t="shared" ca="1" si="104"/>
        <v>-31878885.124640536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-31878885.124640536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-132828.68801933556</v>
      </c>
      <c r="L1199" s="444">
        <f t="shared" ca="1" si="104"/>
        <v>-32011713.812659871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-32011713.812659871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-133382.14088608278</v>
      </c>
      <c r="L1200" s="444">
        <f t="shared" ca="1" si="104"/>
        <v>-32145095.953545954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-32145095.953545954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-133937.89980644148</v>
      </c>
      <c r="L1201" s="444">
        <f t="shared" ca="1" si="104"/>
        <v>-32279033.853352394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-32279033.853352394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-134495.97438896832</v>
      </c>
      <c r="L1202" s="444">
        <f t="shared" ca="1" si="104"/>
        <v>-32413529.827741362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-32413529.827741362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-135056.37428225568</v>
      </c>
      <c r="L1203" s="444">
        <f t="shared" ca="1" si="104"/>
        <v>-32548586.202023618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-32548586.202023618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-135619.10917509842</v>
      </c>
      <c r="L1204" s="444">
        <f t="shared" ca="1" si="104"/>
        <v>-32684205.311198715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-32684205.311198715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-136184.1887966613</v>
      </c>
      <c r="L1205" s="444">
        <f t="shared" ca="1" si="104"/>
        <v>-32820389.499995377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-32820389.499995377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-136751.62291664741</v>
      </c>
      <c r="L1206" s="444">
        <f t="shared" ca="1" si="104"/>
        <v>-32957141.122912023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-32957141.122912023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-137321.42134546675</v>
      </c>
      <c r="L1207" s="444">
        <f t="shared" ca="1" si="104"/>
        <v>-33094462.544257492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-33094462.544257492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-137893.59393440621</v>
      </c>
      <c r="L1208" s="444">
        <f t="shared" ca="1" si="104"/>
        <v>-33232356.138191897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-33232356.138191897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-138468.15057579958</v>
      </c>
      <c r="L1209" s="444">
        <f t="shared" ca="1" si="104"/>
        <v>-33370824.288767695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-33370824.288767695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-139045.10120319872</v>
      </c>
      <c r="L1210" s="444">
        <f t="shared" ca="1" si="104"/>
        <v>-33509869.389970895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-33509869.389970895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-139624.45579154539</v>
      </c>
      <c r="L1211" s="444">
        <f t="shared" ca="1" si="104"/>
        <v>-33649493.845762439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-33649493.845762439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-140206.22435734348</v>
      </c>
      <c r="L1212" s="444">
        <f t="shared" ca="1" si="104"/>
        <v>-33789700.070119783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-33789700.070119783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-140790.41695883241</v>
      </c>
      <c r="L1213" s="444">
        <f t="shared" ca="1" si="104"/>
        <v>-33930490.487078615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-33930490.487078615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-141377.04369616089</v>
      </c>
      <c r="L1214" s="444">
        <f t="shared" ca="1" si="104"/>
        <v>-34071867.530774772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-34071867.530774772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-141966.11471156156</v>
      </c>
      <c r="L1215" s="444">
        <f t="shared" ca="1" si="104"/>
        <v>-34213833.645486332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-34213833.645486332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-142557.64018952637</v>
      </c>
      <c r="L1216" s="444">
        <f t="shared" ca="1" si="104"/>
        <v>-34356391.285675861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-34356391.285675861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-143151.63035698276</v>
      </c>
      <c r="L1217" s="444">
        <f t="shared" ca="1" si="104"/>
        <v>-34499542.916032843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-34499542.916032843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-143748.09548347018</v>
      </c>
      <c r="L1218" s="444">
        <f t="shared" ca="1" si="104"/>
        <v>-34643291.01151631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-34643291.01151631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-144347.04588131796</v>
      </c>
      <c r="L1219" s="444">
        <f t="shared" ca="1" si="104"/>
        <v>-34787638.057397626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-34787638.057397626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-144948.49190582344</v>
      </c>
      <c r="L1220" s="444">
        <f t="shared" ca="1" si="104"/>
        <v>-34932586.54930345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-34932586.54930345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-145552.44395543105</v>
      </c>
      <c r="L1221" s="444">
        <f t="shared" ca="1" si="104"/>
        <v>-35078138.993258879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-35078138.993258879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-146158.91247191199</v>
      </c>
      <c r="L1222" s="444">
        <f t="shared" ca="1" si="104"/>
        <v>-35224297.905730791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-35224297.905730791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-146767.90794054497</v>
      </c>
      <c r="L1223" s="444">
        <f t="shared" ca="1" si="104"/>
        <v>-35371065.813671336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-35371065.813671336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-147379.44089029724</v>
      </c>
      <c r="L1224" s="444">
        <f t="shared" ca="1" si="104"/>
        <v>-35518445.254561633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-35518445.254561633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-147993.52189400682</v>
      </c>
      <c r="L1225" s="444">
        <f t="shared" ca="1" si="104"/>
        <v>-35666438.776455641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-35666438.776455641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-148610.16156856518</v>
      </c>
      <c r="L1226" s="444">
        <f t="shared" ca="1" si="104"/>
        <v>-35815048.938024208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-35815048.938024208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-149229.37057510085</v>
      </c>
      <c r="L1227" s="444">
        <f t="shared" ca="1" si="104"/>
        <v>-35964278.308599308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-35964278.308599308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-149851.15961916378</v>
      </c>
      <c r="L1228" s="444">
        <f t="shared" ca="1" si="104"/>
        <v>-36114129.468218476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-36114129.468218476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-150475.53945091032</v>
      </c>
      <c r="L1229" s="444">
        <f t="shared" ca="1" si="104"/>
        <v>-36264605.007669389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-36264605.007669389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-151102.52086528912</v>
      </c>
      <c r="L1230" s="444">
        <f t="shared" ca="1" si="104"/>
        <v>-36415707.528534681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-36415707.528534681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-151732.11470222785</v>
      </c>
      <c r="L1231" s="444">
        <f t="shared" ca="1" si="104"/>
        <v>-36567439.643236905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-36567439.643236905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-152364.33184682042</v>
      </c>
      <c r="L1232" s="444">
        <f t="shared" ca="1" si="104"/>
        <v>-36719803.975083724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-36719803.975083724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-152999.1832295155</v>
      </c>
      <c r="L1233" s="444">
        <f t="shared" ca="1" si="104"/>
        <v>-36872803.158313237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-36872803.158313237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-153636.67982630516</v>
      </c>
      <c r="L1234" s="444">
        <f t="shared" ca="1" si="104"/>
        <v>-37026439.838139541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-37026439.838139541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-154276.83265891476</v>
      </c>
      <c r="L1235" s="444">
        <f t="shared" ca="1" si="104"/>
        <v>-37180716.670798458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-37180716.670798458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-154919.65279499357</v>
      </c>
      <c r="L1236" s="444">
        <f t="shared" ca="1" si="104"/>
        <v>-37335636.323593453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-37335636.323593453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-155565.15134830604</v>
      </c>
      <c r="L1237" s="444">
        <f t="shared" ca="1" si="104"/>
        <v>-37491201.47494176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-37491201.47494176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-156213.339478924</v>
      </c>
      <c r="L1238" s="444">
        <f t="shared" ca="1" si="104"/>
        <v>-37647414.814420685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-37647414.814420685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-156864.22839341953</v>
      </c>
      <c r="L1239" s="444">
        <f t="shared" ca="1" si="104"/>
        <v>-37804279.042814106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-37804279.042814106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-157517.82934505877</v>
      </c>
      <c r="L1240" s="444">
        <f t="shared" ca="1" si="104"/>
        <v>-37961796.872159168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-37961796.872159168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-158174.15363399652</v>
      </c>
      <c r="L1241" s="444">
        <f t="shared" ca="1" si="104"/>
        <v>-38119971.025793165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-38119971.025793165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-158833.21260747151</v>
      </c>
      <c r="L1242" s="444">
        <f t="shared" ca="1" si="104"/>
        <v>-38278804.238400638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-38278804.238400638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-159495.01766000266</v>
      </c>
      <c r="L1243" s="444">
        <f t="shared" ca="1" si="104"/>
        <v>-38438299.256060638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-38438299.256060638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-160159.58023358599</v>
      </c>
      <c r="L1244" s="444">
        <f t="shared" ca="1" si="104"/>
        <v>-38598458.836294226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-38598458.836294226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-160826.9118178926</v>
      </c>
      <c r="L1245" s="444">
        <f t="shared" ca="1" si="104"/>
        <v>-38759285.74811212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-38759285.74811212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-161497.02395046718</v>
      </c>
      <c r="L1246" s="444">
        <f t="shared" ca="1" si="104"/>
        <v>-38920782.772062585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-38920782.772062585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-162169.92821692742</v>
      </c>
      <c r="L1247" s="444">
        <f t="shared" ca="1" si="104"/>
        <v>-39082952.700279512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-39082952.700279512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-162845.63625116463</v>
      </c>
      <c r="L1248" s="444">
        <f t="shared" ca="1" si="104"/>
        <v>-39245798.336530678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-39245798.336530678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-163524.1597355445</v>
      </c>
      <c r="L1249" s="444">
        <f t="shared" ca="1" si="104"/>
        <v>-39409322.496266223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-39409322.496266223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-164205.51040110926</v>
      </c>
      <c r="L1250" s="444">
        <f t="shared" ca="1" si="104"/>
        <v>-39573528.006667331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-39573528.006667331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-164889.70002778055</v>
      </c>
      <c r="L1251" s="444">
        <f t="shared" ca="1" si="104"/>
        <v>-39738417.70669511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-39738417.70669511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-165576.74044456295</v>
      </c>
      <c r="L1252" s="444">
        <f t="shared" ca="1" si="104"/>
        <v>-39903994.447139673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-39903994.447139673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-166266.64352974863</v>
      </c>
      <c r="L1253" s="444">
        <f t="shared" ca="1" si="104"/>
        <v>-40070261.090669423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-40070261.090669423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-166959.42121112259</v>
      </c>
      <c r="L1254" s="444">
        <f t="shared" ca="1" si="104"/>
        <v>-40237220.511880547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-40237220.511880547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-167655.08546616894</v>
      </c>
      <c r="L1255" s="444">
        <f t="shared" ca="1" si="104"/>
        <v>-40404875.597346716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-40404875.597346716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-168353.64832227799</v>
      </c>
      <c r="L1256" s="444">
        <f t="shared" ca="1" si="104"/>
        <v>-40573229.245668992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-40573229.245668992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-169055.12185695412</v>
      </c>
      <c r="L1257" s="444">
        <f t="shared" ca="1" si="104"/>
        <v>-40742284.36752595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-40742284.36752595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-169759.5181980248</v>
      </c>
      <c r="L1258" s="444">
        <f t="shared" ca="1" si="104"/>
        <v>-40912043.885723978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-40912043.885723978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-170466.8495238499</v>
      </c>
      <c r="L1259" s="444">
        <f t="shared" ca="1" si="104"/>
        <v>-41082510.735247828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-41082510.735247828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-171177.12806353261</v>
      </c>
      <c r="L1260" s="444">
        <f t="shared" ca="1" si="104"/>
        <v>-41253687.863311358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-41253687.863311358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-171890.36609713067</v>
      </c>
      <c r="L1261" s="444">
        <f t="shared" ca="1" si="104"/>
        <v>-41425578.229408488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-41425578.229408488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-172606.5759558687</v>
      </c>
      <c r="L1262" s="444">
        <f t="shared" ca="1" si="104"/>
        <v>-41598184.805364355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-41598184.805364355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-173325.77002235147</v>
      </c>
      <c r="L1263" s="444">
        <f t="shared" ca="1" si="104"/>
        <v>-41771510.57538671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-41771510.57538671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-174047.96073077797</v>
      </c>
      <c r="L1264" s="444">
        <f t="shared" ca="1" si="104"/>
        <v>-41945558.536117487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-41945558.536117487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-174773.16056715618</v>
      </c>
      <c r="L1265" s="444">
        <f t="shared" ca="1" si="104"/>
        <v>-42120331.696684644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-42120331.696684644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-175501.38206951934</v>
      </c>
      <c r="L1266" s="444">
        <f t="shared" ca="1" si="104"/>
        <v>-42295833.078754164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-42295833.078754164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-176232.63782814235</v>
      </c>
      <c r="L1267" s="444">
        <f t="shared" ca="1" si="104"/>
        <v>-42472065.716582306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-42472065.716582306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-176966.94048575961</v>
      </c>
      <c r="L1268" s="444">
        <f t="shared" ca="1" si="104"/>
        <v>-42649032.657068066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-42649032.657068066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-177704.30273778361</v>
      </c>
      <c r="L1269" s="444">
        <f t="shared" ca="1" si="104"/>
        <v>-42826736.959805846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-42826736.959805846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-178444.73733252435</v>
      </c>
      <c r="L1270" s="444">
        <f t="shared" ca="1" si="104"/>
        <v>-43005181.697138369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-43005181.697138369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-179188.25707140987</v>
      </c>
      <c r="L1271" s="444">
        <f t="shared" ca="1" si="104"/>
        <v>-43184369.954209782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-43184369.954209782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-179934.87480920742</v>
      </c>
      <c r="L1272" s="444">
        <f t="shared" ca="1" si="104"/>
        <v>-43364304.829018988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-43364304.829018988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-180684.60345424578</v>
      </c>
      <c r="L1273" s="444">
        <f t="shared" ca="1" si="104"/>
        <v>-43544989.432473235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-43544989.432473235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-181437.45596863847</v>
      </c>
      <c r="L1274" s="444">
        <f t="shared" ca="1" si="104"/>
        <v>-43726426.888441876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-43726426.888441876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-182193.44536850782</v>
      </c>
      <c r="L1275" s="444">
        <f t="shared" ca="1" si="104"/>
        <v>-43908620.333810382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-43908620.333810382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-182952.58472420991</v>
      </c>
      <c r="L1276" s="444">
        <f t="shared" ca="1" si="104"/>
        <v>-44091572.918534592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-44091572.918534592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-183714.88716056079</v>
      </c>
      <c r="L1277" s="444">
        <f t="shared" ca="1" si="104"/>
        <v>-44275287.805695154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-44275287.805695154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-184480.36585706315</v>
      </c>
      <c r="L1278" s="444">
        <f t="shared" ca="1" si="104"/>
        <v>-44459768.171552218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-44459768.171552218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-185249.03404813423</v>
      </c>
      <c r="L1279" s="444">
        <f t="shared" ca="1" si="104"/>
        <v>-44645017.205600351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-44645017.205600351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-186020.90502333478</v>
      </c>
      <c r="L1280" s="444">
        <f t="shared" ca="1" si="104"/>
        <v>-44831038.110623688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-44831038.110623688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-186795.9921275987</v>
      </c>
      <c r="L1281" s="444">
        <f t="shared" ca="1" si="104"/>
        <v>-45017834.102751285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-45017834.102751285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-187574.30876146368</v>
      </c>
      <c r="L1282" s="444">
        <f t="shared" ca="1" si="104"/>
        <v>-45205408.411512747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-45205408.411512747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-188355.86838130312</v>
      </c>
      <c r="L1283" s="444">
        <f t="shared" ref="L1283:L1537" ca="1" si="109">I1283-J1283+K1283</f>
        <v>-45393764.279894054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-45393764.279894054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-189140.68449955856</v>
      </c>
      <c r="L1284" s="444">
        <f t="shared" ca="1" si="109"/>
        <v>-45582904.964393616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-45582904.964393616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-189928.77068497339</v>
      </c>
      <c r="L1285" s="444">
        <f t="shared" ca="1" si="109"/>
        <v>-45772833.735078588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-45772833.735078588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-190720.14056282744</v>
      </c>
      <c r="L1286" s="444">
        <f t="shared" ca="1" si="109"/>
        <v>-45963553.875641413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-45963553.875641413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-191514.80781517256</v>
      </c>
      <c r="L1287" s="444">
        <f t="shared" ca="1" si="109"/>
        <v>-46155068.683456585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-46155068.683456585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-192312.7861810691</v>
      </c>
      <c r="L1288" s="444">
        <f t="shared" ca="1" si="109"/>
        <v>-46347381.469637655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-46347381.469637655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-193114.08945682357</v>
      </c>
      <c r="L1289" s="444">
        <f t="shared" ca="1" si="109"/>
        <v>-46540495.559094481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-46540495.559094481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-193918.731496227</v>
      </c>
      <c r="L1290" s="444">
        <f t="shared" ca="1" si="109"/>
        <v>-46734414.290590711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-46734414.290590711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-194726.72621079462</v>
      </c>
      <c r="L1291" s="444">
        <f t="shared" ca="1" si="109"/>
        <v>-46929141.016801506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-46929141.016801506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-195538.08757000626</v>
      </c>
      <c r="L1292" s="444">
        <f t="shared" ca="1" si="109"/>
        <v>-47124679.10437151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-47124679.10437151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-196352.82960154797</v>
      </c>
      <c r="L1293" s="444">
        <f t="shared" ca="1" si="109"/>
        <v>-47321031.933973059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-47321031.933973059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-197170.96639155442</v>
      </c>
      <c r="L1294" s="444">
        <f t="shared" ca="1" si="109"/>
        <v>-47518202.900364615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-47518202.900364615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-197992.51208485255</v>
      </c>
      <c r="L1295" s="444">
        <f t="shared" ca="1" si="109"/>
        <v>-47716195.412449464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-47716195.412449464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-198817.48088520611</v>
      </c>
      <c r="L1296" s="444">
        <f t="shared" ca="1" si="109"/>
        <v>-47915012.893334672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-47915012.893334672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-199645.88705556112</v>
      </c>
      <c r="L1297" s="444">
        <f t="shared" ca="1" si="109"/>
        <v>-48114658.780390233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-48114658.780390233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-200477.74491829262</v>
      </c>
      <c r="L1298" s="444">
        <f t="shared" ca="1" si="109"/>
        <v>-48315136.525308527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-48315136.525308527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-201313.06885545221</v>
      </c>
      <c r="L1299" s="444">
        <f t="shared" ca="1" si="109"/>
        <v>-48516449.594163977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-48516449.594163977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-202151.87330901658</v>
      </c>
      <c r="L1300" s="444">
        <f t="shared" ca="1" si="109"/>
        <v>-48718601.467472993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-48718601.467472993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-202994.17278113746</v>
      </c>
      <c r="L1301" s="444">
        <f t="shared" ca="1" si="109"/>
        <v>-48921595.640254132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-48921595.640254132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-203839.98183439221</v>
      </c>
      <c r="L1302" s="444">
        <f t="shared" ca="1" si="109"/>
        <v>-49125435.622088522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-49125435.622088522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-204689.31509203551</v>
      </c>
      <c r="L1303" s="444">
        <f t="shared" ca="1" si="109"/>
        <v>-49330124.937180556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-49330124.937180556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-205542.18723825231</v>
      </c>
      <c r="L1304" s="444">
        <f t="shared" ca="1" si="109"/>
        <v>-49535667.12441881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-49535667.12441881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-206398.61301841171</v>
      </c>
      <c r="L1305" s="444">
        <f t="shared" ca="1" si="109"/>
        <v>-49742065.737437218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-49742065.737437218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-207258.60723932175</v>
      </c>
      <c r="L1306" s="444">
        <f t="shared" ca="1" si="109"/>
        <v>-49949324.344676539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-49949324.344676539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-208122.18476948558</v>
      </c>
      <c r="L1307" s="444">
        <f t="shared" ca="1" si="109"/>
        <v>-50157446.529446028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-50157446.529446028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-208989.36053935846</v>
      </c>
      <c r="L1308" s="444">
        <f t="shared" ca="1" si="109"/>
        <v>-50366435.88998539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-50366435.88998539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-209860.14954160579</v>
      </c>
      <c r="L1309" s="444">
        <f t="shared" ca="1" si="109"/>
        <v>-50576296.039526999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-50576296.039526999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-210734.56683136249</v>
      </c>
      <c r="L1310" s="444">
        <f t="shared" ca="1" si="109"/>
        <v>-50787030.606358364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-50787030.606358364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-211612.62752649319</v>
      </c>
      <c r="L1311" s="444">
        <f t="shared" ca="1" si="109"/>
        <v>-50998643.233884856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-50998643.233884856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-212494.34680785355</v>
      </c>
      <c r="L1312" s="444">
        <f t="shared" ca="1" si="109"/>
        <v>-51211137.580692708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-51211137.580692708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-213379.73991955296</v>
      </c>
      <c r="L1313" s="444">
        <f t="shared" ca="1" si="109"/>
        <v>-51424517.320612259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-51424517.320612259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-214268.82216921775</v>
      </c>
      <c r="L1314" s="444">
        <f t="shared" ca="1" si="109"/>
        <v>-51638786.142781474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-51638786.142781474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-215161.60892825614</v>
      </c>
      <c r="L1315" s="444">
        <f t="shared" ca="1" si="109"/>
        <v>-51853947.751709729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-51853947.751709729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-216058.11563212387</v>
      </c>
      <c r="L1316" s="444">
        <f t="shared" ca="1" si="109"/>
        <v>-52070005.867341854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-52070005.867341854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-216958.35778059106</v>
      </c>
      <c r="L1317" s="444">
        <f t="shared" ca="1" si="109"/>
        <v>-52286964.225122444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-52286964.225122444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-217862.35093801018</v>
      </c>
      <c r="L1318" s="444">
        <f t="shared" ca="1" si="109"/>
        <v>-52504826.576060452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-52504826.576060452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-218770.1107335852</v>
      </c>
      <c r="L1319" s="444">
        <f t="shared" ca="1" si="109"/>
        <v>-52723596.686794035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-52723596.686794035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-219681.65286164181</v>
      </c>
      <c r="L1320" s="444">
        <f t="shared" ca="1" si="109"/>
        <v>-52943278.339655675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-52943278.339655675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-220596.99308189866</v>
      </c>
      <c r="L1321" s="444">
        <f t="shared" ca="1" si="109"/>
        <v>-53163875.332737572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-53163875.332737572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-221516.14721973991</v>
      </c>
      <c r="L1322" s="444">
        <f t="shared" ca="1" si="109"/>
        <v>-53385391.479957312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-53385391.479957312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-222439.13116648881</v>
      </c>
      <c r="L1323" s="444">
        <f t="shared" ca="1" si="109"/>
        <v>-53607830.6111238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-53607830.6111238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-223365.96087968251</v>
      </c>
      <c r="L1324" s="444">
        <f t="shared" ca="1" si="109"/>
        <v>-53831196.572003484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-53831196.572003484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-224296.65238334786</v>
      </c>
      <c r="L1325" s="444">
        <f t="shared" ca="1" si="109"/>
        <v>-54055493.224386834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-54055493.224386834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-225231.22176827842</v>
      </c>
      <c r="L1326" s="444">
        <f t="shared" ca="1" si="109"/>
        <v>-54280724.446155109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-54280724.446155109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-226169.68519231293</v>
      </c>
      <c r="L1327" s="444">
        <f t="shared" ca="1" si="109"/>
        <v>-54506894.131347418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-54506894.131347418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-227112.05888061426</v>
      </c>
      <c r="L1328" s="444">
        <f t="shared" ca="1" si="109"/>
        <v>-54734006.19022803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-54734006.19022803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-228058.35912595011</v>
      </c>
      <c r="L1329" s="444">
        <f t="shared" ca="1" si="109"/>
        <v>-54962064.54935398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-54962064.54935398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-229008.60228897489</v>
      </c>
      <c r="L1330" s="444">
        <f t="shared" ca="1" si="109"/>
        <v>-55191073.151642956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-55191073.151642956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-229962.80479851231</v>
      </c>
      <c r="L1331" s="444">
        <f t="shared" ca="1" si="109"/>
        <v>-55421035.956441469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-55421035.956441469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-230920.98315183946</v>
      </c>
      <c r="L1332" s="444">
        <f t="shared" ca="1" si="109"/>
        <v>-55651956.939593308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-55651956.939593308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-231883.15391497212</v>
      </c>
      <c r="L1333" s="444">
        <f t="shared" ca="1" si="109"/>
        <v>-55883840.093508281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-55883840.093508281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-232849.33372295112</v>
      </c>
      <c r="L1334" s="444">
        <f t="shared" ca="1" si="109"/>
        <v>-56116689.42723123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-56116689.42723123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-233819.53928013009</v>
      </c>
      <c r="L1335" s="444">
        <f t="shared" ca="1" si="109"/>
        <v>-56350508.966511361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-56350508.966511361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-234793.78736046399</v>
      </c>
      <c r="L1336" s="444">
        <f t="shared" ca="1" si="109"/>
        <v>-56585302.753871828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-56585302.753871828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-235772.09480779924</v>
      </c>
      <c r="L1337" s="444">
        <f t="shared" ca="1" si="109"/>
        <v>-56821074.848679624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-56821074.848679624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-236754.47853616509</v>
      </c>
      <c r="L1338" s="444">
        <f t="shared" ca="1" si="109"/>
        <v>-57057829.327215791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-57057829.327215791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-237740.95553006578</v>
      </c>
      <c r="L1339" s="444">
        <f t="shared" ca="1" si="109"/>
        <v>-57295570.282745853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-57295570.282745853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-238731.54284477435</v>
      </c>
      <c r="L1340" s="444">
        <f t="shared" ca="1" si="109"/>
        <v>-57534301.825590625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-57534301.825590625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-239726.25760662759</v>
      </c>
      <c r="L1341" s="444">
        <f t="shared" ca="1" si="109"/>
        <v>-57774028.083197251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-57774028.083197251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-240725.1170133219</v>
      </c>
      <c r="L1342" s="444">
        <f t="shared" ca="1" si="109"/>
        <v>-58014753.200210571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-58014753.200210571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-241728.13833421067</v>
      </c>
      <c r="L1343" s="444">
        <f t="shared" ca="1" si="109"/>
        <v>-58256481.338544779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-58256481.338544779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-242735.33891060328</v>
      </c>
      <c r="L1344" s="444">
        <f t="shared" ca="1" si="109"/>
        <v>-58499216.677455381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-58499216.677455381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-243746.73615606409</v>
      </c>
      <c r="L1345" s="444">
        <f t="shared" ca="1" si="109"/>
        <v>-58742963.413611442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-58742963.413611442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-244762.34755671435</v>
      </c>
      <c r="L1346" s="444">
        <f t="shared" ca="1" si="109"/>
        <v>-58987725.76116816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-58987725.76116816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-245782.19067153399</v>
      </c>
      <c r="L1347" s="444">
        <f t="shared" ca="1" si="109"/>
        <v>-59233507.951839693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-59233507.951839693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-246806.28313266538</v>
      </c>
      <c r="L1348" s="444">
        <f t="shared" ca="1" si="109"/>
        <v>-59480314.234972358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-59480314.234972358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-247834.64264571818</v>
      </c>
      <c r="L1349" s="444">
        <f t="shared" ca="1" si="109"/>
        <v>-59728148.877618074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-59728148.877618074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-248867.28699007531</v>
      </c>
      <c r="L1350" s="444">
        <f t="shared" ca="1" si="109"/>
        <v>-59977016.164608151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-59977016.164608151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-249904.23401920064</v>
      </c>
      <c r="L1351" s="444">
        <f t="shared" ca="1" si="109"/>
        <v>-60226920.398627348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-60226920.398627348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-250945.50166094725</v>
      </c>
      <c r="L1352" s="444">
        <f t="shared" ca="1" si="109"/>
        <v>-60477865.900288299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-60477865.900288299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-251991.10791786792</v>
      </c>
      <c r="L1353" s="444">
        <f t="shared" ca="1" si="109"/>
        <v>-60729857.008206166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-60729857.008206166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-253041.07086752568</v>
      </c>
      <c r="L1354" s="444">
        <f t="shared" ca="1" si="109"/>
        <v>-60982898.07907369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-60982898.07907369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-254095.40866280705</v>
      </c>
      <c r="L1355" s="444">
        <f t="shared" ca="1" si="109"/>
        <v>-61236993.487736493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-61236993.487736493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-255154.13953223539</v>
      </c>
      <c r="L1356" s="444">
        <f t="shared" ca="1" si="109"/>
        <v>-61492147.627268732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-61492147.627268732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-256217.28178028637</v>
      </c>
      <c r="L1357" s="444">
        <f t="shared" ca="1" si="109"/>
        <v>-61748364.909049019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-61748364.909049019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-257284.85378770425</v>
      </c>
      <c r="L1358" s="444">
        <f t="shared" ca="1" si="109"/>
        <v>-62005649.762836725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-62005649.762836725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-258356.87401181969</v>
      </c>
      <c r="L1359" s="444">
        <f t="shared" ca="1" si="109"/>
        <v>-62264006.636848547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-62264006.636848547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-259433.36098686891</v>
      </c>
      <c r="L1360" s="444">
        <f t="shared" ca="1" si="109"/>
        <v>-62523439.997835413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-62523439.997835413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-260514.33332431424</v>
      </c>
      <c r="L1361" s="444">
        <f t="shared" ca="1" si="109"/>
        <v>-62783954.331159726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-62783954.331159726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-261599.80971316548</v>
      </c>
      <c r="L1362" s="444">
        <f t="shared" ca="1" si="109"/>
        <v>-63045554.140872888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-63045554.140872888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-262689.80892030365</v>
      </c>
      <c r="L1363" s="444">
        <f t="shared" ca="1" si="109"/>
        <v>-63308243.94979319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-63308243.94979319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-263784.3497908049</v>
      </c>
      <c r="L1364" s="444">
        <f t="shared" ca="1" si="109"/>
        <v>-63572028.299583994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-63572028.299583994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-264883.45124826662</v>
      </c>
      <c r="L1365" s="444">
        <f t="shared" ca="1" si="109"/>
        <v>-63836911.75083226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-63836911.75083226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-265987.13229513442</v>
      </c>
      <c r="L1366" s="444">
        <f t="shared" ca="1" si="109"/>
        <v>-64102898.883127391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-64102898.883127391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-267095.41201303079</v>
      </c>
      <c r="L1367" s="444">
        <f t="shared" ca="1" si="109"/>
        <v>-64369994.295140423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-64369994.295140423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-268208.30956308509</v>
      </c>
      <c r="L1368" s="444">
        <f t="shared" ca="1" si="109"/>
        <v>-64638202.604703508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-64638202.604703508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-269325.84418626461</v>
      </c>
      <c r="L1369" s="444">
        <f t="shared" ca="1" si="109"/>
        <v>-64907528.44888977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-64907528.44888977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-270448.03520370735</v>
      </c>
      <c r="L1370" s="444">
        <f t="shared" ca="1" si="109"/>
        <v>-65177976.48409348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-65177976.48409348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-271574.90201705613</v>
      </c>
      <c r="L1371" s="444">
        <f t="shared" ca="1" si="109"/>
        <v>-65449551.386110537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-65449551.386110537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-272706.46410879388</v>
      </c>
      <c r="L1372" s="444">
        <f t="shared" ca="1" si="109"/>
        <v>-65722257.850219332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-65722257.850219332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-273842.74104258057</v>
      </c>
      <c r="L1373" s="444">
        <f t="shared" ca="1" si="109"/>
        <v>-65996100.591261916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-65996100.591261916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-274983.75246359129</v>
      </c>
      <c r="L1374" s="444">
        <f t="shared" ca="1" si="109"/>
        <v>-66271084.34372551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-66271084.34372551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-276129.51809885626</v>
      </c>
      <c r="L1375" s="444">
        <f t="shared" ca="1" si="109"/>
        <v>-66547213.861824363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-66547213.861824363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-277280.05775760149</v>
      </c>
      <c r="L1376" s="444">
        <f t="shared" ca="1" si="109"/>
        <v>-66824493.919581965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-66824493.919581965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-278435.39133159153</v>
      </c>
      <c r="L1377" s="444">
        <f t="shared" ca="1" si="109"/>
        <v>-67102929.310913555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-67102929.310913555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-279595.53879547311</v>
      </c>
      <c r="L1378" s="444">
        <f t="shared" ca="1" si="109"/>
        <v>-67382524.849709034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-67382524.849709034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-280760.52020712098</v>
      </c>
      <c r="L1379" s="444">
        <f t="shared" ca="1" si="109"/>
        <v>-67663285.369916156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-67663285.369916156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-281930.35570798395</v>
      </c>
      <c r="L1380" s="444">
        <f t="shared" ca="1" si="109"/>
        <v>-67945215.725624144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-67945215.725624144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-283105.06552343391</v>
      </c>
      <c r="L1381" s="444">
        <f t="shared" ca="1" si="109"/>
        <v>-68228320.791147575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-68228320.791147575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-284284.66996311489</v>
      </c>
      <c r="L1382" s="444">
        <f t="shared" ca="1" si="109"/>
        <v>-68512605.461110696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-68512605.461110696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-285469.18942129455</v>
      </c>
      <c r="L1383" s="444">
        <f t="shared" ca="1" si="109"/>
        <v>-68798074.650531992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-68798074.650531992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-286658.64437721664</v>
      </c>
      <c r="L1384" s="444">
        <f t="shared" ca="1" si="109"/>
        <v>-69084733.294909209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-69084733.294909209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-287853.05539545504</v>
      </c>
      <c r="L1385" s="444">
        <f t="shared" ca="1" si="109"/>
        <v>-69372586.350304663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-69372586.350304663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-289052.44312626944</v>
      </c>
      <c r="L1386" s="444">
        <f t="shared" ca="1" si="109"/>
        <v>-69661638.793430939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-69661638.793430939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-290256.82830596226</v>
      </c>
      <c r="L1387" s="444">
        <f t="shared" ca="1" si="109"/>
        <v>-69951895.621736899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-69951895.621736899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-291466.23175723705</v>
      </c>
      <c r="L1388" s="444">
        <f t="shared" ca="1" si="109"/>
        <v>-70243361.853494138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-70243361.853494138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-292680.6743895589</v>
      </c>
      <c r="L1389" s="444">
        <f t="shared" ca="1" si="109"/>
        <v>-70536042.527883694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-70536042.527883694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-293900.1771995154</v>
      </c>
      <c r="L1390" s="444">
        <f t="shared" ca="1" si="109"/>
        <v>-70829942.705083206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-70829942.705083206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-295124.76127118</v>
      </c>
      <c r="L1391" s="444">
        <f t="shared" ca="1" si="109"/>
        <v>-71125067.466354385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-71125067.466354385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-296354.44777647662</v>
      </c>
      <c r="L1392" s="444">
        <f t="shared" ca="1" si="109"/>
        <v>-71421421.914130867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-71421421.914130867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-297589.25797554525</v>
      </c>
      <c r="L1393" s="444">
        <f t="shared" ca="1" si="109"/>
        <v>-71719011.172106415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-71719011.172106415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-298829.21321711008</v>
      </c>
      <c r="L1394" s="444">
        <f t="shared" ca="1" si="109"/>
        <v>-72017840.385323524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-72017840.385323524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-300074.33493884804</v>
      </c>
      <c r="L1395" s="444">
        <f t="shared" ca="1" si="109"/>
        <v>-72317914.720262378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-72317914.720262378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-301324.64466775989</v>
      </c>
      <c r="L1396" s="444">
        <f t="shared" ca="1" si="109"/>
        <v>-72619239.364930138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-72619239.364930138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-302580.16402054223</v>
      </c>
      <c r="L1397" s="444">
        <f t="shared" ca="1" si="109"/>
        <v>-72921819.528950676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-72921819.528950676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-303840.91470396117</v>
      </c>
      <c r="L1398" s="444">
        <f t="shared" ca="1" si="109"/>
        <v>-73225660.443654642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-73225660.443654642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-305106.91851522768</v>
      </c>
      <c r="L1399" s="444">
        <f t="shared" ca="1" si="109"/>
        <v>-73530767.362169862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-73530767.362169862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-306378.19734237442</v>
      </c>
      <c r="L1400" s="444">
        <f t="shared" ca="1" si="109"/>
        <v>-73837145.559512243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-73837145.559512243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-307654.77316463436</v>
      </c>
      <c r="L1401" s="444">
        <f t="shared" ca="1" si="109"/>
        <v>-74144800.332676873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-74144800.332676873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-308936.66805282031</v>
      </c>
      <c r="L1402" s="444">
        <f t="shared" ca="1" si="109"/>
        <v>-74453737.000729695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-74453737.000729695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-310223.90416970704</v>
      </c>
      <c r="L1403" s="444">
        <f t="shared" ca="1" si="109"/>
        <v>-74763960.904899403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-74763960.904899403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-311516.50377041416</v>
      </c>
      <c r="L1404" s="444">
        <f t="shared" ca="1" si="109"/>
        <v>-75075477.408669814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-75075477.408669814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-312814.48920279089</v>
      </c>
      <c r="L1405" s="444">
        <f t="shared" ca="1" si="109"/>
        <v>-75388291.897872612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-75388291.897872612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-314117.88290780253</v>
      </c>
      <c r="L1406" s="444">
        <f t="shared" ca="1" si="109"/>
        <v>-75702409.78078042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-75702409.78078042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-315426.70741991838</v>
      </c>
      <c r="L1407" s="444">
        <f t="shared" ca="1" si="109"/>
        <v>-76017836.488200337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-76017836.488200337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-316740.98536750139</v>
      </c>
      <c r="L1408" s="444">
        <f t="shared" ca="1" si="109"/>
        <v>-76334577.473567843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-76334577.473567843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-318060.73947319936</v>
      </c>
      <c r="L1409" s="444">
        <f t="shared" ca="1" si="109"/>
        <v>-76652638.213041037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-76652638.213041037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-319385.99255433766</v>
      </c>
      <c r="L1410" s="444">
        <f t="shared" ca="1" si="109"/>
        <v>-76972024.205595374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-76972024.205595374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-320716.76752331405</v>
      </c>
      <c r="L1411" s="444">
        <f t="shared" ca="1" si="109"/>
        <v>-77292740.973118693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-77292740.973118693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-322053.08738799457</v>
      </c>
      <c r="L1412" s="444">
        <f t="shared" ca="1" si="109"/>
        <v>-77614794.060506687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-77614794.060506687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-323394.97525211121</v>
      </c>
      <c r="L1413" s="444">
        <f t="shared" ca="1" si="109"/>
        <v>-77938189.035758793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-77938189.035758793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-324742.45431566163</v>
      </c>
      <c r="L1414" s="444">
        <f t="shared" ca="1" si="109"/>
        <v>-78262931.490074456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-78262931.490074456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-326095.54787531024</v>
      </c>
      <c r="L1415" s="444">
        <f t="shared" ca="1" si="109"/>
        <v>-78589027.037949771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-78589027.037949771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-327454.2793247907</v>
      </c>
      <c r="L1416" s="444">
        <f t="shared" ca="1" si="109"/>
        <v>-78916481.317274556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-78916481.317274556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-328818.67215531063</v>
      </c>
      <c r="L1417" s="444">
        <f t="shared" ca="1" si="109"/>
        <v>-79245299.989429861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-79245299.989429861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-330188.74995595776</v>
      </c>
      <c r="L1418" s="444">
        <f t="shared" ca="1" si="109"/>
        <v>-79575488.739385813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-79575488.739385813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-331564.53641410754</v>
      </c>
      <c r="L1419" s="444">
        <f t="shared" ca="1" si="109"/>
        <v>-79907053.275799915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-79907053.275799915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-332946.05531583296</v>
      </c>
      <c r="L1420" s="444">
        <f t="shared" ca="1" si="109"/>
        <v>-80239999.331115752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-80239999.331115752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-334333.33054631564</v>
      </c>
      <c r="L1421" s="444">
        <f t="shared" ca="1" si="109"/>
        <v>-80574332.661662072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-80574332.661662072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-335726.3860902586</v>
      </c>
      <c r="L1422" s="444">
        <f t="shared" ca="1" si="109"/>
        <v>-80910059.047752336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-80910059.047752336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-337125.24603230139</v>
      </c>
      <c r="L1423" s="444">
        <f t="shared" ca="1" si="109"/>
        <v>-81247184.293784633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-81247184.293784633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-338529.93455743598</v>
      </c>
      <c r="L1424" s="444">
        <f t="shared" ca="1" si="109"/>
        <v>-81585714.228342071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-81585714.228342071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-339940.47595142527</v>
      </c>
      <c r="L1425" s="444">
        <f t="shared" ca="1" si="109"/>
        <v>-81925654.704293489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-81925654.704293489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-341356.89460122288</v>
      </c>
      <c r="L1426" s="444">
        <f t="shared" ca="1" si="109"/>
        <v>-82267011.598894715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-82267011.598894715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-342779.21499539464</v>
      </c>
      <c r="L1427" s="444">
        <f t="shared" ca="1" si="109"/>
        <v>-82609790.813890114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-82609790.813890114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-344207.46172454214</v>
      </c>
      <c r="L1428" s="444">
        <f t="shared" ca="1" si="109"/>
        <v>-82953998.275614664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-82953998.275614664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-345641.65948172775</v>
      </c>
      <c r="L1429" s="444">
        <f t="shared" ca="1" si="109"/>
        <v>-83299639.935096398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-83299639.935096398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-347081.83306290163</v>
      </c>
      <c r="L1430" s="444">
        <f t="shared" ca="1" si="109"/>
        <v>-83646721.7681593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-83646721.7681593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-348528.00736733043</v>
      </c>
      <c r="L1431" s="444">
        <f t="shared" ca="1" si="109"/>
        <v>-83995249.775526628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-83995249.775526628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-349980.20739802759</v>
      </c>
      <c r="L1432" s="444">
        <f t="shared" ca="1" si="109"/>
        <v>-84345229.982924655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-84345229.982924655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-351438.45826218603</v>
      </c>
      <c r="L1433" s="444">
        <f t="shared" ca="1" si="109"/>
        <v>-84696668.441186845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-84696668.441186845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-352902.78517161187</v>
      </c>
      <c r="L1434" s="444">
        <f t="shared" ca="1" si="109"/>
        <v>-85049571.226358458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-85049571.226358458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-354373.21344316023</v>
      </c>
      <c r="L1435" s="444">
        <f t="shared" ca="1" si="109"/>
        <v>-85403944.439801618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-85403944.439801618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-355849.7684991734</v>
      </c>
      <c r="L1436" s="444">
        <f t="shared" ca="1" si="109"/>
        <v>-85759794.208300799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-85759794.208300799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-357332.47586791997</v>
      </c>
      <c r="L1437" s="444">
        <f t="shared" ca="1" si="109"/>
        <v>-86117126.684168726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-86117126.684168726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-358821.36118403636</v>
      </c>
      <c r="L1438" s="444">
        <f t="shared" ca="1" si="109"/>
        <v>-86475948.045352757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-86475948.045352757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-360316.45018896984</v>
      </c>
      <c r="L1439" s="444">
        <f t="shared" ca="1" si="109"/>
        <v>-86836264.495541722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-86836264.495541722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-361817.76873142383</v>
      </c>
      <c r="L1440" s="444">
        <f t="shared" ca="1" si="109"/>
        <v>-87198082.264273152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-87198082.264273152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-363325.3427678048</v>
      </c>
      <c r="L1441" s="444">
        <f t="shared" ca="1" si="109"/>
        <v>-87561407.607040957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-87561407.607040957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-364839.19836267066</v>
      </c>
      <c r="L1442" s="444">
        <f t="shared" ca="1" si="109"/>
        <v>-87926246.80540362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-87926246.80540362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-366359.36168918177</v>
      </c>
      <c r="L1443" s="444">
        <f t="shared" ca="1" si="109"/>
        <v>-88292606.1670928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-88292606.1670928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-367885.85902955331</v>
      </c>
      <c r="L1444" s="444">
        <f t="shared" ca="1" si="109"/>
        <v>-88660492.026122347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-88660492.026122347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-369418.71677550976</v>
      </c>
      <c r="L1445" s="444">
        <f t="shared" ca="1" si="109"/>
        <v>-89029910.742897853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-89029910.742897853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-370957.96142874105</v>
      </c>
      <c r="L1446" s="444">
        <f t="shared" ca="1" si="109"/>
        <v>-89400868.7043266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-89400868.7043266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-372503.61960136081</v>
      </c>
      <c r="L1447" s="444">
        <f t="shared" ca="1" si="109"/>
        <v>-89773372.323927954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-89773372.323927954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-374055.71801636647</v>
      </c>
      <c r="L1448" s="444">
        <f t="shared" ca="1" si="109"/>
        <v>-90147428.041944325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-90147428.041944325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-375614.28350810136</v>
      </c>
      <c r="L1449" s="444">
        <f t="shared" ca="1" si="109"/>
        <v>-90523042.325452432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-90523042.325452432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-377179.34302271844</v>
      </c>
      <c r="L1450" s="444">
        <f t="shared" ca="1" si="109"/>
        <v>-90900221.668475151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-90900221.668475151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-378750.92361864645</v>
      </c>
      <c r="L1451" s="444">
        <f t="shared" ca="1" si="109"/>
        <v>-91278972.592093796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-91278972.592093796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-380329.05246705748</v>
      </c>
      <c r="L1452" s="444">
        <f t="shared" ca="1" si="109"/>
        <v>-91659301.644560859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-91659301.644560859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-381913.75685233693</v>
      </c>
      <c r="L1453" s="444">
        <f t="shared" ca="1" si="109"/>
        <v>-92041215.401413202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-92041215.401413202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-383505.06417255499</v>
      </c>
      <c r="L1454" s="444">
        <f t="shared" ca="1" si="109"/>
        <v>-92424720.465585753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-92424720.465585753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-385103.00193994062</v>
      </c>
      <c r="L1455" s="444">
        <f t="shared" ca="1" si="109"/>
        <v>-92809823.467525691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-92809823.467525691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-386707.59778135706</v>
      </c>
      <c r="L1456" s="444">
        <f t="shared" ca="1" si="109"/>
        <v>-93196531.065307051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-93196531.065307051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-388318.87943877938</v>
      </c>
      <c r="L1457" s="444">
        <f t="shared" ca="1" si="109"/>
        <v>-93584849.944745824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-93584849.944745824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-389936.87476977427</v>
      </c>
      <c r="L1458" s="444">
        <f t="shared" ca="1" si="109"/>
        <v>-93974786.819515601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-93974786.819515601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-391561.61174798169</v>
      </c>
      <c r="L1459" s="444">
        <f t="shared" ca="1" si="109"/>
        <v>-94366348.431263581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-94366348.431263581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-393193.11846359825</v>
      </c>
      <c r="L1460" s="444">
        <f t="shared" ca="1" si="109"/>
        <v>-94759541.549727187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-94759541.549727187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-394831.42312386329</v>
      </c>
      <c r="L1461" s="444">
        <f t="shared" ca="1" si="109"/>
        <v>-95154372.972851053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-95154372.972851053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-396476.55405354605</v>
      </c>
      <c r="L1462" s="444">
        <f t="shared" ca="1" si="109"/>
        <v>-95550849.526904598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-95550849.526904598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-398128.53969543584</v>
      </c>
      <c r="L1463" s="444">
        <f t="shared" ca="1" si="109"/>
        <v>-95948978.06660004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-95948978.06660004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-399787.40861083352</v>
      </c>
      <c r="L1464" s="444">
        <f t="shared" ca="1" si="109"/>
        <v>-96348765.475210875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-96348765.475210875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-401453.18948004529</v>
      </c>
      <c r="L1465" s="444">
        <f t="shared" ca="1" si="109"/>
        <v>-96750218.664690927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-96750218.664690927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-403125.91110287886</v>
      </c>
      <c r="L1466" s="444">
        <f t="shared" ca="1" si="109"/>
        <v>-97153344.575793803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-97153344.575793803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-404805.60239914083</v>
      </c>
      <c r="L1467" s="444">
        <f t="shared" ca="1" si="109"/>
        <v>-97558150.178192943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-97558150.178192943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-406492.29240913724</v>
      </c>
      <c r="L1468" s="444">
        <f t="shared" ca="1" si="109"/>
        <v>-97964642.47060208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-97964642.47060208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-408186.01029417536</v>
      </c>
      <c r="L1469" s="444">
        <f t="shared" ca="1" si="109"/>
        <v>-98372828.480896249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-98372828.480896249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-409886.78533706767</v>
      </c>
      <c r="L1470" s="444">
        <f t="shared" ca="1" si="109"/>
        <v>-98782715.26623331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-98782715.26623331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-411594.64694263879</v>
      </c>
      <c r="L1471" s="444">
        <f t="shared" ca="1" si="109"/>
        <v>-99194309.913175955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-99194309.913175955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-413309.62463823316</v>
      </c>
      <c r="L1472" s="444">
        <f t="shared" ca="1" si="109"/>
        <v>-99607619.537814185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-99607619.537814185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-415031.74807422579</v>
      </c>
      <c r="L1473" s="444">
        <f t="shared" ca="1" si="109"/>
        <v>-100022651.2858884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-100022651.2858884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-416761.04702453502</v>
      </c>
      <c r="L1474" s="444">
        <f t="shared" ca="1" si="109"/>
        <v>-100439412.33291294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-100439412.33291294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-418497.55138713721</v>
      </c>
      <c r="L1475" s="444">
        <f t="shared" ca="1" si="109"/>
        <v>-100857909.88430007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-100857909.88430007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-420241.29118458362</v>
      </c>
      <c r="L1476" s="444">
        <f t="shared" ca="1" si="109"/>
        <v>-101278151.17548466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-101278151.17548466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-421992.29656451941</v>
      </c>
      <c r="L1477" s="444">
        <f t="shared" ca="1" si="109"/>
        <v>-101700143.47204918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-101700143.47204918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-423750.59780020488</v>
      </c>
      <c r="L1478" s="444">
        <f t="shared" ca="1" si="109"/>
        <v>-102123894.06984939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-102123894.06984939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-425516.2252910391</v>
      </c>
      <c r="L1479" s="444">
        <f t="shared" ca="1" si="109"/>
        <v>-102549410.29514043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-102549410.29514043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-427289.20956308511</v>
      </c>
      <c r="L1480" s="444">
        <f t="shared" ca="1" si="109"/>
        <v>-102976699.50470352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-102976699.50470352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-429069.58126959798</v>
      </c>
      <c r="L1481" s="444">
        <f t="shared" ca="1" si="109"/>
        <v>-103405769.08597311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-103405769.08597311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-430857.37119155464</v>
      </c>
      <c r="L1482" s="444">
        <f t="shared" ca="1" si="109"/>
        <v>-103836626.45716467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-103836626.45716467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-432652.61023818614</v>
      </c>
      <c r="L1483" s="444">
        <f t="shared" ca="1" si="109"/>
        <v>-104269279.06740285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-104269279.06740285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-434455.32944751187</v>
      </c>
      <c r="L1484" s="444">
        <f t="shared" ca="1" si="109"/>
        <v>-104703734.39685036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-104703734.39685036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-436265.5599868765</v>
      </c>
      <c r="L1485" s="444">
        <f t="shared" ca="1" si="109"/>
        <v>-105139999.95683724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-105139999.95683724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-438083.33315348852</v>
      </c>
      <c r="L1486" s="444">
        <f t="shared" ca="1" si="109"/>
        <v>-105578083.28999072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-105578083.28999072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-439908.68037496135</v>
      </c>
      <c r="L1487" s="444">
        <f t="shared" ca="1" si="109"/>
        <v>-106017991.97036569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-106017991.97036569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-441741.63320985704</v>
      </c>
      <c r="L1488" s="444">
        <f t="shared" ca="1" si="109"/>
        <v>-106459733.60357554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-106459733.60357554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-443582.22334823146</v>
      </c>
      <c r="L1489" s="444">
        <f t="shared" ca="1" si="109"/>
        <v>-106903315.82692377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-106903315.82692377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-445430.48261218233</v>
      </c>
      <c r="L1490" s="444">
        <f t="shared" ca="1" si="109"/>
        <v>-107348746.30953595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-107348746.30953595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-447286.44295639981</v>
      </c>
      <c r="L1491" s="444">
        <f t="shared" ca="1" si="109"/>
        <v>-107796032.75249235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-107796032.75249235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-449150.13646871812</v>
      </c>
      <c r="L1492" s="444">
        <f t="shared" ca="1" si="109"/>
        <v>-108245182.88896108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-108245182.88896108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-451021.59537067113</v>
      </c>
      <c r="L1493" s="444">
        <f t="shared" ca="1" si="109"/>
        <v>-108696204.48433174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-108696204.48433174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-452900.85201804887</v>
      </c>
      <c r="L1494" s="444">
        <f t="shared" ca="1" si="109"/>
        <v>-109149105.33634979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-109149105.33634979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-454787.93890145741</v>
      </c>
      <c r="L1495" s="444">
        <f t="shared" ca="1" si="109"/>
        <v>-109603893.27525124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-109603893.27525124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-456682.88864688016</v>
      </c>
      <c r="L1496" s="444">
        <f t="shared" ca="1" si="109"/>
        <v>-110060576.16389813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-110060576.16389813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-458585.7340162422</v>
      </c>
      <c r="L1497" s="444">
        <f t="shared" ca="1" si="109"/>
        <v>-110519161.89791436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-110519161.89791436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-460496.50790797651</v>
      </c>
      <c r="L1498" s="444">
        <f t="shared" ca="1" si="109"/>
        <v>-110979658.40582234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-110979658.40582234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-462415.24335759314</v>
      </c>
      <c r="L1499" s="444">
        <f t="shared" ca="1" si="109"/>
        <v>-111442073.64917994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-111442073.64917994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-464341.97353824979</v>
      </c>
      <c r="L1500" s="444">
        <f t="shared" ca="1" si="109"/>
        <v>-111906415.62271819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-111906415.62271819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-466276.73176132579</v>
      </c>
      <c r="L1501" s="444">
        <f t="shared" ca="1" si="109"/>
        <v>-112372692.35447951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-112372692.35447951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-468219.55147699785</v>
      </c>
      <c r="L1502" s="444">
        <f t="shared" ca="1" si="109"/>
        <v>-112840911.90595651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-112840911.90595651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-470170.46627481875</v>
      </c>
      <c r="L1503" s="444">
        <f t="shared" ca="1" si="109"/>
        <v>-113311082.37223132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-113311082.37223132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-472129.50988429715</v>
      </c>
      <c r="L1504" s="444">
        <f t="shared" ca="1" si="109"/>
        <v>-113783211.88211562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-113783211.88211562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-474096.71617548174</v>
      </c>
      <c r="L1505" s="444">
        <f t="shared" ca="1" si="109"/>
        <v>-114257308.5982911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-114257308.5982911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-476072.11915954616</v>
      </c>
      <c r="L1506" s="444">
        <f t="shared" ca="1" si="109"/>
        <v>-114733380.71745065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-114733380.71745065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-478055.75298937771</v>
      </c>
      <c r="L1507" s="444">
        <f t="shared" ca="1" si="109"/>
        <v>-115211436.47044003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-115211436.47044003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-480047.6519601667</v>
      </c>
      <c r="L1508" s="444">
        <f t="shared" ca="1" si="109"/>
        <v>-115691484.12240019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-115691484.12240019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-482047.85051000072</v>
      </c>
      <c r="L1509" s="444">
        <f t="shared" ca="1" si="109"/>
        <v>-116173531.9729102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-116173531.9729102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-484056.38322045922</v>
      </c>
      <c r="L1510" s="444">
        <f t="shared" ca="1" si="109"/>
        <v>-116657588.35613066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-116657588.35613066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-486073.2848172111</v>
      </c>
      <c r="L1511" s="444">
        <f t="shared" ca="1" si="109"/>
        <v>-117143661.64094786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-117143661.64094786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-488098.59017061605</v>
      </c>
      <c r="L1512" s="444">
        <f t="shared" ca="1" si="109"/>
        <v>-117631760.23111849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-117631760.23111849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-490132.33429632708</v>
      </c>
      <c r="L1513" s="444">
        <f t="shared" ca="1" si="109"/>
        <v>-118121892.56541482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-118121892.56541482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-492174.55235589511</v>
      </c>
      <c r="L1514" s="444">
        <f t="shared" ca="1" si="109"/>
        <v>-118614067.11777072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-118614067.11777072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-494225.27965737798</v>
      </c>
      <c r="L1515" s="444">
        <f t="shared" ca="1" si="109"/>
        <v>-119108292.3974281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-119108292.3974281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-496284.55165595037</v>
      </c>
      <c r="L1516" s="444">
        <f t="shared" ca="1" si="109"/>
        <v>-119604576.94908404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-119604576.94908404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-498352.40395451686</v>
      </c>
      <c r="L1517" s="444">
        <f t="shared" ca="1" si="109"/>
        <v>-120102929.35303856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-120102929.35303856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-500428.87230432732</v>
      </c>
      <c r="L1518" s="444">
        <f t="shared" ca="1" si="109"/>
        <v>-120603358.22534288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-120603358.22534288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-502513.99260559538</v>
      </c>
      <c r="L1519" s="444">
        <f t="shared" ca="1" si="109"/>
        <v>-121105872.21794848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-121105872.21794848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-504607.80090811866</v>
      </c>
      <c r="L1520" s="444">
        <f t="shared" ca="1" si="109"/>
        <v>-121610480.0188566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-121610480.0188566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-506710.33341190248</v>
      </c>
      <c r="L1521" s="444">
        <f t="shared" ca="1" si="109"/>
        <v>-122117190.3522685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-122117190.3522685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-508821.62646778551</v>
      </c>
      <c r="L1522" s="444">
        <f t="shared" ca="1" si="109"/>
        <v>-122626011.97873628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-122626011.97873628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-510941.7165780678</v>
      </c>
      <c r="L1523" s="444">
        <f t="shared" ca="1" si="109"/>
        <v>-123136953.69531435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-123136953.69531435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-513070.64039714314</v>
      </c>
      <c r="L1524" s="444">
        <f t="shared" ca="1" si="109"/>
        <v>-123650024.33571149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-123650024.33571149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-515208.43473213119</v>
      </c>
      <c r="L1525" s="444">
        <f t="shared" ca="1" si="109"/>
        <v>-124165232.77044362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-124165232.77044362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-517355.13654351514</v>
      </c>
      <c r="L1526" s="444">
        <f t="shared" ca="1" si="109"/>
        <v>-124682587.90698713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-124682587.90698713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-519510.78294577968</v>
      </c>
      <c r="L1527" s="444">
        <f t="shared" ca="1" si="109"/>
        <v>-125202098.68993291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-125202098.68993291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-521675.41120805376</v>
      </c>
      <c r="L1528" s="444">
        <f t="shared" ca="1" si="109"/>
        <v>-125723774.10114096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-125723774.10114096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-523849.05875475396</v>
      </c>
      <c r="L1529" s="444">
        <f t="shared" ca="1" si="109"/>
        <v>-126247623.15989572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-126247623.15989572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-526031.76316623227</v>
      </c>
      <c r="L1530" s="444">
        <f t="shared" ca="1" si="109"/>
        <v>-126773654.92306195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-126773654.92306195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-528223.5621794248</v>
      </c>
      <c r="L1531" s="444">
        <f t="shared" ca="1" si="109"/>
        <v>-127301878.48524138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-127301878.48524138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-530424.49368850584</v>
      </c>
      <c r="L1532" s="444">
        <f t="shared" ca="1" si="109"/>
        <v>-127832302.97892989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-127832302.97892989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-532634.59574554116</v>
      </c>
      <c r="L1533" s="444">
        <f t="shared" ca="1" si="109"/>
        <v>-128364937.57467544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-128364937.57467544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-534853.90656114777</v>
      </c>
      <c r="L1534" s="444">
        <f t="shared" ca="1" si="109"/>
        <v>-128899791.48123659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-128899791.48123659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-537082.46450515243</v>
      </c>
      <c r="L1535" s="444">
        <f t="shared" ca="1" si="109"/>
        <v>-129436873.94574174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-129436873.94574174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-539320.30810725724</v>
      </c>
      <c r="L1536" s="444">
        <f t="shared" ca="1" si="109"/>
        <v>-129976194.253849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-129976194.253849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-541567.47605770419</v>
      </c>
      <c r="L1537" s="444">
        <f t="shared" ca="1" si="109"/>
        <v>-130517761.72990671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-130517761.72990671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-543824.00720794464</v>
      </c>
      <c r="L1538" s="444">
        <f t="shared" ref="L1538:L1792" ca="1" si="114">I1538-J1538+K1538</f>
        <v>-131061585.73711465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-131061585.73711465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-546089.94057131116</v>
      </c>
      <c r="L1539" s="444">
        <f t="shared" ca="1" si="114"/>
        <v>-131607675.67768596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-131607675.67768596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-548365.31532369147</v>
      </c>
      <c r="L1540" s="444">
        <f t="shared" ca="1" si="114"/>
        <v>-132156040.99300966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-132156040.99300966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-550650.17080420686</v>
      </c>
      <c r="L1541" s="444">
        <f t="shared" ca="1" si="114"/>
        <v>-132706691.16381386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-132706691.16381386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-552944.5465158911</v>
      </c>
      <c r="L1542" s="444">
        <f t="shared" ca="1" si="114"/>
        <v>-133259635.71032976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-133259635.71032976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-555248.48212637403</v>
      </c>
      <c r="L1543" s="444">
        <f t="shared" ca="1" si="114"/>
        <v>-133814884.19245613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-133814884.19245613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-557562.01746856724</v>
      </c>
      <c r="L1544" s="444">
        <f t="shared" ca="1" si="114"/>
        <v>-134372446.2099247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-134372446.2099247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-559885.19254135294</v>
      </c>
      <c r="L1545" s="444">
        <f t="shared" ca="1" si="114"/>
        <v>-134932331.40246606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-134932331.40246606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-562218.04751027527</v>
      </c>
      <c r="L1546" s="444">
        <f t="shared" ca="1" si="114"/>
        <v>-135494549.44997633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-135494549.44997633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-564560.6227082347</v>
      </c>
      <c r="L1547" s="444">
        <f t="shared" ca="1" si="114"/>
        <v>-136059110.07268456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-136059110.07268456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-566912.95863618562</v>
      </c>
      <c r="L1548" s="444">
        <f t="shared" ca="1" si="114"/>
        <v>-136626023.03132075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-136626023.03132075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-569275.09596383641</v>
      </c>
      <c r="L1549" s="444">
        <f t="shared" ca="1" si="114"/>
        <v>-137195298.12728459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-137195298.12728459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-571647.07553035242</v>
      </c>
      <c r="L1550" s="444">
        <f t="shared" ca="1" si="114"/>
        <v>-137766945.20281494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-137766945.20281494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-574028.9383450622</v>
      </c>
      <c r="L1551" s="444">
        <f t="shared" ca="1" si="114"/>
        <v>-138340974.14116001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-138340974.14116001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-576420.72558816674</v>
      </c>
      <c r="L1552" s="444">
        <f t="shared" ca="1" si="114"/>
        <v>-138917394.86674818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-138917394.86674818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-578822.47861145076</v>
      </c>
      <c r="L1553" s="444">
        <f t="shared" ca="1" si="114"/>
        <v>-139496217.34535962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-139496217.34535962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-581234.23893899843</v>
      </c>
      <c r="L1554" s="444">
        <f t="shared" ca="1" si="114"/>
        <v>-140077451.58429861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-140077451.58429861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-583656.04826791084</v>
      </c>
      <c r="L1555" s="444">
        <f t="shared" ca="1" si="114"/>
        <v>-140661107.63256651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-140661107.63256651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-586087.94846902718</v>
      </c>
      <c r="L1556" s="444">
        <f t="shared" ca="1" si="114"/>
        <v>-141247195.58103552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-141247195.58103552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-588529.98158764804</v>
      </c>
      <c r="L1557" s="444">
        <f t="shared" ca="1" si="114"/>
        <v>-141835725.56262317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-141835725.56262317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-590982.18984426325</v>
      </c>
      <c r="L1558" s="444">
        <f t="shared" ca="1" si="114"/>
        <v>-142426707.75246742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-142426707.75246742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-593444.61563528096</v>
      </c>
      <c r="L1559" s="444">
        <f t="shared" ca="1" si="114"/>
        <v>-143020152.3681027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-143020152.3681027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-595917.3015337612</v>
      </c>
      <c r="L1560" s="444">
        <f t="shared" ca="1" si="114"/>
        <v>-143616069.66963646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-143616069.66963646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-598400.29029015196</v>
      </c>
      <c r="L1561" s="444">
        <f t="shared" ca="1" si="114"/>
        <v>-144214469.95992661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-144214469.95992661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-600893.62483302748</v>
      </c>
      <c r="L1562" s="444">
        <f t="shared" ca="1" si="114"/>
        <v>-144815363.58475962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-144815363.58475962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-603397.34826983174</v>
      </c>
      <c r="L1563" s="444">
        <f t="shared" ca="1" si="114"/>
        <v>-145418760.93302944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-145418760.93302944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-605911.50388762262</v>
      </c>
      <c r="L1564" s="444">
        <f t="shared" ca="1" si="114"/>
        <v>-146024672.43691707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-146024672.43691707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-608436.13515382109</v>
      </c>
      <c r="L1565" s="444">
        <f t="shared" ca="1" si="114"/>
        <v>-146633108.5720709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-146633108.5720709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-610971.28571696207</v>
      </c>
      <c r="L1566" s="444">
        <f t="shared" ca="1" si="114"/>
        <v>-147244079.85778785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-147244079.85778785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-613516.99940744939</v>
      </c>
      <c r="L1567" s="444">
        <f t="shared" ca="1" si="114"/>
        <v>-147857596.85719529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-147857596.85719529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-616073.32023831364</v>
      </c>
      <c r="L1568" s="444">
        <f t="shared" ca="1" si="114"/>
        <v>-148473670.17743361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-148473670.17743361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-618640.29240597342</v>
      </c>
      <c r="L1569" s="444">
        <f t="shared" ca="1" si="114"/>
        <v>-149092310.46983957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-149092310.46983957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-621217.96029099822</v>
      </c>
      <c r="L1570" s="444">
        <f t="shared" ca="1" si="114"/>
        <v>-149713528.43013057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-149713528.43013057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-623806.36845887732</v>
      </c>
      <c r="L1571" s="444">
        <f t="shared" ca="1" si="114"/>
        <v>-150337334.79858944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-150337334.79858944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-626405.5616607893</v>
      </c>
      <c r="L1572" s="444">
        <f t="shared" ca="1" si="114"/>
        <v>-150963740.36025023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-150963740.36025023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-629015.584834376</v>
      </c>
      <c r="L1573" s="444">
        <f t="shared" ca="1" si="114"/>
        <v>-151592755.9450846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-151592755.9450846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-631636.4831045192</v>
      </c>
      <c r="L1574" s="444">
        <f t="shared" ca="1" si="114"/>
        <v>-152224392.42818913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-152224392.42818913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-634268.30178412131</v>
      </c>
      <c r="L1575" s="444">
        <f t="shared" ca="1" si="114"/>
        <v>-152858660.72997326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-152858660.72997326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-636911.08637488855</v>
      </c>
      <c r="L1576" s="444">
        <f t="shared" ca="1" si="114"/>
        <v>-153495571.81634814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-153495571.81634814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-639564.88256811723</v>
      </c>
      <c r="L1577" s="444">
        <f t="shared" ca="1" si="114"/>
        <v>-154135136.69891626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-154135136.69891626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-642229.73624548444</v>
      </c>
      <c r="L1578" s="444">
        <f t="shared" ca="1" si="114"/>
        <v>-154777366.43516174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-154777366.43516174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-644905.69347984053</v>
      </c>
      <c r="L1579" s="444">
        <f t="shared" ca="1" si="114"/>
        <v>-155422272.12864158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-155422272.12864158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-647592.80053600657</v>
      </c>
      <c r="L1580" s="444">
        <f t="shared" ca="1" si="114"/>
        <v>-156069864.92917758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-156069864.92917758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-650291.10387157323</v>
      </c>
      <c r="L1581" s="444">
        <f t="shared" ca="1" si="114"/>
        <v>-156720156.03304917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-156720156.03304917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-653000.6501377048</v>
      </c>
      <c r="L1582" s="444">
        <f t="shared" ca="1" si="114"/>
        <v>-157373156.68318686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-157373156.68318686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-655721.48617994529</v>
      </c>
      <c r="L1583" s="444">
        <f t="shared" ca="1" si="114"/>
        <v>-158028878.16936681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-158028878.16936681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-658453.65903902834</v>
      </c>
      <c r="L1584" s="444">
        <f t="shared" ca="1" si="114"/>
        <v>-158687331.82840583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-158687331.82840583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-661197.21595169092</v>
      </c>
      <c r="L1585" s="444">
        <f t="shared" ca="1" si="114"/>
        <v>-159348529.04435751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-159348529.04435751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-663952.20435148966</v>
      </c>
      <c r="L1586" s="444">
        <f t="shared" ca="1" si="114"/>
        <v>-160012481.24870899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-160012481.24870899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-666718.6718696208</v>
      </c>
      <c r="L1587" s="444">
        <f t="shared" ca="1" si="114"/>
        <v>-160679199.92057863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-160679199.92057863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-669496.66633574432</v>
      </c>
      <c r="L1588" s="444">
        <f t="shared" ca="1" si="114"/>
        <v>-161348696.58691436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-161348696.58691436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-672286.23577880987</v>
      </c>
      <c r="L1589" s="444">
        <f t="shared" ca="1" si="114"/>
        <v>-162020982.82269317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-162020982.82269317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-675087.4284278882</v>
      </c>
      <c r="L1590" s="444">
        <f t="shared" ca="1" si="114"/>
        <v>-162696070.25112104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-162696070.25112104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-677900.2927130044</v>
      </c>
      <c r="L1591" s="444">
        <f t="shared" ca="1" si="114"/>
        <v>-163373970.54383406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-163373970.54383406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-680724.87726597523</v>
      </c>
      <c r="L1592" s="444">
        <f t="shared" ca="1" si="114"/>
        <v>-164054695.42110005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-164054695.42110005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-683561.23092125019</v>
      </c>
      <c r="L1593" s="444">
        <f t="shared" ca="1" si="114"/>
        <v>-164738256.65202129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-164738256.65202129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-686409.4027167554</v>
      </c>
      <c r="L1594" s="444">
        <f t="shared" ca="1" si="114"/>
        <v>-165424666.05473804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-165424666.05473804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-689269.44189474185</v>
      </c>
      <c r="L1595" s="444">
        <f t="shared" ca="1" si="114"/>
        <v>-166113935.49663278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-166113935.49663278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-692141.39790263656</v>
      </c>
      <c r="L1596" s="444">
        <f t="shared" ca="1" si="114"/>
        <v>-166806076.89453542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-166806076.89453542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-695025.32039389759</v>
      </c>
      <c r="L1597" s="444">
        <f t="shared" ca="1" si="114"/>
        <v>-167501102.21492931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-167501102.21492931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-697921.25922887214</v>
      </c>
      <c r="L1598" s="444">
        <f t="shared" ca="1" si="114"/>
        <v>-168199023.4741582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-168199023.4741582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-700829.26447565912</v>
      </c>
      <c r="L1599" s="444">
        <f t="shared" ca="1" si="114"/>
        <v>-168899852.73863387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-168899852.73863387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-703749.38641097443</v>
      </c>
      <c r="L1600" s="444">
        <f t="shared" ca="1" si="114"/>
        <v>-169603602.12504485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-169603602.12504485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-706681.6755210202</v>
      </c>
      <c r="L1601" s="444">
        <f t="shared" ca="1" si="114"/>
        <v>-170310283.80056587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-170310283.80056587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-709626.18250235775</v>
      </c>
      <c r="L1602" s="444">
        <f t="shared" ca="1" si="114"/>
        <v>-171019909.98306823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-171019909.98306823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-712582.95826278429</v>
      </c>
      <c r="L1603" s="444">
        <f t="shared" ca="1" si="114"/>
        <v>-171732492.941331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-171732492.941331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-715552.05392221245</v>
      </c>
      <c r="L1604" s="444">
        <f t="shared" ca="1" si="114"/>
        <v>-172448044.99525321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-172448044.99525321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-718533.52081355499</v>
      </c>
      <c r="L1605" s="444">
        <f t="shared" ca="1" si="114"/>
        <v>-173166578.51606676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-173166578.51606676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-721527.41048361151</v>
      </c>
      <c r="L1606" s="444">
        <f t="shared" ca="1" si="114"/>
        <v>-173888105.92655036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-173888105.92655036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-724533.77469395986</v>
      </c>
      <c r="L1607" s="444">
        <f t="shared" ca="1" si="114"/>
        <v>-174612639.70124432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-174612639.70124432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-727552.66542185133</v>
      </c>
      <c r="L1608" s="444">
        <f t="shared" ca="1" si="114"/>
        <v>-175340192.36666617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-175340192.36666617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-730584.13486110908</v>
      </c>
      <c r="L1609" s="444">
        <f t="shared" ca="1" si="114"/>
        <v>-176070776.50152728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-176070776.50152728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-733628.23542303033</v>
      </c>
      <c r="L1610" s="444">
        <f t="shared" ca="1" si="114"/>
        <v>-176804404.73695031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-176804404.73695031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-736685.0197372929</v>
      </c>
      <c r="L1611" s="444">
        <f t="shared" ca="1" si="114"/>
        <v>-177541089.75668761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-177541089.75668761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-739754.54065286508</v>
      </c>
      <c r="L1612" s="444">
        <f t="shared" ca="1" si="114"/>
        <v>-178280844.29734048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-178280844.29734048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-742836.85123891872</v>
      </c>
      <c r="L1613" s="444">
        <f t="shared" ca="1" si="114"/>
        <v>-179023681.14857939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-179023681.14857939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-745932.0047857475</v>
      </c>
      <c r="L1614" s="444">
        <f t="shared" ca="1" si="114"/>
        <v>-179769613.15336514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-179769613.15336514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-749040.05480568809</v>
      </c>
      <c r="L1615" s="444">
        <f t="shared" ca="1" si="114"/>
        <v>-180518653.20817083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-180518653.20817083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-752161.05503404513</v>
      </c>
      <c r="L1616" s="444">
        <f t="shared" ca="1" si="114"/>
        <v>-181270814.26320487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-181270814.26320487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-755295.05943002028</v>
      </c>
      <c r="L1617" s="444">
        <f t="shared" ca="1" si="114"/>
        <v>-182026109.32263491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-182026109.32263491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-758442.12217764545</v>
      </c>
      <c r="L1618" s="444">
        <f t="shared" ca="1" si="114"/>
        <v>-182784551.44481254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-182784551.44481254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-761602.29768671887</v>
      </c>
      <c r="L1619" s="444">
        <f t="shared" ca="1" si="114"/>
        <v>-183546153.74249926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-183546153.74249926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-764775.64059374691</v>
      </c>
      <c r="L1620" s="444">
        <f t="shared" ca="1" si="114"/>
        <v>-184310929.383093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-184310929.383093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-767962.20576288749</v>
      </c>
      <c r="L1621" s="444">
        <f t="shared" ca="1" si="114"/>
        <v>-185078891.58885589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-185078891.58885589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-771162.04828689958</v>
      </c>
      <c r="L1622" s="444">
        <f t="shared" ca="1" si="114"/>
        <v>-185850053.63714278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-185850053.63714278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-774375.22348809487</v>
      </c>
      <c r="L1623" s="444">
        <f t="shared" ca="1" si="114"/>
        <v>-186624428.86063087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-186624428.86063087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-777601.78691929532</v>
      </c>
      <c r="L1624" s="444">
        <f t="shared" ca="1" si="114"/>
        <v>-187402030.64755017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-187402030.64755017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-780841.79436479229</v>
      </c>
      <c r="L1625" s="444">
        <f t="shared" ca="1" si="114"/>
        <v>-188182872.44191495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-188182872.44191495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-784095.30184131232</v>
      </c>
      <c r="L1626" s="444">
        <f t="shared" ca="1" si="114"/>
        <v>-188966967.74375626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-188966967.74375626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-787362.36559898441</v>
      </c>
      <c r="L1627" s="444">
        <f t="shared" ca="1" si="114"/>
        <v>-189754330.10935524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-189754330.10935524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-790643.04212231352</v>
      </c>
      <c r="L1628" s="444">
        <f t="shared" ca="1" si="114"/>
        <v>-190544973.15147755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-190544973.15147755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-793937.38813115645</v>
      </c>
      <c r="L1629" s="444">
        <f t="shared" ca="1" si="114"/>
        <v>-191338910.53960869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-191338910.53960869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-797245.46058170288</v>
      </c>
      <c r="L1630" s="444">
        <f t="shared" ca="1" si="114"/>
        <v>-192136156.00019038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-192136156.00019038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-800567.31666745991</v>
      </c>
      <c r="L1631" s="444">
        <f t="shared" ca="1" si="114"/>
        <v>-192936723.31685784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-192936723.31685784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-803903.01382024097</v>
      </c>
      <c r="L1632" s="444">
        <f t="shared" ca="1" si="114"/>
        <v>-193740626.33067808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-193740626.33067808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-807252.60971115867</v>
      </c>
      <c r="L1633" s="444">
        <f t="shared" ca="1" si="114"/>
        <v>-194547878.94038925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-194547878.94038925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-810616.16225162183</v>
      </c>
      <c r="L1634" s="444">
        <f t="shared" ca="1" si="114"/>
        <v>-195358495.10264087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-195358495.10264087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-813993.72959433694</v>
      </c>
      <c r="L1635" s="444">
        <f t="shared" ca="1" si="114"/>
        <v>-196172488.83223522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-196172488.83223522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-817385.37013431336</v>
      </c>
      <c r="L1636" s="444">
        <f t="shared" ca="1" si="114"/>
        <v>-196989874.20236954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-196989874.20236954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-820791.14250987303</v>
      </c>
      <c r="L1637" s="444">
        <f t="shared" ca="1" si="114"/>
        <v>-197810665.34487942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-197810665.34487942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-824211.10560366418</v>
      </c>
      <c r="L1638" s="444">
        <f t="shared" ca="1" si="114"/>
        <v>-198634876.45048308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-198634876.45048308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-827645.31854367955</v>
      </c>
      <c r="L1639" s="444">
        <f t="shared" ca="1" si="114"/>
        <v>-199462521.76902676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-199462521.76902676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-831093.84070427809</v>
      </c>
      <c r="L1640" s="444">
        <f t="shared" ca="1" si="114"/>
        <v>-200293615.60973105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-200293615.60973105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-834556.73170721275</v>
      </c>
      <c r="L1641" s="444">
        <f t="shared" ca="1" si="114"/>
        <v>-201128172.34143826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-201128172.34143826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-838034.05142265942</v>
      </c>
      <c r="L1642" s="444">
        <f t="shared" ca="1" si="114"/>
        <v>-201966206.39286092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-201966206.39286092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-841525.85997025378</v>
      </c>
      <c r="L1643" s="444">
        <f t="shared" ca="1" si="114"/>
        <v>-202807732.25283116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-202807732.25283116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-845032.21772012988</v>
      </c>
      <c r="L1644" s="444">
        <f t="shared" ca="1" si="114"/>
        <v>-203652764.47055128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-203652764.47055128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-848553.18529396364</v>
      </c>
      <c r="L1645" s="444">
        <f t="shared" ca="1" si="114"/>
        <v>-204501317.65584525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-204501317.65584525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-852088.82356602186</v>
      </c>
      <c r="L1646" s="444">
        <f t="shared" ca="1" si="114"/>
        <v>-205353406.47941127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-205353406.47941127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-855639.19366421364</v>
      </c>
      <c r="L1647" s="444">
        <f t="shared" ca="1" si="114"/>
        <v>-206209045.6730755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-206209045.6730755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-859204.35697114794</v>
      </c>
      <c r="L1648" s="444">
        <f t="shared" ca="1" si="114"/>
        <v>-207068250.03004664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-207068250.03004664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-862784.37512519432</v>
      </c>
      <c r="L1649" s="444">
        <f t="shared" ca="1" si="114"/>
        <v>-207931034.40517184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-207931034.40517184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-866379.31002154935</v>
      </c>
      <c r="L1650" s="444">
        <f t="shared" ca="1" si="114"/>
        <v>-208797413.71519339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-208797413.71519339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-869989.22381330573</v>
      </c>
      <c r="L1651" s="444">
        <f t="shared" ca="1" si="114"/>
        <v>-209667402.93900669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-209667402.93900669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-873614.17891252786</v>
      </c>
      <c r="L1652" s="444">
        <f t="shared" ca="1" si="114"/>
        <v>-210541017.11791921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-210541017.11791921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-877254.23799132998</v>
      </c>
      <c r="L1653" s="444">
        <f t="shared" ca="1" si="114"/>
        <v>-211418271.35591054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-211418271.35591054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-880909.46398296056</v>
      </c>
      <c r="L1654" s="444">
        <f t="shared" ca="1" si="114"/>
        <v>-212299180.81989351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-212299180.81989351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-884579.9200828895</v>
      </c>
      <c r="L1655" s="444">
        <f t="shared" ca="1" si="114"/>
        <v>-213183760.73997641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-213183760.73997641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-888265.66974990163</v>
      </c>
      <c r="L1656" s="444">
        <f t="shared" ca="1" si="114"/>
        <v>-214072026.40972632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-214072026.40972632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-891966.776707193</v>
      </c>
      <c r="L1657" s="444">
        <f t="shared" ca="1" si="114"/>
        <v>-214963993.18643352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-214963993.18643352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-895683.30494347296</v>
      </c>
      <c r="L1658" s="444">
        <f t="shared" ca="1" si="114"/>
        <v>-215859676.491377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-215859676.491377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-899415.31871407083</v>
      </c>
      <c r="L1659" s="444">
        <f t="shared" ca="1" si="114"/>
        <v>-216759091.81009108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-216759091.81009108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-903162.88254204614</v>
      </c>
      <c r="L1660" s="444">
        <f t="shared" ca="1" si="114"/>
        <v>-217662254.69263312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-217662254.69263312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-906926.06121930468</v>
      </c>
      <c r="L1661" s="444">
        <f t="shared" ca="1" si="114"/>
        <v>-218569180.75385243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-218569180.75385243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-910704.9198077186</v>
      </c>
      <c r="L1662" s="444">
        <f t="shared" ca="1" si="114"/>
        <v>-219479885.67366016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-219479885.67366016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-914499.52364025079</v>
      </c>
      <c r="L1663" s="444">
        <f t="shared" ca="1" si="114"/>
        <v>-220394385.1973004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-220394385.1973004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-918309.93832208496</v>
      </c>
      <c r="L1664" s="444">
        <f t="shared" ca="1" si="114"/>
        <v>-221312695.1356225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-221312695.1356225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-922136.22973176045</v>
      </c>
      <c r="L1665" s="444">
        <f t="shared" ca="1" si="114"/>
        <v>-222234831.36535427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-222234831.36535427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-925978.4640223094</v>
      </c>
      <c r="L1666" s="444">
        <f t="shared" ca="1" si="114"/>
        <v>-223160809.82937658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-223160809.82937658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-929836.70762240235</v>
      </c>
      <c r="L1667" s="444">
        <f t="shared" ca="1" si="114"/>
        <v>-224090646.53699899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-224090646.53699899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-933711.02723749576</v>
      </c>
      <c r="L1668" s="444">
        <f t="shared" ca="1" si="114"/>
        <v>-225024357.56423649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-225024357.56423649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-937601.48985098535</v>
      </c>
      <c r="L1669" s="444">
        <f t="shared" ca="1" si="114"/>
        <v>-225961959.05408749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-225961959.05408749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-941508.16272536456</v>
      </c>
      <c r="L1670" s="444">
        <f t="shared" ca="1" si="114"/>
        <v>-226903467.21681285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-226903467.21681285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-945431.1134033869</v>
      </c>
      <c r="L1671" s="444">
        <f t="shared" ca="1" si="114"/>
        <v>-227848898.33021623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-227848898.33021623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-949370.40970923437</v>
      </c>
      <c r="L1672" s="444">
        <f t="shared" ca="1" si="114"/>
        <v>-228798268.73992547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-228798268.73992547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-953326.11974968936</v>
      </c>
      <c r="L1673" s="444">
        <f t="shared" ca="1" si="114"/>
        <v>-229751594.85967517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-229751594.85967517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-957298.31191531336</v>
      </c>
      <c r="L1674" s="444">
        <f t="shared" ca="1" si="114"/>
        <v>-230708893.17159048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-230708893.17159048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-961287.05488162697</v>
      </c>
      <c r="L1675" s="444">
        <f t="shared" ca="1" si="114"/>
        <v>-231670180.22647211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-231670180.22647211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-965292.41761030047</v>
      </c>
      <c r="L1676" s="444">
        <f t="shared" ca="1" si="114"/>
        <v>-232635472.6440824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-232635472.6440824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-969314.46935034345</v>
      </c>
      <c r="L1677" s="444">
        <f t="shared" ca="1" si="114"/>
        <v>-233604787.11343274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-233604787.11343274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-973353.2796393031</v>
      </c>
      <c r="L1678" s="444">
        <f t="shared" ca="1" si="114"/>
        <v>-234578140.39307204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-234578140.39307204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-977408.91830446664</v>
      </c>
      <c r="L1679" s="444">
        <f t="shared" ca="1" si="114"/>
        <v>-235555549.31137651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-235555549.31137651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-981481.4554640688</v>
      </c>
      <c r="L1680" s="444">
        <f t="shared" ca="1" si="114"/>
        <v>-236537030.76684058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-236537030.76684058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-985570.9615285024</v>
      </c>
      <c r="L1681" s="444">
        <f t="shared" ca="1" si="114"/>
        <v>-237522601.72836909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-237522601.72836909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-989677.50720153772</v>
      </c>
      <c r="L1682" s="444">
        <f t="shared" ca="1" si="114"/>
        <v>-238512279.23557064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-238512279.23557064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-993801.16348154435</v>
      </c>
      <c r="L1683" s="444">
        <f t="shared" ca="1" si="114"/>
        <v>-239506080.39905217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-239506080.39905217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-997942.0016627172</v>
      </c>
      <c r="L1684" s="444">
        <f t="shared" ca="1" si="114"/>
        <v>-240504022.4007149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-240504022.4007149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-1002100.0933363121</v>
      </c>
      <c r="L1685" s="444">
        <f t="shared" ca="1" si="114"/>
        <v>-241506122.49405122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-241506122.49405122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-1006275.5103918801</v>
      </c>
      <c r="L1686" s="444">
        <f t="shared" ca="1" si="114"/>
        <v>-242512398.00444311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-242512398.00444311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-1010468.3250185129</v>
      </c>
      <c r="L1687" s="444">
        <f t="shared" ca="1" si="114"/>
        <v>-243522866.32946163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-243522866.32946163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-1014678.6097060899</v>
      </c>
      <c r="L1688" s="444">
        <f t="shared" ca="1" si="114"/>
        <v>-244537544.93916774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-244537544.93916774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-1018906.4372465322</v>
      </c>
      <c r="L1689" s="444">
        <f t="shared" ca="1" si="114"/>
        <v>-245556451.37641427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-245556451.37641427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-1023151.8807350596</v>
      </c>
      <c r="L1690" s="444">
        <f t="shared" ca="1" si="114"/>
        <v>-246579603.25714934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-246579603.25714934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-1027415.0135714556</v>
      </c>
      <c r="L1691" s="444">
        <f t="shared" ca="1" si="114"/>
        <v>-247607018.27072078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-247607018.27072078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-1031695.9094613367</v>
      </c>
      <c r="L1692" s="444">
        <f t="shared" ca="1" si="114"/>
        <v>-248638714.18018213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-248638714.18018213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-1035994.6424174255</v>
      </c>
      <c r="L1693" s="444">
        <f t="shared" ca="1" si="114"/>
        <v>-249674708.82259956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-249674708.82259956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-1040311.2867608315</v>
      </c>
      <c r="L1694" s="444">
        <f t="shared" ca="1" si="114"/>
        <v>-250715020.1093604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-250715020.1093604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-1044645.9171223349</v>
      </c>
      <c r="L1695" s="444">
        <f t="shared" ca="1" si="114"/>
        <v>-251759666.02648273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-251759666.02648273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-1048998.6084436781</v>
      </c>
      <c r="L1696" s="444">
        <f t="shared" ca="1" si="114"/>
        <v>-252808664.63492641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-252808664.63492641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-1053369.4359788601</v>
      </c>
      <c r="L1697" s="444">
        <f t="shared" ca="1" si="114"/>
        <v>-253862034.07090527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-253862034.07090527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-1057758.4752954387</v>
      </c>
      <c r="L1698" s="444">
        <f t="shared" ca="1" si="114"/>
        <v>-254919792.54620069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-254919792.54620069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-1062165.8022758362</v>
      </c>
      <c r="L1699" s="444">
        <f t="shared" ca="1" si="114"/>
        <v>-255981958.34847653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-255981958.34847653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-1066591.4931186521</v>
      </c>
      <c r="L1700" s="444">
        <f t="shared" ca="1" si="114"/>
        <v>-257048549.84159517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-257048549.84159517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-1071035.6243399798</v>
      </c>
      <c r="L1701" s="444">
        <f t="shared" ca="1" si="114"/>
        <v>-258119585.46593514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-258119585.46593514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-1075498.2727747296</v>
      </c>
      <c r="L1702" s="444">
        <f t="shared" ca="1" si="114"/>
        <v>-259195083.73870987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-259195083.73870987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-1079979.515577958</v>
      </c>
      <c r="L1703" s="444">
        <f t="shared" ca="1" si="114"/>
        <v>-260275063.25428784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-260275063.25428784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-1084479.4302261993</v>
      </c>
      <c r="L1704" s="444">
        <f t="shared" ca="1" si="114"/>
        <v>-261359542.68451405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-261359542.68451405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-1088998.0945188084</v>
      </c>
      <c r="L1705" s="444">
        <f t="shared" ca="1" si="114"/>
        <v>-262448540.77903286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-262448540.77903286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-1093535.5865793035</v>
      </c>
      <c r="L1706" s="444">
        <f t="shared" ca="1" si="114"/>
        <v>-263542076.36561215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-263542076.36561215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-1098091.9848567173</v>
      </c>
      <c r="L1707" s="444">
        <f t="shared" ca="1" si="114"/>
        <v>-264640168.35046887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-264640168.35046887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-1102667.3681269537</v>
      </c>
      <c r="L1708" s="444">
        <f t="shared" ca="1" si="114"/>
        <v>-265742835.71859583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-265742835.71859583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-1107261.8154941495</v>
      </c>
      <c r="L1709" s="444">
        <f t="shared" ca="1" si="114"/>
        <v>-266850097.53408998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-266850097.53408998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-1111875.4063920416</v>
      </c>
      <c r="L1710" s="444">
        <f t="shared" ca="1" si="114"/>
        <v>-267961972.94048202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-267961972.94048202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-1116508.2205853418</v>
      </c>
      <c r="L1711" s="444">
        <f t="shared" ca="1" si="114"/>
        <v>-269078481.16106737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-269078481.16106737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-1121160.338171114</v>
      </c>
      <c r="L1712" s="444">
        <f t="shared" ca="1" si="114"/>
        <v>-270199641.49923849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-270199641.49923849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-1125831.8395801603</v>
      </c>
      <c r="L1713" s="444">
        <f t="shared" ca="1" si="114"/>
        <v>-271325473.33881867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-271325473.33881867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-1130522.8055784111</v>
      </c>
      <c r="L1714" s="444">
        <f t="shared" ca="1" si="114"/>
        <v>-272455996.14439708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-272455996.14439708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-1135233.3172683211</v>
      </c>
      <c r="L1715" s="444">
        <f t="shared" ca="1" si="114"/>
        <v>-273591229.46166539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-273591229.46166539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-1139963.4560902724</v>
      </c>
      <c r="L1716" s="444">
        <f t="shared" ca="1" si="114"/>
        <v>-274731192.91775566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-274731192.91775566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-1144713.3038239819</v>
      </c>
      <c r="L1717" s="444">
        <f t="shared" ca="1" si="114"/>
        <v>-275875906.22157967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-275875906.22157967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-1149482.9425899154</v>
      </c>
      <c r="L1718" s="444">
        <f t="shared" ca="1" si="114"/>
        <v>-277025389.16416961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-277025389.16416961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-1154272.4548507067</v>
      </c>
      <c r="L1719" s="444">
        <f t="shared" ca="1" si="114"/>
        <v>-278179661.61902034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-278179661.61902034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-1159081.9234125847</v>
      </c>
      <c r="L1720" s="444">
        <f t="shared" ca="1" si="114"/>
        <v>-279338743.5424329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-279338743.5424329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-1163911.4314268038</v>
      </c>
      <c r="L1721" s="444">
        <f t="shared" ca="1" si="114"/>
        <v>-280502654.97385973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-280502654.97385973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-1168761.0623910823</v>
      </c>
      <c r="L1722" s="444">
        <f t="shared" ca="1" si="114"/>
        <v>-281671416.03625083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-281671416.03625083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-1173630.9001510451</v>
      </c>
      <c r="L1723" s="444">
        <f t="shared" ca="1" si="114"/>
        <v>-282845046.9364019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-282845046.9364019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-1178521.0289016746</v>
      </c>
      <c r="L1724" s="444">
        <f t="shared" ca="1" si="114"/>
        <v>-284023567.9653036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-284023567.9653036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-1183431.5331887649</v>
      </c>
      <c r="L1725" s="444">
        <f t="shared" ca="1" si="114"/>
        <v>-285206999.49849236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-285206999.49849236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-1188362.4979103848</v>
      </c>
      <c r="L1726" s="444">
        <f t="shared" ca="1" si="114"/>
        <v>-286395361.99640274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-286395361.99640274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-1193314.0083183448</v>
      </c>
      <c r="L1727" s="444">
        <f t="shared" ca="1" si="114"/>
        <v>-287588676.00472111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-287588676.00472111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-1198286.1500196713</v>
      </c>
      <c r="L1728" s="444">
        <f t="shared" ca="1" si="114"/>
        <v>-288786962.15474075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-288786962.15474075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-1203279.0089780865</v>
      </c>
      <c r="L1729" s="444">
        <f t="shared" ca="1" si="114"/>
        <v>-289990241.16371882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-289990241.16371882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-1208292.6715154951</v>
      </c>
      <c r="L1730" s="444">
        <f t="shared" ca="1" si="114"/>
        <v>-291198533.83523434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-291198533.83523434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-1213327.2243134764</v>
      </c>
      <c r="L1731" s="444">
        <f t="shared" ca="1" si="114"/>
        <v>-292411861.05954784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-292411861.05954784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-1218382.7544147826</v>
      </c>
      <c r="L1732" s="444">
        <f t="shared" ca="1" si="114"/>
        <v>-293630243.81396264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-293630243.81396264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-1223459.3492248442</v>
      </c>
      <c r="L1733" s="444">
        <f t="shared" ca="1" si="114"/>
        <v>-294853703.1631875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-294853703.1631875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-1228557.0965132813</v>
      </c>
      <c r="L1734" s="444">
        <f t="shared" ca="1" si="114"/>
        <v>-296082260.25970078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-296082260.25970078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-1233676.08441542</v>
      </c>
      <c r="L1735" s="444">
        <f t="shared" ca="1" si="114"/>
        <v>-297315936.34411621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-297315936.34411621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-1238816.4014338176</v>
      </c>
      <c r="L1736" s="444">
        <f t="shared" ca="1" si="114"/>
        <v>-298554752.74555004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-298554752.74555004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-1243978.1364397919</v>
      </c>
      <c r="L1737" s="444">
        <f t="shared" ca="1" si="114"/>
        <v>-299798730.88198984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-299798730.88198984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-1249161.3786749577</v>
      </c>
      <c r="L1738" s="444">
        <f t="shared" ca="1" si="114"/>
        <v>-301047892.26066482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-301047892.26066482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-1254366.2177527701</v>
      </c>
      <c r="L1739" s="444">
        <f t="shared" ca="1" si="114"/>
        <v>-302302258.47841758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-302302258.47841758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-1259592.7436600733</v>
      </c>
      <c r="L1740" s="444">
        <f t="shared" ca="1" si="114"/>
        <v>-303561851.22207767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-303561851.22207767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-1264841.0467586569</v>
      </c>
      <c r="L1741" s="444">
        <f t="shared" ca="1" si="114"/>
        <v>-304826692.26883632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-304826692.26883632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-1270111.217786818</v>
      </c>
      <c r="L1742" s="444">
        <f t="shared" ca="1" si="114"/>
        <v>-306096803.48662311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-306096803.48662311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-1275403.3478609296</v>
      </c>
      <c r="L1743" s="444">
        <f t="shared" ca="1" si="114"/>
        <v>-307372206.83448404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-307372206.83448404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-1280717.5284770168</v>
      </c>
      <c r="L1744" s="444">
        <f t="shared" ca="1" si="114"/>
        <v>-308652924.36296105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-308652924.36296105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-1286053.8515123378</v>
      </c>
      <c r="L1745" s="444">
        <f t="shared" ca="1" si="114"/>
        <v>-309938978.21447337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-309938978.21447337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-1291412.4092269724</v>
      </c>
      <c r="L1746" s="444">
        <f t="shared" ca="1" si="114"/>
        <v>-311230390.62370032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-311230390.62370032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-1296793.2942654181</v>
      </c>
      <c r="L1747" s="444">
        <f t="shared" ca="1" si="114"/>
        <v>-312527183.91796571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-312527183.91796571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-1302196.5996581905</v>
      </c>
      <c r="L1748" s="444">
        <f t="shared" ca="1" si="114"/>
        <v>-313829380.5176239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-313829380.5176239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-1307622.4188234329</v>
      </c>
      <c r="L1749" s="444">
        <f t="shared" ca="1" si="114"/>
        <v>-315137002.93644732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-315137002.93644732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-1313070.8455685305</v>
      </c>
      <c r="L1750" s="444">
        <f t="shared" ca="1" si="114"/>
        <v>-316450073.78201586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-316450073.78201586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-1318541.9740917326</v>
      </c>
      <c r="L1751" s="444">
        <f t="shared" ca="1" si="114"/>
        <v>-317768615.75610757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-317768615.75610757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-1324035.8989837815</v>
      </c>
      <c r="L1752" s="444">
        <f t="shared" ca="1" si="114"/>
        <v>-319092651.65509135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-319092651.65509135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-1329552.7152295473</v>
      </c>
      <c r="L1753" s="444">
        <f t="shared" ca="1" si="114"/>
        <v>-320422204.37032092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-320422204.37032092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-1335092.5182096704</v>
      </c>
      <c r="L1754" s="444">
        <f t="shared" ca="1" si="114"/>
        <v>-321757296.88853061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-321757296.88853061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-1340655.4037022109</v>
      </c>
      <c r="L1755" s="444">
        <f t="shared" ca="1" si="114"/>
        <v>-323097952.29223281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-323097952.29223281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-1346241.4678843033</v>
      </c>
      <c r="L1756" s="444">
        <f t="shared" ca="1" si="114"/>
        <v>-324444193.76011711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-324444193.76011711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-1351850.8073338212</v>
      </c>
      <c r="L1757" s="444">
        <f t="shared" ca="1" si="114"/>
        <v>-325796044.56745094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-325796044.56745094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-1357483.5190310455</v>
      </c>
      <c r="L1758" s="444">
        <f t="shared" ca="1" si="114"/>
        <v>-327153528.08648199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-327153528.08648199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-1363139.7003603417</v>
      </c>
      <c r="L1759" s="444">
        <f t="shared" ca="1" si="114"/>
        <v>-328516667.78684235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-328516667.78684235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-1368819.449111843</v>
      </c>
      <c r="L1760" s="444">
        <f t="shared" ca="1" si="114"/>
        <v>-329885487.23595417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-329885487.23595417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-1374522.8634831423</v>
      </c>
      <c r="L1761" s="444">
        <f t="shared" ca="1" si="114"/>
        <v>-331260010.0994373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-331260010.0994373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-1380250.0420809886</v>
      </c>
      <c r="L1762" s="444">
        <f t="shared" ca="1" si="114"/>
        <v>-332640260.14151829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-332640260.14151829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-1386001.0839229929</v>
      </c>
      <c r="L1763" s="444">
        <f t="shared" ca="1" si="114"/>
        <v>-334026261.22544128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-334026261.22544128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-1391776.0884393386</v>
      </c>
      <c r="L1764" s="444">
        <f t="shared" ca="1" si="114"/>
        <v>-335418037.31388062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-335418037.31388062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-1397575.1554745026</v>
      </c>
      <c r="L1765" s="444">
        <f t="shared" ca="1" si="114"/>
        <v>-336815612.46935511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-336815612.46935511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-1403398.3852889796</v>
      </c>
      <c r="L1766" s="444">
        <f t="shared" ca="1" si="114"/>
        <v>-338219010.85464406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-338219010.85464406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-1409245.8785610169</v>
      </c>
      <c r="L1767" s="444">
        <f t="shared" ca="1" si="114"/>
        <v>-339628256.73320508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-339628256.73320508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-1415117.7363883546</v>
      </c>
      <c r="L1768" s="444">
        <f t="shared" ca="1" si="114"/>
        <v>-341043374.46959341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-341043374.46959341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-1421014.0602899725</v>
      </c>
      <c r="L1769" s="444">
        <f t="shared" ca="1" si="114"/>
        <v>-342464388.52988338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-342464388.52988338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-1426934.9522078475</v>
      </c>
      <c r="L1770" s="444">
        <f t="shared" ca="1" si="114"/>
        <v>-343891323.48209125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-343891323.48209125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-1432880.5145087135</v>
      </c>
      <c r="L1771" s="444">
        <f t="shared" ca="1" si="114"/>
        <v>-345324203.99659997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-345324203.99659997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-1438850.8499858333</v>
      </c>
      <c r="L1772" s="444">
        <f t="shared" ca="1" si="114"/>
        <v>-346763054.84658581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-346763054.84658581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-1444846.0618607742</v>
      </c>
      <c r="L1773" s="444">
        <f t="shared" ca="1" si="114"/>
        <v>-348207900.90844661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-348207900.90844661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-1450866.2537851941</v>
      </c>
      <c r="L1774" s="444">
        <f t="shared" ca="1" si="114"/>
        <v>-349658767.1622318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-349658767.1622318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-1456911.5298426326</v>
      </c>
      <c r="L1775" s="444">
        <f t="shared" ca="1" si="114"/>
        <v>-351115678.69207442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-351115678.69207442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-1462981.9945503101</v>
      </c>
      <c r="L1776" s="444">
        <f t="shared" ca="1" si="114"/>
        <v>-352578660.68662471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-352578660.68662471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-1469077.7528609363</v>
      </c>
      <c r="L1777" s="444">
        <f t="shared" ca="1" si="114"/>
        <v>-354047738.43948567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-354047738.43948567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-1475198.9101645236</v>
      </c>
      <c r="L1778" s="444">
        <f t="shared" ca="1" si="114"/>
        <v>-355522937.3496502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-355522937.3496502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-1481345.5722902091</v>
      </c>
      <c r="L1779" s="444">
        <f t="shared" ca="1" si="114"/>
        <v>-357004282.92194039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-357004282.92194039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-1487517.8455080849</v>
      </c>
      <c r="L1780" s="444">
        <f t="shared" ca="1" si="114"/>
        <v>-358491800.76744848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-358491800.76744848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-1493715.8365310354</v>
      </c>
      <c r="L1781" s="444">
        <f t="shared" ca="1" si="114"/>
        <v>-359985516.60397953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-359985516.60397953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-1499939.6525165814</v>
      </c>
      <c r="L1782" s="444">
        <f t="shared" ca="1" si="114"/>
        <v>-361485456.25649613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-361485456.25649613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-1506189.4010687338</v>
      </c>
      <c r="L1783" s="444">
        <f t="shared" ca="1" si="114"/>
        <v>-362991645.65756488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-362991645.65756488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-1512465.1902398537</v>
      </c>
      <c r="L1784" s="444">
        <f t="shared" ca="1" si="114"/>
        <v>-364504110.84780473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-364504110.84780473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-1518767.1285325196</v>
      </c>
      <c r="L1785" s="444">
        <f t="shared" ca="1" si="114"/>
        <v>-366022877.97633725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-366022877.97633725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-1525095.3249014053</v>
      </c>
      <c r="L1786" s="444">
        <f t="shared" ca="1" si="114"/>
        <v>-367547973.30123866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-367547973.30123866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-1531449.8887551611</v>
      </c>
      <c r="L1787" s="444">
        <f t="shared" ca="1" si="114"/>
        <v>-369079423.1899938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-369079423.1899938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-1537830.9299583074</v>
      </c>
      <c r="L1788" s="444">
        <f t="shared" ca="1" si="114"/>
        <v>-370617254.11995208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-370617254.11995208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-1544238.5588331337</v>
      </c>
      <c r="L1789" s="444">
        <f t="shared" ca="1" si="114"/>
        <v>-372161492.6787852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-372161492.6787852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-1550672.8861616049</v>
      </c>
      <c r="L1790" s="444">
        <f t="shared" ca="1" si="114"/>
        <v>-373712165.56494683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-373712165.56494683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-1557134.0231872785</v>
      </c>
      <c r="L1791" s="444">
        <f t="shared" ca="1" si="114"/>
        <v>-375269299.58813411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-375269299.58813411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-1563622.0816172254</v>
      </c>
      <c r="L1792" s="444">
        <f t="shared" ca="1" si="114"/>
        <v>-376832921.66975135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-376832921.66975135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-1570137.173623964</v>
      </c>
      <c r="L1793" s="444">
        <f t="shared" ref="L1793:L2047" ca="1" si="119">I1793-J1793+K1793</f>
        <v>-378403058.84337533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-378403058.84337533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-1576679.4118473972</v>
      </c>
      <c r="L1794" s="444">
        <f t="shared" ca="1" si="119"/>
        <v>-379979738.25522274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-379979738.25522274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-1583248.9093967613</v>
      </c>
      <c r="L1795" s="444">
        <f t="shared" ca="1" si="119"/>
        <v>-381562987.16461951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-381562987.16461951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-1589845.7798525812</v>
      </c>
      <c r="L1796" s="444">
        <f t="shared" ca="1" si="119"/>
        <v>-383152832.94447207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-383152832.94447207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-1596470.1372686336</v>
      </c>
      <c r="L1797" s="444">
        <f t="shared" ca="1" si="119"/>
        <v>-384749303.08174074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-384749303.08174074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-1603122.0961739197</v>
      </c>
      <c r="L1798" s="444">
        <f t="shared" ca="1" si="119"/>
        <v>-386352425.17791468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-386352425.17791468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-1609801.7715746444</v>
      </c>
      <c r="L1799" s="444">
        <f t="shared" ca="1" si="119"/>
        <v>-387962226.9494893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-387962226.9494893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-1616509.2789562054</v>
      </c>
      <c r="L1800" s="444">
        <f t="shared" ca="1" si="119"/>
        <v>-389578736.22844553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-389578736.22844553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-1623244.7342851898</v>
      </c>
      <c r="L1801" s="444">
        <f t="shared" ca="1" si="119"/>
        <v>-391201980.96273071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-391201980.96273071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-1630008.2540113779</v>
      </c>
      <c r="L1802" s="444">
        <f t="shared" ca="1" si="119"/>
        <v>-392831989.2167421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-392831989.2167421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-1636799.9550697587</v>
      </c>
      <c r="L1803" s="444">
        <f t="shared" ca="1" si="119"/>
        <v>-394468789.17181188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-394468789.17181188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-1643619.9548825496</v>
      </c>
      <c r="L1804" s="444">
        <f t="shared" ca="1" si="119"/>
        <v>-396112409.12669444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-396112409.12669444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-1650468.3713612268</v>
      </c>
      <c r="L1805" s="444">
        <f t="shared" ca="1" si="119"/>
        <v>-397762877.4980557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-397762877.4980557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-1657345.3229085654</v>
      </c>
      <c r="L1806" s="444">
        <f t="shared" ca="1" si="119"/>
        <v>-399420222.82096428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-399420222.82096428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-1664250.9284206845</v>
      </c>
      <c r="L1807" s="444">
        <f t="shared" ca="1" si="119"/>
        <v>-401084473.74938494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-401084473.74938494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-1671185.307289104</v>
      </c>
      <c r="L1808" s="444">
        <f t="shared" ca="1" si="119"/>
        <v>-402755659.05667406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-402755659.05667406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-1678148.5794028086</v>
      </c>
      <c r="L1809" s="444">
        <f t="shared" ca="1" si="119"/>
        <v>-404433807.63607687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-404433807.63607687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-1685140.8651503203</v>
      </c>
      <c r="L1810" s="444">
        <f t="shared" ca="1" si="119"/>
        <v>-406118948.5012272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-406118948.5012272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-1692162.2854217801</v>
      </c>
      <c r="L1811" s="444">
        <f t="shared" ca="1" si="119"/>
        <v>-407811110.78664899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-407811110.78664899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-1699212.9616110374</v>
      </c>
      <c r="L1812" s="444">
        <f t="shared" ca="1" si="119"/>
        <v>-409510323.74826002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-409510323.74826002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-1706293.0156177501</v>
      </c>
      <c r="L1813" s="444">
        <f t="shared" ca="1" si="119"/>
        <v>-411216616.76387775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-411216616.76387775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-1713402.5698494907</v>
      </c>
      <c r="L1814" s="444">
        <f t="shared" ca="1" si="119"/>
        <v>-412930019.33372724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-412930019.33372724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-1720541.7472238634</v>
      </c>
      <c r="L1815" s="444">
        <f t="shared" ca="1" si="119"/>
        <v>-414650561.08095109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-414650561.08095109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-1727710.6711706296</v>
      </c>
      <c r="L1816" s="444">
        <f t="shared" ca="1" si="119"/>
        <v>-416378271.75212175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-416378271.75212175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-1734909.4656338405</v>
      </c>
      <c r="L1817" s="444">
        <f t="shared" ca="1" si="119"/>
        <v>-418113181.21775562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-418113181.21775562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-1742138.2550739816</v>
      </c>
      <c r="L1818" s="444">
        <f t="shared" ca="1" si="119"/>
        <v>-419855319.47282958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-419855319.47282958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-1749397.1644701234</v>
      </c>
      <c r="L1819" s="444">
        <f t="shared" ca="1" si="119"/>
        <v>-421604716.63729972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-421604716.63729972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-1756686.3193220822</v>
      </c>
      <c r="L1820" s="444">
        <f t="shared" ca="1" si="119"/>
        <v>-423361402.95662183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-423361402.95662183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-1764005.8456525907</v>
      </c>
      <c r="L1821" s="444">
        <f t="shared" ca="1" si="119"/>
        <v>-425125408.80227441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-425125408.80227441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-1771355.8700094766</v>
      </c>
      <c r="L1822" s="444">
        <f t="shared" ca="1" si="119"/>
        <v>-426896764.67228389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-426896764.67228389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-1778736.5194678493</v>
      </c>
      <c r="L1823" s="444">
        <f t="shared" ca="1" si="119"/>
        <v>-428675501.19175172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-428675501.19175172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-1786147.9216322987</v>
      </c>
      <c r="L1824" s="444">
        <f t="shared" ca="1" si="119"/>
        <v>-430461649.11338401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-430461649.11338401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-1793590.2046391</v>
      </c>
      <c r="L1825" s="444">
        <f t="shared" ca="1" si="119"/>
        <v>-432255239.31802309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-432255239.31802309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-1801063.4971584296</v>
      </c>
      <c r="L1826" s="444">
        <f t="shared" ca="1" si="119"/>
        <v>-434056302.81518149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-434056302.81518149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-1808567.9283965896</v>
      </c>
      <c r="L1827" s="444">
        <f t="shared" ca="1" si="119"/>
        <v>-435864870.74357808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-435864870.74357808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-1816103.628098242</v>
      </c>
      <c r="L1828" s="444">
        <f t="shared" ca="1" si="119"/>
        <v>-437680974.37167633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-437680974.37167633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-1823670.7265486512</v>
      </c>
      <c r="L1829" s="444">
        <f t="shared" ca="1" si="119"/>
        <v>-439504645.098225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-439504645.098225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-1831269.3545759374</v>
      </c>
      <c r="L1830" s="444">
        <f t="shared" ca="1" si="119"/>
        <v>-441335914.45280093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-441335914.45280093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-1838899.6435533368</v>
      </c>
      <c r="L1831" s="444">
        <f t="shared" ca="1" si="119"/>
        <v>-443174814.09635425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-443174814.09635425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-1846561.725401476</v>
      </c>
      <c r="L1832" s="444">
        <f t="shared" ca="1" si="119"/>
        <v>-445021375.82175571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-445021375.82175571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-1854255.7325906488</v>
      </c>
      <c r="L1833" s="444">
        <f t="shared" ca="1" si="119"/>
        <v>-446875631.55434638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-446875631.55434638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-1861981.7981431095</v>
      </c>
      <c r="L1834" s="444">
        <f t="shared" ca="1" si="119"/>
        <v>-448737613.35248947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-448737613.35248947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-1869740.0556353724</v>
      </c>
      <c r="L1835" s="444">
        <f t="shared" ca="1" si="119"/>
        <v>-450607353.40812486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-450607353.40812486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-1877530.63920052</v>
      </c>
      <c r="L1836" s="444">
        <f t="shared" ca="1" si="119"/>
        <v>-452484884.04732537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-452484884.04732537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-1885353.6835305223</v>
      </c>
      <c r="L1837" s="444">
        <f t="shared" ca="1" si="119"/>
        <v>-454370237.73085588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-454370237.73085588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-1893209.3238785665</v>
      </c>
      <c r="L1838" s="444">
        <f t="shared" ca="1" si="119"/>
        <v>-456263447.05473447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-456263447.05473447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-1901097.6960613932</v>
      </c>
      <c r="L1839" s="444">
        <f t="shared" ca="1" si="119"/>
        <v>-458164544.75079584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-458164544.75079584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-1909018.9364616494</v>
      </c>
      <c r="L1840" s="444">
        <f t="shared" ca="1" si="119"/>
        <v>-460073563.68725747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-460073563.68725747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-1916973.1820302391</v>
      </c>
      <c r="L1841" s="444">
        <f t="shared" ca="1" si="119"/>
        <v>-461990536.86928773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-461990536.86928773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-1924960.5702886991</v>
      </c>
      <c r="L1842" s="444">
        <f t="shared" ca="1" si="119"/>
        <v>-463915497.43957645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-463915497.43957645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-1932981.2393315686</v>
      </c>
      <c r="L1843" s="444">
        <f t="shared" ca="1" si="119"/>
        <v>-465848478.67890799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-465848478.67890799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-1941035.3278287833</v>
      </c>
      <c r="L1844" s="444">
        <f t="shared" ca="1" si="119"/>
        <v>-467789514.00673676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-467789514.00673676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-1949122.9750280697</v>
      </c>
      <c r="L1845" s="444">
        <f t="shared" ca="1" si="119"/>
        <v>-469738636.98176485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-469738636.98176485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-1957244.3207573534</v>
      </c>
      <c r="L1846" s="444">
        <f t="shared" ca="1" si="119"/>
        <v>-471695881.30252218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-471695881.30252218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-1965399.5054271757</v>
      </c>
      <c r="L1847" s="444">
        <f t="shared" ca="1" si="119"/>
        <v>-473661280.80794936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-473661280.80794936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-1973588.6700331224</v>
      </c>
      <c r="L1848" s="444">
        <f t="shared" ca="1" si="119"/>
        <v>-475634869.47798246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-475634869.47798246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-1981811.9561582601</v>
      </c>
      <c r="L1849" s="444">
        <f t="shared" ca="1" si="119"/>
        <v>-477616681.43414074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-477616681.43414074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-1990069.5059755864</v>
      </c>
      <c r="L1850" s="444">
        <f t="shared" ca="1" si="119"/>
        <v>-479606750.94011635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-479606750.94011635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-1998361.4622504849</v>
      </c>
      <c r="L1851" s="444">
        <f t="shared" ca="1" si="119"/>
        <v>-481605112.40236682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-481605112.40236682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-2006687.968343195</v>
      </c>
      <c r="L1852" s="444">
        <f t="shared" ca="1" si="119"/>
        <v>-483611800.37071002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-483611800.37071002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-2015049.1682112915</v>
      </c>
      <c r="L1853" s="444">
        <f t="shared" ca="1" si="119"/>
        <v>-485626849.5389213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-485626849.5389213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-2023445.2064121717</v>
      </c>
      <c r="L1854" s="444">
        <f t="shared" ca="1" si="119"/>
        <v>-487650294.74533349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-487650294.74533349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-2031876.2281055562</v>
      </c>
      <c r="L1855" s="444">
        <f t="shared" ca="1" si="119"/>
        <v>-489682170.97343904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-489682170.97343904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-2040342.3790559957</v>
      </c>
      <c r="L1856" s="444">
        <f t="shared" ca="1" si="119"/>
        <v>-491722513.35249501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-491722513.35249501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-2048843.8056353959</v>
      </c>
      <c r="L1857" s="444">
        <f t="shared" ca="1" si="119"/>
        <v>-493771357.15813041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-493771357.15813041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-2057380.6548255433</v>
      </c>
      <c r="L1858" s="444">
        <f t="shared" ca="1" si="119"/>
        <v>-495828737.81295598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-495828737.81295598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-2065953.0742206499</v>
      </c>
      <c r="L1859" s="444">
        <f t="shared" ca="1" si="119"/>
        <v>-497894690.88717663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-497894690.88717663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-2074561.2120299023</v>
      </c>
      <c r="L1860" s="444">
        <f t="shared" ca="1" si="119"/>
        <v>-499969252.09920651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-499969252.09920651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-2083205.2170800271</v>
      </c>
      <c r="L1861" s="444">
        <f t="shared" ca="1" si="119"/>
        <v>-502052457.31628656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-502052457.31628656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-2091885.2388178606</v>
      </c>
      <c r="L1862" s="444">
        <f t="shared" ca="1" si="119"/>
        <v>-504144342.55510443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-504144342.55510443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-2100601.4273129352</v>
      </c>
      <c r="L1863" s="444">
        <f t="shared" ca="1" si="119"/>
        <v>-506244943.98241735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-506244943.98241735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-2109353.9332600725</v>
      </c>
      <c r="L1864" s="444">
        <f t="shared" ca="1" si="119"/>
        <v>-508354297.91567743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-508354297.91567743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-2118142.9079819894</v>
      </c>
      <c r="L1865" s="444">
        <f t="shared" ca="1" si="119"/>
        <v>-510472440.82365942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-510472440.82365942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-2126968.5034319139</v>
      </c>
      <c r="L1866" s="444">
        <f t="shared" ca="1" si="119"/>
        <v>-512599409.32709134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-512599409.32709134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-2135830.8721962138</v>
      </c>
      <c r="L1867" s="444">
        <f t="shared" ca="1" si="119"/>
        <v>-514735240.19928753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-514735240.19928753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-2144730.1674970314</v>
      </c>
      <c r="L1868" s="444">
        <f t="shared" ca="1" si="119"/>
        <v>-516879970.36678457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-516879970.36678457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-2153666.5431949357</v>
      </c>
      <c r="L1869" s="444">
        <f t="shared" ca="1" si="119"/>
        <v>-519033636.90997952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-519033636.90997952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-2162640.1537915813</v>
      </c>
      <c r="L1870" s="444">
        <f t="shared" ca="1" si="119"/>
        <v>-521196277.06377113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-521196277.06377113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-2171651.1544323796</v>
      </c>
      <c r="L1871" s="444">
        <f t="shared" ca="1" si="119"/>
        <v>-523367928.21820349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-523367928.21820349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-2180699.700909181</v>
      </c>
      <c r="L1872" s="444">
        <f t="shared" ca="1" si="119"/>
        <v>-525548627.91911268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-525548627.91911268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-2189785.9496629694</v>
      </c>
      <c r="L1873" s="444">
        <f t="shared" ca="1" si="119"/>
        <v>-527738413.86877567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-527738413.86877567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-2198910.0577865653</v>
      </c>
      <c r="L1874" s="444">
        <f t="shared" ca="1" si="119"/>
        <v>-529937323.92656225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-529937323.92656225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-2208072.1830273429</v>
      </c>
      <c r="L1875" s="444">
        <f t="shared" ca="1" si="119"/>
        <v>-532145396.10958958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-532145396.10958958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-2217272.4837899567</v>
      </c>
      <c r="L1876" s="444">
        <f t="shared" ca="1" si="119"/>
        <v>-534362668.59337956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-534362668.59337956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-2226511.1191390813</v>
      </c>
      <c r="L1877" s="444">
        <f t="shared" ca="1" si="119"/>
        <v>-536589179.71251863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-536589179.71251863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-2235788.2488021608</v>
      </c>
      <c r="L1878" s="444">
        <f t="shared" ca="1" si="119"/>
        <v>-538824967.96132076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-538824967.96132076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-2245104.0331721697</v>
      </c>
      <c r="L1879" s="444">
        <f t="shared" ca="1" si="119"/>
        <v>-541070071.99449289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-541070071.99449289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-2254458.6333103869</v>
      </c>
      <c r="L1880" s="444">
        <f t="shared" ca="1" si="119"/>
        <v>-543324530.62780333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-543324530.62780333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-2263852.2109491806</v>
      </c>
      <c r="L1881" s="444">
        <f t="shared" ca="1" si="119"/>
        <v>-545588382.83875251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-545588382.83875251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-2273284.9284948022</v>
      </c>
      <c r="L1882" s="444">
        <f t="shared" ca="1" si="119"/>
        <v>-547861667.76724732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-547861667.76724732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-2282756.9490301972</v>
      </c>
      <c r="L1883" s="444">
        <f t="shared" ca="1" si="119"/>
        <v>-550144424.71627748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-550144424.71627748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-2292268.4363178229</v>
      </c>
      <c r="L1884" s="444">
        <f t="shared" ca="1" si="119"/>
        <v>-552436693.15259528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-552436693.15259528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-2301819.5548024802</v>
      </c>
      <c r="L1885" s="444">
        <f t="shared" ca="1" si="119"/>
        <v>-554738512.70739782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-554738512.70739782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-2311410.4696141575</v>
      </c>
      <c r="L1886" s="444">
        <f t="shared" ca="1" si="119"/>
        <v>-557049923.17701197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-557049923.17701197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-2321041.3465708829</v>
      </c>
      <c r="L1887" s="444">
        <f t="shared" ca="1" si="119"/>
        <v>-559370964.52358282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-559370964.52358282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-2330712.3521815948</v>
      </c>
      <c r="L1888" s="444">
        <f t="shared" ca="1" si="119"/>
        <v>-561701676.87576437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-561701676.87576437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-2340423.6536490181</v>
      </c>
      <c r="L1889" s="444">
        <f t="shared" ca="1" si="119"/>
        <v>-564042100.52941334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-564042100.52941334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-2350175.4188725557</v>
      </c>
      <c r="L1890" s="444">
        <f t="shared" ca="1" si="119"/>
        <v>-566392275.94828594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-566392275.94828594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-2359967.8164511914</v>
      </c>
      <c r="L1891" s="444">
        <f t="shared" ca="1" si="119"/>
        <v>-568752243.76473713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-568752243.76473713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-2369801.0156864049</v>
      </c>
      <c r="L1892" s="444">
        <f t="shared" ca="1" si="119"/>
        <v>-571122044.78042352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-571122044.78042352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-2379675.186585098</v>
      </c>
      <c r="L1893" s="444">
        <f t="shared" ca="1" si="119"/>
        <v>-573501719.96700859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-573501719.96700859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-2389590.4998625359</v>
      </c>
      <c r="L1894" s="444">
        <f t="shared" ca="1" si="119"/>
        <v>-575891310.46687114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-575891310.46687114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-2399547.1269452963</v>
      </c>
      <c r="L1895" s="444">
        <f t="shared" ca="1" si="119"/>
        <v>-578290857.5938164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-578290857.5938164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-2409545.2399742352</v>
      </c>
      <c r="L1896" s="444">
        <f t="shared" ca="1" si="119"/>
        <v>-580700402.83379066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-580700402.83379066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-2419585.0118074613</v>
      </c>
      <c r="L1897" s="444">
        <f t="shared" ca="1" si="119"/>
        <v>-583119987.8455981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-583119987.8455981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-2429666.6160233254</v>
      </c>
      <c r="L1898" s="444">
        <f t="shared" ca="1" si="119"/>
        <v>-585549654.4616214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-585549654.4616214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-2439790.2269234224</v>
      </c>
      <c r="L1899" s="444">
        <f t="shared" ca="1" si="119"/>
        <v>-587989444.68854487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-587989444.68854487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-2449956.0195356035</v>
      </c>
      <c r="L1900" s="444">
        <f t="shared" ca="1" si="119"/>
        <v>-590439400.70808053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-590439400.70808053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-2460164.1696170024</v>
      </c>
      <c r="L1901" s="444">
        <f t="shared" ca="1" si="119"/>
        <v>-592899564.87769759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-592899564.87769759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-2470414.8536570733</v>
      </c>
      <c r="L1902" s="444">
        <f t="shared" ca="1" si="119"/>
        <v>-595369979.73135471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-595369979.73135471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-2480708.2488806448</v>
      </c>
      <c r="L1903" s="444">
        <f t="shared" ca="1" si="119"/>
        <v>-597850687.98023534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-597850687.98023534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-2491044.5332509805</v>
      </c>
      <c r="L1904" s="444">
        <f t="shared" ca="1" si="119"/>
        <v>-600341732.51348627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-600341732.51348627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-2501423.8854728593</v>
      </c>
      <c r="L1905" s="444">
        <f t="shared" ca="1" si="119"/>
        <v>-602843156.39895916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-602843156.39895916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-2511846.4849956632</v>
      </c>
      <c r="L1906" s="444">
        <f t="shared" ca="1" si="119"/>
        <v>-605355002.88395476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-605355002.88395476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-2522312.512016478</v>
      </c>
      <c r="L1907" s="444">
        <f t="shared" ca="1" si="119"/>
        <v>-607877315.3959713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-607877315.3959713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-2532822.1474832138</v>
      </c>
      <c r="L1908" s="444">
        <f t="shared" ca="1" si="119"/>
        <v>-610410137.54345453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-610410137.54345453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-2543375.5730977273</v>
      </c>
      <c r="L1909" s="444">
        <f t="shared" ca="1" si="119"/>
        <v>-612953513.11655223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-612953513.11655223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-2553972.9713189676</v>
      </c>
      <c r="L1910" s="444">
        <f t="shared" ca="1" si="119"/>
        <v>-615507486.08787119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-615507486.08787119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-2564614.5253661298</v>
      </c>
      <c r="L1911" s="444">
        <f t="shared" ca="1" si="119"/>
        <v>-618072100.61323738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-618072100.61323738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-2575300.4192218222</v>
      </c>
      <c r="L1912" s="444">
        <f t="shared" ca="1" si="119"/>
        <v>-620647401.03245926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-620647401.03245926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-2586030.837635247</v>
      </c>
      <c r="L1913" s="444">
        <f t="shared" ca="1" si="119"/>
        <v>-623233431.87009454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-623233431.87009454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-2596805.9661253938</v>
      </c>
      <c r="L1914" s="444">
        <f t="shared" ca="1" si="119"/>
        <v>-625830237.83621991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-625830237.83621991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-2607625.9909842494</v>
      </c>
      <c r="L1915" s="444">
        <f t="shared" ca="1" si="119"/>
        <v>-628437863.82720411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-628437863.82720411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-2618491.099280017</v>
      </c>
      <c r="L1916" s="444">
        <f t="shared" ca="1" si="119"/>
        <v>-631056354.92648411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-631056354.92648411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-2629401.4788603503</v>
      </c>
      <c r="L1917" s="444">
        <f t="shared" ca="1" si="119"/>
        <v>-633685756.40534449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-633685756.40534449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-2640357.3183556022</v>
      </c>
      <c r="L1918" s="444">
        <f t="shared" ca="1" si="119"/>
        <v>-636326113.72370005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-636326113.72370005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-2651358.8071820834</v>
      </c>
      <c r="L1919" s="444">
        <f t="shared" ca="1" si="119"/>
        <v>-638977472.53088212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-638977472.53088212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-2662406.1355453422</v>
      </c>
      <c r="L1920" s="444">
        <f t="shared" ca="1" si="119"/>
        <v>-641639878.66642749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-641639878.66642749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-2673499.4944434478</v>
      </c>
      <c r="L1921" s="444">
        <f t="shared" ca="1" si="119"/>
        <v>-644313378.16087091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-644313378.16087091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-2684639.0756702954</v>
      </c>
      <c r="L1922" s="444">
        <f t="shared" ca="1" si="119"/>
        <v>-646998017.23654115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-646998017.23654115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-2695825.0718189212</v>
      </c>
      <c r="L1923" s="444">
        <f t="shared" ca="1" si="119"/>
        <v>-649693842.3083601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-649693842.3083601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-2707057.6762848338</v>
      </c>
      <c r="L1924" s="444">
        <f t="shared" ca="1" si="119"/>
        <v>-652400899.98464489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-652400899.98464489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-2718337.0832693535</v>
      </c>
      <c r="L1925" s="444">
        <f t="shared" ca="1" si="119"/>
        <v>-655119237.06791425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-655119237.06791425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-2729663.4877829761</v>
      </c>
      <c r="L1926" s="444">
        <f t="shared" ca="1" si="119"/>
        <v>-657848900.5556972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-657848900.5556972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-2741037.0856487383</v>
      </c>
      <c r="L1927" s="444">
        <f t="shared" ca="1" si="119"/>
        <v>-660589937.64134598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-660589937.64134598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-2752458.0735056084</v>
      </c>
      <c r="L1928" s="444">
        <f t="shared" ca="1" si="119"/>
        <v>-663342395.71485162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-663342395.71485162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-2763926.6488118819</v>
      </c>
      <c r="L1929" s="444">
        <f t="shared" ca="1" si="119"/>
        <v>-666106322.36366355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-666106322.36366355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-2775443.0098485979</v>
      </c>
      <c r="L1930" s="444">
        <f t="shared" ca="1" si="119"/>
        <v>-668881765.37351215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-668881765.37351215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-2787007.3557229671</v>
      </c>
      <c r="L1931" s="444">
        <f t="shared" ca="1" si="119"/>
        <v>-671668772.72923517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-671668772.72923517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-2798619.8863718132</v>
      </c>
      <c r="L1932" s="444">
        <f t="shared" ca="1" si="119"/>
        <v>-674467392.61560702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-674467392.61560702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-2810280.8025650294</v>
      </c>
      <c r="L1933" s="444">
        <f t="shared" ca="1" si="119"/>
        <v>-677277673.418172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-677277673.418172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-2821990.3059090502</v>
      </c>
      <c r="L1934" s="444">
        <f t="shared" ca="1" si="119"/>
        <v>-680099663.72408104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-680099663.72408104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-2833748.5988503378</v>
      </c>
      <c r="L1935" s="444">
        <f t="shared" ca="1" si="119"/>
        <v>-682933412.32293141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-682933412.32293141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-2845555.8846788807</v>
      </c>
      <c r="L1936" s="444">
        <f t="shared" ca="1" si="119"/>
        <v>-685778968.20761025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-685778968.20761025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-2857412.3675317094</v>
      </c>
      <c r="L1937" s="444">
        <f t="shared" ca="1" si="119"/>
        <v>-688636380.57514191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-688636380.57514191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-2869318.2523964248</v>
      </c>
      <c r="L1938" s="444">
        <f t="shared" ca="1" si="119"/>
        <v>-691505698.82753837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-691505698.82753837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-2881273.7451147432</v>
      </c>
      <c r="L1939" s="444">
        <f t="shared" ca="1" si="119"/>
        <v>-694386972.57265306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-694386972.57265306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-2893279.0523860543</v>
      </c>
      <c r="L1940" s="444">
        <f t="shared" ca="1" si="119"/>
        <v>-697280251.6250391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-697280251.6250391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-2905334.3817709964</v>
      </c>
      <c r="L1941" s="444">
        <f t="shared" ca="1" si="119"/>
        <v>-700185586.00681007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-700185586.00681007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-2917439.941695042</v>
      </c>
      <c r="L1942" s="444">
        <f t="shared" ca="1" si="119"/>
        <v>-703103025.94850516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-703103025.94850516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-2929595.9414521046</v>
      </c>
      <c r="L1943" s="444">
        <f t="shared" ca="1" si="119"/>
        <v>-706032621.88995731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-706032621.88995731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-2941802.5912081553</v>
      </c>
      <c r="L1944" s="444">
        <f t="shared" ca="1" si="119"/>
        <v>-708974424.48116541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-708974424.48116541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-2954060.1020048559</v>
      </c>
      <c r="L1945" s="444">
        <f t="shared" ca="1" si="119"/>
        <v>-711928484.58317029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-711928484.58317029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-2966368.6857632096</v>
      </c>
      <c r="L1946" s="444">
        <f t="shared" ca="1" si="119"/>
        <v>-714894853.26893353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-714894853.26893353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-2978728.5552872228</v>
      </c>
      <c r="L1947" s="444">
        <f t="shared" ca="1" si="119"/>
        <v>-717873581.82422078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-717873581.82422078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-2991139.9242675863</v>
      </c>
      <c r="L1948" s="444">
        <f t="shared" ca="1" si="119"/>
        <v>-720864721.74848831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-720864721.74848831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-3003603.0072853677</v>
      </c>
      <c r="L1949" s="444">
        <f t="shared" ca="1" si="119"/>
        <v>-723868324.75577366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-723868324.75577366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-3016118.0198157234</v>
      </c>
      <c r="L1950" s="444">
        <f t="shared" ca="1" si="119"/>
        <v>-726884442.77558935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-726884442.77558935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-3028685.1782316221</v>
      </c>
      <c r="L1951" s="444">
        <f t="shared" ca="1" si="119"/>
        <v>-729913127.95382094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-729913127.95382094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-3041304.6998075871</v>
      </c>
      <c r="L1952" s="444">
        <f t="shared" ca="1" si="119"/>
        <v>-732954432.65362859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-732954432.65362859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-3053976.8027234524</v>
      </c>
      <c r="L1953" s="444">
        <f t="shared" ca="1" si="119"/>
        <v>-736008409.456352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-736008409.456352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-3066701.7060681335</v>
      </c>
      <c r="L1954" s="444">
        <f t="shared" ca="1" si="119"/>
        <v>-739075111.16242015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-739075111.16242015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-3079479.6298434171</v>
      </c>
      <c r="L1955" s="444">
        <f t="shared" ca="1" si="119"/>
        <v>-742154590.79226363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-742154590.79226363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-3092310.794967765</v>
      </c>
      <c r="L1956" s="444">
        <f t="shared" ca="1" si="119"/>
        <v>-745246901.5872314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-745246901.5872314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-3105195.4232801306</v>
      </c>
      <c r="L1957" s="444">
        <f t="shared" ca="1" si="119"/>
        <v>-748352097.01051152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-748352097.01051152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-3118133.7375437981</v>
      </c>
      <c r="L1958" s="444">
        <f t="shared" ca="1" si="119"/>
        <v>-751470230.74805534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-751470230.74805534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-3131125.9614502303</v>
      </c>
      <c r="L1959" s="444">
        <f t="shared" ca="1" si="119"/>
        <v>-754601356.70950556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-754601356.70950556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-3144172.3196229399</v>
      </c>
      <c r="L1960" s="444">
        <f t="shared" ca="1" si="119"/>
        <v>-757745529.02912855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-757745529.02912855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-3157273.0376213691</v>
      </c>
      <c r="L1961" s="444">
        <f t="shared" ca="1" si="119"/>
        <v>-760902802.06674993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-760902802.06674993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-3170428.3419447914</v>
      </c>
      <c r="L1962" s="444">
        <f t="shared" ca="1" si="119"/>
        <v>-764073230.40869474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-764073230.40869474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-3183638.4600362279</v>
      </c>
      <c r="L1963" s="444">
        <f t="shared" ca="1" si="119"/>
        <v>-767256868.86873102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-767256868.86873102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-3196903.620286379</v>
      </c>
      <c r="L1964" s="444">
        <f t="shared" ca="1" si="119"/>
        <v>-770453772.48901737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-770453772.48901737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-3210224.0520375725</v>
      </c>
      <c r="L1965" s="444">
        <f t="shared" ca="1" si="119"/>
        <v>-773663996.54105496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-773663996.54105496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-3223599.9855877291</v>
      </c>
      <c r="L1966" s="444">
        <f t="shared" ca="1" si="119"/>
        <v>-776887596.52664268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-776887596.52664268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-3237031.6521943444</v>
      </c>
      <c r="L1967" s="444">
        <f t="shared" ca="1" si="119"/>
        <v>-780124628.17883706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-780124628.17883706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-3250519.2840784877</v>
      </c>
      <c r="L1968" s="444">
        <f t="shared" ca="1" si="119"/>
        <v>-783375147.46291554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-783375147.46291554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-3264063.1144288145</v>
      </c>
      <c r="L1969" s="444">
        <f t="shared" ca="1" si="119"/>
        <v>-786639210.5773443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-786639210.5773443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-3277663.3774056011</v>
      </c>
      <c r="L1970" s="444">
        <f t="shared" ca="1" si="119"/>
        <v>-789916873.95474994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-789916873.95474994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-3291320.3081447915</v>
      </c>
      <c r="L1971" s="444">
        <f t="shared" ca="1" si="119"/>
        <v>-793208194.26289475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-793208194.26289475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-3305034.1427620612</v>
      </c>
      <c r="L1972" s="444">
        <f t="shared" ca="1" si="119"/>
        <v>-796513228.40565681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-796513228.40565681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-3318805.1183569035</v>
      </c>
      <c r="L1973" s="444">
        <f t="shared" ca="1" si="119"/>
        <v>-799832033.52401376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-799832033.52401376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-3332633.473016724</v>
      </c>
      <c r="L1974" s="444">
        <f t="shared" ca="1" si="119"/>
        <v>-803164666.9970305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-803164666.9970305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-3346519.4458209602</v>
      </c>
      <c r="L1975" s="444">
        <f t="shared" ca="1" si="119"/>
        <v>-806511186.44285142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-806511186.44285142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-3360463.2768452144</v>
      </c>
      <c r="L1976" s="444">
        <f t="shared" ca="1" si="119"/>
        <v>-809871649.71969664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-809871649.71969664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-3374465.2071654028</v>
      </c>
      <c r="L1977" s="444">
        <f t="shared" ca="1" si="119"/>
        <v>-813246114.926862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-813246114.926862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-3388525.4788619247</v>
      </c>
      <c r="L1978" s="444">
        <f t="shared" ca="1" si="119"/>
        <v>-816634640.40572393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-816634640.40572393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-3402644.3350238497</v>
      </c>
      <c r="L1979" s="444">
        <f t="shared" ca="1" si="119"/>
        <v>-820037284.74074781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-820037284.74074781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-3416822.0197531157</v>
      </c>
      <c r="L1980" s="444">
        <f t="shared" ca="1" si="119"/>
        <v>-823454106.76050091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-823454106.76050091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-3431058.7781687537</v>
      </c>
      <c r="L1981" s="444">
        <f t="shared" ca="1" si="119"/>
        <v>-826885165.53866971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-826885165.53866971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-3445354.8564111236</v>
      </c>
      <c r="L1982" s="444">
        <f t="shared" ca="1" si="119"/>
        <v>-830330520.3950808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-830330520.3950808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-3459710.5016461699</v>
      </c>
      <c r="L1983" s="444">
        <f t="shared" ca="1" si="119"/>
        <v>-833790230.89672697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-833790230.89672697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-3474125.9620696958</v>
      </c>
      <c r="L1984" s="444">
        <f t="shared" ca="1" si="119"/>
        <v>-837264356.85879672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-837264356.85879672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-3488601.4869116531</v>
      </c>
      <c r="L1985" s="444">
        <f t="shared" ca="1" si="119"/>
        <v>-840752958.34570837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-840752958.34570837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-3503137.3264404521</v>
      </c>
      <c r="L1986" s="444">
        <f t="shared" ca="1" si="119"/>
        <v>-844256095.67214882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-844256095.67214882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-3517733.7319672867</v>
      </c>
      <c r="L1987" s="444">
        <f t="shared" ca="1" si="119"/>
        <v>-847773829.40411615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-847773829.40411615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-3532390.9558504838</v>
      </c>
      <c r="L1988" s="444">
        <f t="shared" ca="1" si="119"/>
        <v>-851306220.35996664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-851306220.35996664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-3547109.251499861</v>
      </c>
      <c r="L1989" s="444">
        <f t="shared" ca="1" si="119"/>
        <v>-854853329.61146653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-854853329.61146653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-3561888.8733811104</v>
      </c>
      <c r="L1990" s="444">
        <f t="shared" ca="1" si="119"/>
        <v>-858415218.48484766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-858415218.48484766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-3576730.0770201986</v>
      </c>
      <c r="L1991" s="444">
        <f t="shared" ca="1" si="119"/>
        <v>-861991948.56186783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-861991948.56186783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-3591633.1190077825</v>
      </c>
      <c r="L1992" s="444">
        <f t="shared" ca="1" si="119"/>
        <v>-865583581.68087566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-865583581.68087566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-3606598.2570036491</v>
      </c>
      <c r="L1993" s="444">
        <f t="shared" ca="1" si="119"/>
        <v>-869190179.93787932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-869190179.93787932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-3621625.7497411631</v>
      </c>
      <c r="L1994" s="444">
        <f t="shared" ca="1" si="119"/>
        <v>-872811805.68762052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-872811805.68762052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-3636715.8570317519</v>
      </c>
      <c r="L1995" s="444">
        <f t="shared" ca="1" si="119"/>
        <v>-876448521.54465222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-876448521.54465222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-3651868.8397693844</v>
      </c>
      <c r="L1996" s="444">
        <f t="shared" ca="1" si="119"/>
        <v>-880100390.38442159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-880100390.38442159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-3667084.95993509</v>
      </c>
      <c r="L1997" s="444">
        <f t="shared" ca="1" si="119"/>
        <v>-883767475.34435666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-883767475.34435666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-3682364.4806014858</v>
      </c>
      <c r="L1998" s="444">
        <f t="shared" ca="1" si="119"/>
        <v>-887449839.82495809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-887449839.82495809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-3697707.6659373255</v>
      </c>
      <c r="L1999" s="444">
        <f t="shared" ca="1" si="119"/>
        <v>-891147547.49089539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-891147547.49089539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-3713114.781212064</v>
      </c>
      <c r="L2000" s="444">
        <f t="shared" ca="1" si="119"/>
        <v>-894860662.27210748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-894860662.27210748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-3728586.0928004477</v>
      </c>
      <c r="L2001" s="444">
        <f t="shared" ca="1" si="119"/>
        <v>-898589248.36490798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-898589248.36490798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-3744121.8681871165</v>
      </c>
      <c r="L2002" s="444">
        <f t="shared" ca="1" si="119"/>
        <v>-902333370.23309505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-902333370.23309505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-3759722.3759712288</v>
      </c>
      <c r="L2003" s="444">
        <f t="shared" ca="1" si="119"/>
        <v>-906093092.60906625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-906093092.60906625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-3775387.8858711091</v>
      </c>
      <c r="L2004" s="444">
        <f t="shared" ca="1" si="119"/>
        <v>-909868480.4949373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-909868480.4949373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-3791118.6687289057</v>
      </c>
      <c r="L2005" s="444">
        <f t="shared" ca="1" si="119"/>
        <v>-913659599.16366625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-913659599.16366625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-3806914.9965152759</v>
      </c>
      <c r="L2006" s="444">
        <f t="shared" ca="1" si="119"/>
        <v>-917466514.16018152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-917466514.16018152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-3822777.1423340896</v>
      </c>
      <c r="L2007" s="444">
        <f t="shared" ca="1" si="119"/>
        <v>-921289291.30251563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-921289291.30251563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-3838705.3804271482</v>
      </c>
      <c r="L2008" s="444">
        <f t="shared" ca="1" si="119"/>
        <v>-925127996.68294275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-925127996.68294275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-3854699.9861789281</v>
      </c>
      <c r="L2009" s="444">
        <f t="shared" ca="1" si="119"/>
        <v>-928982696.66912162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-928982696.66912162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-3870761.2361213407</v>
      </c>
      <c r="L2010" s="444">
        <f t="shared" ca="1" si="119"/>
        <v>-932853457.90524292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-932853457.90524292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-3886889.407938512</v>
      </c>
      <c r="L2011" s="444">
        <f t="shared" ca="1" si="119"/>
        <v>-936740347.3131814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-936740347.3131814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-3903084.780471589</v>
      </c>
      <c r="L2012" s="444">
        <f t="shared" ca="1" si="119"/>
        <v>-940643432.09365296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-940643432.09365296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-3919347.6337235533</v>
      </c>
      <c r="L2013" s="444">
        <f t="shared" ca="1" si="119"/>
        <v>-944562779.72737646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-944562779.72737646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-3935678.2488640686</v>
      </c>
      <c r="L2014" s="444">
        <f t="shared" ca="1" si="119"/>
        <v>-948498457.97624052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-948498457.97624052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-3952076.908234335</v>
      </c>
      <c r="L2015" s="444">
        <f t="shared" ca="1" si="119"/>
        <v>-952450534.88447487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-952450534.88447487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-3968543.895351979</v>
      </c>
      <c r="L2016" s="444">
        <f t="shared" ca="1" si="119"/>
        <v>-956419078.77982688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-956419078.77982688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-3985079.4949159455</v>
      </c>
      <c r="L2017" s="444">
        <f t="shared" ca="1" si="119"/>
        <v>-960404158.27474284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-960404158.27474284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-4001683.9928114284</v>
      </c>
      <c r="L2018" s="444">
        <f t="shared" ca="1" si="119"/>
        <v>-964405842.26755428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-964405842.26755428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-4018357.6761148092</v>
      </c>
      <c r="L2019" s="444">
        <f t="shared" ca="1" si="119"/>
        <v>-968424199.94366908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-968424199.94366908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-4035100.8330986211</v>
      </c>
      <c r="L2020" s="444">
        <f t="shared" ca="1" si="119"/>
        <v>-972459300.77676773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-972459300.77676773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-4051913.7532365322</v>
      </c>
      <c r="L2021" s="444">
        <f t="shared" ca="1" si="119"/>
        <v>-976511214.53000426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-976511214.53000426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-4068796.7272083517</v>
      </c>
      <c r="L2022" s="444">
        <f t="shared" ca="1" si="119"/>
        <v>-980580011.25721264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-980580011.25721264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-4085750.0469050524</v>
      </c>
      <c r="L2023" s="444">
        <f t="shared" ca="1" si="119"/>
        <v>-984665761.30411768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-984665761.30411768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-4102774.0054338234</v>
      </c>
      <c r="L2024" s="444">
        <f t="shared" ca="1" si="119"/>
        <v>-988768535.30955148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-988768535.30955148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-4119868.8971231314</v>
      </c>
      <c r="L2025" s="444">
        <f t="shared" ca="1" si="119"/>
        <v>-992888404.20667458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-992888404.20667458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-4137035.0175278108</v>
      </c>
      <c r="L2026" s="444">
        <f t="shared" ca="1" si="119"/>
        <v>-997025439.22420239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-997025439.22420239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-4154272.6634341767</v>
      </c>
      <c r="L2027" s="444">
        <f t="shared" ca="1" si="119"/>
        <v>-1001179711.8876365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-1001179711.8876365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-4171582.1328651523</v>
      </c>
      <c r="L2028" s="444">
        <f t="shared" ca="1" si="119"/>
        <v>-1005351294.0205017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-1005351294.0205017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-4188963.7250854233</v>
      </c>
      <c r="L2029" s="444">
        <f t="shared" ca="1" si="119"/>
        <v>-1009540257.7455871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-1009540257.7455871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-4206417.7406066125</v>
      </c>
      <c r="L2030" s="444">
        <f t="shared" ca="1" si="119"/>
        <v>-1013746675.4861938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-1013746675.4861938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-4223944.4811924743</v>
      </c>
      <c r="L2031" s="444">
        <f t="shared" ca="1" si="119"/>
        <v>-1017970619.9673862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-1017970619.9673862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-4241544.2498641098</v>
      </c>
      <c r="L2032" s="444">
        <f t="shared" ca="1" si="119"/>
        <v>-1022212164.2172503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-1022212164.2172503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-4259217.3509052098</v>
      </c>
      <c r="L2033" s="444">
        <f t="shared" ca="1" si="119"/>
        <v>-1026471381.5681555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-1026471381.5681555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-4276964.0898673143</v>
      </c>
      <c r="L2034" s="444">
        <f t="shared" ca="1" si="119"/>
        <v>-1030748345.6580229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-1030748345.6580229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-4294784.7735750945</v>
      </c>
      <c r="L2035" s="444">
        <f t="shared" ca="1" si="119"/>
        <v>-1035043130.4315979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-1035043130.4315979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-4312679.7101316582</v>
      </c>
      <c r="L2036" s="444">
        <f t="shared" ca="1" si="119"/>
        <v>-1039355810.1417296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-1039355810.1417296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-4330649.2089238735</v>
      </c>
      <c r="L2037" s="444">
        <f t="shared" ca="1" si="119"/>
        <v>-1043686459.3506534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-1043686459.3506534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-4348693.5806277227</v>
      </c>
      <c r="L2038" s="444">
        <f t="shared" ca="1" si="119"/>
        <v>-1048035152.9312811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-1048035152.9312811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-4366813.1372136716</v>
      </c>
      <c r="L2039" s="444">
        <f t="shared" ca="1" si="119"/>
        <v>-1052401966.0684948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-1052401966.0684948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-4385008.1919520609</v>
      </c>
      <c r="L2040" s="444">
        <f t="shared" ca="1" si="119"/>
        <v>-1056786974.2604469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-1056786974.2604469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-4403279.0594185283</v>
      </c>
      <c r="L2041" s="444">
        <f t="shared" ca="1" si="119"/>
        <v>-1061190253.3198655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-1061190253.3198655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-4421626.0554994391</v>
      </c>
      <c r="L2042" s="444">
        <f t="shared" ca="1" si="119"/>
        <v>-1065611879.3753649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-1065611879.3753649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-4440049.4973973539</v>
      </c>
      <c r="L2043" s="444">
        <f t="shared" ca="1" si="119"/>
        <v>-1070051928.8727622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-1070051928.8727622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-4458549.7036365094</v>
      </c>
      <c r="L2044" s="444">
        <f t="shared" ca="1" si="119"/>
        <v>-1074510478.5763986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-1074510478.5763986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-4477126.9940683274</v>
      </c>
      <c r="L2045" s="444">
        <f t="shared" ca="1" si="119"/>
        <v>-1078987605.570467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-1078987605.570467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-4495781.6898769457</v>
      </c>
      <c r="L2046" s="444">
        <f t="shared" ca="1" si="119"/>
        <v>-1083483387.260344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-1083483387.260344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-4514514.1135847671</v>
      </c>
      <c r="L2047" s="444">
        <f t="shared" ca="1" si="119"/>
        <v>-1087997901.3739288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-1087997901.3739288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-4533324.5890580369</v>
      </c>
      <c r="L2048" s="444">
        <f t="shared" ref="L2048:L2302" ca="1" si="124">I2048-J2048+K2048</f>
        <v>-1092531225.9629867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-1092531225.9629867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-4552213.441512445</v>
      </c>
      <c r="L2049" s="444">
        <f t="shared" ca="1" si="124"/>
        <v>-1097083439.4044991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-1097083439.4044991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-4571180.9975187462</v>
      </c>
      <c r="L2050" s="444">
        <f t="shared" ca="1" si="124"/>
        <v>-1101654620.4020178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-1101654620.4020178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-4590227.5850084079</v>
      </c>
      <c r="L2051" s="444">
        <f t="shared" ca="1" si="124"/>
        <v>-1106244847.9870262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-1106244847.9870262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-4609353.5332792755</v>
      </c>
      <c r="L2052" s="444">
        <f t="shared" ca="1" si="124"/>
        <v>-1110854201.5203054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-1110854201.5203054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-4628559.1730012726</v>
      </c>
      <c r="L2053" s="444">
        <f t="shared" ca="1" si="124"/>
        <v>-1115482760.6933067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-1115482760.6933067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-4647844.8362221112</v>
      </c>
      <c r="L2054" s="444">
        <f t="shared" ca="1" si="124"/>
        <v>-1120130605.5295289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-1120130605.5295289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-4667210.8563730372</v>
      </c>
      <c r="L2055" s="444">
        <f t="shared" ca="1" si="124"/>
        <v>-1124797816.3859019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-1124797816.3859019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-4686657.5682745911</v>
      </c>
      <c r="L2056" s="444">
        <f t="shared" ca="1" si="124"/>
        <v>-1129484473.9541764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-1129484473.9541764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-4706185.3081424013</v>
      </c>
      <c r="L2057" s="444">
        <f t="shared" ca="1" si="124"/>
        <v>-1134190659.2623188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-1134190659.2623188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-4725794.4135929951</v>
      </c>
      <c r="L2058" s="444">
        <f t="shared" ca="1" si="124"/>
        <v>-1138916453.6759119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-1138916453.6759119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-4745485.2236496331</v>
      </c>
      <c r="L2059" s="444">
        <f t="shared" ca="1" si="124"/>
        <v>-1143661938.8995616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-1143661938.8995616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-4765258.0787481731</v>
      </c>
      <c r="L2060" s="444">
        <f t="shared" ca="1" si="124"/>
        <v>-1148427196.9783099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-1148427196.9783099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-4785113.3207429573</v>
      </c>
      <c r="L2061" s="444">
        <f t="shared" ca="1" si="124"/>
        <v>-1153212310.2990527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-1153212310.2990527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-4805051.2929127198</v>
      </c>
      <c r="L2062" s="444">
        <f t="shared" ca="1" si="124"/>
        <v>-1158017361.5919654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-1158017361.5919654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-4825072.3399665225</v>
      </c>
      <c r="L2063" s="444">
        <f t="shared" ca="1" si="124"/>
        <v>-1162842433.931932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-1162842433.931932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-4845176.8080497161</v>
      </c>
      <c r="L2064" s="444">
        <f t="shared" ca="1" si="124"/>
        <v>-1167687610.7399817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-1167687610.7399817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-4865365.0447499231</v>
      </c>
      <c r="L2065" s="444">
        <f t="shared" ca="1" si="124"/>
        <v>-1172552975.7847316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-1172552975.7847316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-4885637.3991030483</v>
      </c>
      <c r="L2066" s="444">
        <f t="shared" ca="1" si="124"/>
        <v>-1177438613.1838348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-1177438613.1838348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-4905994.2215993116</v>
      </c>
      <c r="L2067" s="444">
        <f t="shared" ca="1" si="124"/>
        <v>-1182344607.4054341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-1182344607.4054341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-4926435.8641893091</v>
      </c>
      <c r="L2068" s="444">
        <f t="shared" ca="1" si="124"/>
        <v>-1187271043.2696235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-1187271043.2696235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-4946962.6802900983</v>
      </c>
      <c r="L2069" s="444">
        <f t="shared" ca="1" si="124"/>
        <v>-1192218005.9499135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-1192218005.9499135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-4967575.0247913059</v>
      </c>
      <c r="L2070" s="444">
        <f t="shared" ca="1" si="124"/>
        <v>-1197185580.9747047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-1197185580.9747047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-4988273.2540612696</v>
      </c>
      <c r="L2071" s="444">
        <f t="shared" ca="1" si="124"/>
        <v>-1202173854.228766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-1202173854.228766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-5009057.7259531915</v>
      </c>
      <c r="L2072" s="444">
        <f t="shared" ca="1" si="124"/>
        <v>-1207182911.9547191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-1207182911.9547191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-5029928.7998113297</v>
      </c>
      <c r="L2073" s="444">
        <f t="shared" ca="1" si="124"/>
        <v>-1212212840.7545304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-1212212840.7545304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-5050886.8364772098</v>
      </c>
      <c r="L2074" s="444">
        <f t="shared" ca="1" si="124"/>
        <v>-1217263727.5910077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-1217263727.5910077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-5071932.1982958652</v>
      </c>
      <c r="L2075" s="444">
        <f t="shared" ca="1" si="124"/>
        <v>-1222335659.7893035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-1222335659.7893035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-5093065.2491220981</v>
      </c>
      <c r="L2076" s="444">
        <f t="shared" ca="1" si="124"/>
        <v>-1227428725.0384257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-1227428725.0384257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-5114286.3543267734</v>
      </c>
      <c r="L2077" s="444">
        <f t="shared" ca="1" si="124"/>
        <v>-1232543011.3927524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-1232543011.3927524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-5135595.8808031352</v>
      </c>
      <c r="L2078" s="444">
        <f t="shared" ca="1" si="124"/>
        <v>-1237678607.2735555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-1237678607.2735555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-5156994.1969731478</v>
      </c>
      <c r="L2079" s="444">
        <f t="shared" ca="1" si="124"/>
        <v>-1242835601.4705286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-1242835601.4705286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-5178481.6727938689</v>
      </c>
      <c r="L2080" s="444">
        <f t="shared" ca="1" si="124"/>
        <v>-1248014083.1433225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-1248014083.1433225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-5200058.6797638433</v>
      </c>
      <c r="L2081" s="444">
        <f t="shared" ca="1" si="124"/>
        <v>-1253214141.8230863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-1253214141.8230863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-5221725.5909295259</v>
      </c>
      <c r="L2082" s="444">
        <f t="shared" ca="1" si="124"/>
        <v>-1258435867.4140158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-1258435867.4140158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-5243482.7808917323</v>
      </c>
      <c r="L2083" s="444">
        <f t="shared" ca="1" si="124"/>
        <v>-1263679350.1949074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-1263679350.1949074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-5265330.6258121142</v>
      </c>
      <c r="L2084" s="444">
        <f t="shared" ca="1" si="124"/>
        <v>-1268944680.8207195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-1268944680.8207195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-5287269.5034196647</v>
      </c>
      <c r="L2085" s="444">
        <f t="shared" ca="1" si="124"/>
        <v>-1274231950.3241391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-1274231950.3241391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-5309299.7930172458</v>
      </c>
      <c r="L2086" s="444">
        <f t="shared" ca="1" si="124"/>
        <v>-1279541250.1171563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-1279541250.1171563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-5331421.8754881509</v>
      </c>
      <c r="L2087" s="444">
        <f t="shared" ca="1" si="124"/>
        <v>-1284872671.9926443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-1284872671.9926443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-5353636.1333026849</v>
      </c>
      <c r="L2088" s="444">
        <f t="shared" ca="1" si="124"/>
        <v>-1290226308.125947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-1290226308.125947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-5375942.950524779</v>
      </c>
      <c r="L2089" s="444">
        <f t="shared" ca="1" si="124"/>
        <v>-1295602251.0764718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-1295602251.0764718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-5398342.7128186328</v>
      </c>
      <c r="L2090" s="444">
        <f t="shared" ca="1" si="124"/>
        <v>-1301000593.7892904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-1301000593.7892904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-5420835.8074553767</v>
      </c>
      <c r="L2091" s="444">
        <f t="shared" ca="1" si="124"/>
        <v>-1306421429.5967457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-1306421429.5967457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-5443422.6233197739</v>
      </c>
      <c r="L2092" s="444">
        <f t="shared" ca="1" si="124"/>
        <v>-1311864852.2200656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-1311864852.2200656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-5466103.55091694</v>
      </c>
      <c r="L2093" s="444">
        <f t="shared" ca="1" si="124"/>
        <v>-1317330955.7709825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-1317330955.7709825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-5488878.9823790938</v>
      </c>
      <c r="L2094" s="444">
        <f t="shared" ca="1" si="124"/>
        <v>-1322819834.7533617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-1322819834.7533617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-5511749.3114723405</v>
      </c>
      <c r="L2095" s="444">
        <f t="shared" ca="1" si="124"/>
        <v>-1328331584.0648341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-1328331584.0648341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-5534714.9336034758</v>
      </c>
      <c r="L2096" s="444">
        <f t="shared" ca="1" si="124"/>
        <v>-1333866298.9984376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-1333866298.9984376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-5557776.2458268236</v>
      </c>
      <c r="L2097" s="444">
        <f t="shared" ca="1" si="124"/>
        <v>-1339424075.2442644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-1339424075.2442644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-5580933.6468511019</v>
      </c>
      <c r="L2098" s="444">
        <f t="shared" ca="1" si="124"/>
        <v>-1345005008.8911154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-1345005008.8911154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-5604187.5370463142</v>
      </c>
      <c r="L2099" s="444">
        <f t="shared" ca="1" si="124"/>
        <v>-1350609196.4281619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-1350609196.4281619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-5627538.3184506744</v>
      </c>
      <c r="L2100" s="444">
        <f t="shared" ca="1" si="124"/>
        <v>-1356236734.7466125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-1356236734.7466125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-5650986.3947775522</v>
      </c>
      <c r="L2101" s="444">
        <f t="shared" ca="1" si="124"/>
        <v>-1361887721.1413901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-1361887721.1413901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-5674532.1714224583</v>
      </c>
      <c r="L2102" s="444">
        <f t="shared" ca="1" si="124"/>
        <v>-1367562253.3128126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-1367562253.3128126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-5698176.0554700522</v>
      </c>
      <c r="L2103" s="444">
        <f t="shared" ca="1" si="124"/>
        <v>-1373260429.3682826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-1373260429.3682826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-5721918.455701177</v>
      </c>
      <c r="L2104" s="444">
        <f t="shared" ca="1" si="124"/>
        <v>-1378982347.8239837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-1378982347.8239837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-5745759.7825999316</v>
      </c>
      <c r="L2105" s="444">
        <f t="shared" ca="1" si="124"/>
        <v>-1384728107.6065836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-1384728107.6065836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-5769700.4483607654</v>
      </c>
      <c r="L2106" s="444">
        <f t="shared" ca="1" si="124"/>
        <v>-1390497808.0549443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-1390497808.0549443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-5793740.8668956012</v>
      </c>
      <c r="L2107" s="444">
        <f t="shared" ca="1" si="124"/>
        <v>-1396291548.92184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-1396291548.92184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-5817881.4538409999</v>
      </c>
      <c r="L2108" s="444">
        <f t="shared" ca="1" si="124"/>
        <v>-1402109430.3756809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-1402109430.3756809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-5842122.6265653372</v>
      </c>
      <c r="L2109" s="444">
        <f t="shared" ca="1" si="124"/>
        <v>-1407951553.0022464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-1407951553.0022464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-5866464.804176027</v>
      </c>
      <c r="L2110" s="444">
        <f t="shared" ca="1" si="124"/>
        <v>-1413818017.8064225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-1413818017.8064225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-5890908.4075267604</v>
      </c>
      <c r="L2111" s="444">
        <f t="shared" ca="1" si="124"/>
        <v>-1419708926.2139492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-1419708926.2139492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-5915453.8592247879</v>
      </c>
      <c r="L2112" s="444">
        <f t="shared" ca="1" si="124"/>
        <v>-1425624380.073174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-1425624380.073174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-5940101.5836382248</v>
      </c>
      <c r="L2113" s="444">
        <f t="shared" ca="1" si="124"/>
        <v>-1431564481.6568122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-1431564481.6568122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-5964852.0069033839</v>
      </c>
      <c r="L2114" s="444">
        <f t="shared" ca="1" si="124"/>
        <v>-1437529333.6637156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-1437529333.6637156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-5989705.5569321485</v>
      </c>
      <c r="L2115" s="444">
        <f t="shared" ca="1" si="124"/>
        <v>-1443519039.2206478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-1443519039.2206478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-6014662.6634193659</v>
      </c>
      <c r="L2116" s="444">
        <f t="shared" ca="1" si="124"/>
        <v>-1449533701.8840671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-1449533701.8840671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-6039723.7578502791</v>
      </c>
      <c r="L2117" s="444">
        <f t="shared" ca="1" si="124"/>
        <v>-1455573425.6419172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-1455573425.6419172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-6064889.2735079881</v>
      </c>
      <c r="L2118" s="444">
        <f t="shared" ca="1" si="124"/>
        <v>-1461638314.9154253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-1461638314.9154253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-6090159.6454809383</v>
      </c>
      <c r="L2119" s="444">
        <f t="shared" ca="1" si="124"/>
        <v>-1467728474.5609062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-1467728474.5609062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-6115535.3106704419</v>
      </c>
      <c r="L2120" s="444">
        <f t="shared" ca="1" si="124"/>
        <v>-1473844009.8715765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-1473844009.8715765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-6141016.7077982351</v>
      </c>
      <c r="L2121" s="444">
        <f t="shared" ca="1" si="124"/>
        <v>-1479985026.5793748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-1479985026.5793748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-6166604.2774140611</v>
      </c>
      <c r="L2122" s="444">
        <f t="shared" ca="1" si="124"/>
        <v>-1486151630.8567889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-1486151630.8567889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-6192298.4619032871</v>
      </c>
      <c r="L2123" s="444">
        <f t="shared" ca="1" si="124"/>
        <v>-1492343929.3186922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-1492343929.3186922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-6218099.705494551</v>
      </c>
      <c r="L2124" s="444">
        <f t="shared" ca="1" si="124"/>
        <v>-1498562029.0241868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-1498562029.0241868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-6244008.454267445</v>
      </c>
      <c r="L2125" s="444">
        <f t="shared" ca="1" si="124"/>
        <v>-1504806037.4784544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-1504806037.4784544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-6270025.1561602261</v>
      </c>
      <c r="L2126" s="444">
        <f t="shared" ca="1" si="124"/>
        <v>-1511076062.6346145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-1511076062.6346145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-6296150.2609775607</v>
      </c>
      <c r="L2127" s="444">
        <f t="shared" ca="1" si="124"/>
        <v>-1517372212.895592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-1517372212.895592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-6322384.2203982994</v>
      </c>
      <c r="L2128" s="444">
        <f t="shared" ca="1" si="124"/>
        <v>-1523694597.1159902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-1523694597.1159902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-6348727.487983292</v>
      </c>
      <c r="L2129" s="444">
        <f t="shared" ca="1" si="124"/>
        <v>-1530043324.6039734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-1530043324.6039734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-6375180.5191832222</v>
      </c>
      <c r="L2130" s="444">
        <f t="shared" ca="1" si="124"/>
        <v>-1536418505.1231565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-1536418505.1231565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-6401743.7713464852</v>
      </c>
      <c r="L2131" s="444">
        <f t="shared" ca="1" si="124"/>
        <v>-1542820248.8945031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-1542820248.8945031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-6428417.7037270963</v>
      </c>
      <c r="L2132" s="444">
        <f t="shared" ca="1" si="124"/>
        <v>-1549248666.5982301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-1549248666.5982301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-6455202.7774926256</v>
      </c>
      <c r="L2133" s="444">
        <f t="shared" ca="1" si="124"/>
        <v>-1555703869.3757226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-1555703869.3757226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-6482099.4557321779</v>
      </c>
      <c r="L2134" s="444">
        <f t="shared" ca="1" si="124"/>
        <v>-1562185968.8314548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-1562185968.8314548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-6509108.2034643944</v>
      </c>
      <c r="L2135" s="444">
        <f t="shared" ca="1" si="124"/>
        <v>-1568695077.0349193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-1568695077.0349193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-6536229.4876454966</v>
      </c>
      <c r="L2136" s="444">
        <f t="shared" ca="1" si="124"/>
        <v>-1575231306.5225646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-1575231306.5225646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-6563463.7771773525</v>
      </c>
      <c r="L2137" s="444">
        <f t="shared" ca="1" si="124"/>
        <v>-1581794770.299742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-1581794770.299742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-6590811.542915592</v>
      </c>
      <c r="L2138" s="444">
        <f t="shared" ca="1" si="124"/>
        <v>-1588385581.8426576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-1588385581.8426576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-6618273.2576777395</v>
      </c>
      <c r="L2139" s="444">
        <f t="shared" ca="1" si="124"/>
        <v>-1595003855.1003354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-1595003855.1003354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-6645849.3962513972</v>
      </c>
      <c r="L2140" s="444">
        <f t="shared" ca="1" si="124"/>
        <v>-1601649704.4965868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-1601649704.4965868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-6673540.4354024446</v>
      </c>
      <c r="L2141" s="444">
        <f t="shared" ca="1" si="124"/>
        <v>-1608323244.9319892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-1608323244.9319892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-6701346.8538832879</v>
      </c>
      <c r="L2142" s="444">
        <f t="shared" ca="1" si="124"/>
        <v>-1615024591.7858725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-1615024591.7858725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-6729269.1324411351</v>
      </c>
      <c r="L2143" s="444">
        <f t="shared" ca="1" si="124"/>
        <v>-1621753860.9183135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-1621753860.9183135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-6757307.7538263062</v>
      </c>
      <c r="L2144" s="444">
        <f t="shared" ca="1" si="124"/>
        <v>-1628511168.6721399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-1628511168.6721399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-6785463.2028005831</v>
      </c>
      <c r="L2145" s="444">
        <f t="shared" ca="1" si="124"/>
        <v>-1635296631.8749404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-1635296631.8749404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-6813735.9661455853</v>
      </c>
      <c r="L2146" s="444">
        <f t="shared" ca="1" si="124"/>
        <v>-1642110367.8410859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-1642110367.8410859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-6842126.5326711908</v>
      </c>
      <c r="L2147" s="444">
        <f t="shared" ca="1" si="124"/>
        <v>-1648952494.3737571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-1648952494.3737571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-6870635.3932239879</v>
      </c>
      <c r="L2148" s="444">
        <f t="shared" ca="1" si="124"/>
        <v>-1655823129.7669811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-1655823129.7669811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-6899263.0406957548</v>
      </c>
      <c r="L2149" s="444">
        <f t="shared" ca="1" si="124"/>
        <v>-1662722392.8076768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-1662722392.8076768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-6928009.9700319869</v>
      </c>
      <c r="L2150" s="444">
        <f t="shared" ca="1" si="124"/>
        <v>-1669650402.7777088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-1669650402.7777088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-6956876.6782404529</v>
      </c>
      <c r="L2151" s="444">
        <f t="shared" ca="1" si="124"/>
        <v>-1676607279.4559493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-1676607279.4559493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-6985863.6643997887</v>
      </c>
      <c r="L2152" s="444">
        <f t="shared" ca="1" si="124"/>
        <v>-1683593143.1203492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-1683593143.1203492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-7014971.429668122</v>
      </c>
      <c r="L2153" s="444">
        <f t="shared" ca="1" si="124"/>
        <v>-1690608114.5500174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-1690608114.5500174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-7044200.4772917377</v>
      </c>
      <c r="L2154" s="444">
        <f t="shared" ca="1" si="124"/>
        <v>-1697652315.0273092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-1697652315.0273092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-7073551.3126137881</v>
      </c>
      <c r="L2155" s="444">
        <f t="shared" ca="1" si="124"/>
        <v>-1704725866.3399229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-1704725866.3399229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-7103024.4430830134</v>
      </c>
      <c r="L2156" s="444">
        <f t="shared" ca="1" si="124"/>
        <v>-1711828890.783006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-1711828890.783006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-7132620.3782625245</v>
      </c>
      <c r="L2157" s="444">
        <f t="shared" ca="1" si="124"/>
        <v>-1718961511.1612685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-1718961511.1612685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-7162339.6298386175</v>
      </c>
      <c r="L2158" s="444">
        <f t="shared" ca="1" si="124"/>
        <v>-1726123850.7911072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-1726123850.7911072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-7192182.7116296133</v>
      </c>
      <c r="L2159" s="444">
        <f t="shared" ca="1" si="124"/>
        <v>-1733316033.5027368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-1733316033.5027368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-7222150.1395947365</v>
      </c>
      <c r="L2160" s="444">
        <f t="shared" ca="1" si="124"/>
        <v>-1740538183.6423316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-1740538183.6423316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-7252242.431843047</v>
      </c>
      <c r="L2161" s="444">
        <f t="shared" ca="1" si="124"/>
        <v>-1747790426.0741746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-1747790426.0741746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-7282460.1086423928</v>
      </c>
      <c r="L2162" s="444">
        <f t="shared" ca="1" si="124"/>
        <v>-1755072886.182817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-1755072886.182817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-7312803.6924284035</v>
      </c>
      <c r="L2163" s="444">
        <f t="shared" ca="1" si="124"/>
        <v>-1762385689.8752453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-1762385689.8752453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-7343273.7078135218</v>
      </c>
      <c r="L2164" s="444">
        <f t="shared" ca="1" si="124"/>
        <v>-1769728963.5830588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-1769728963.5830588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-7373870.681596078</v>
      </c>
      <c r="L2165" s="444">
        <f t="shared" ca="1" si="124"/>
        <v>-1777102834.2646549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-1777102834.2646549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-7404595.1427693954</v>
      </c>
      <c r="L2166" s="444">
        <f t="shared" ca="1" si="124"/>
        <v>-1784507429.4074242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-1784507429.4074242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-7435447.6225309344</v>
      </c>
      <c r="L2167" s="444">
        <f t="shared" ca="1" si="124"/>
        <v>-1791942877.0299551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-1791942877.0299551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-7466428.6542914798</v>
      </c>
      <c r="L2168" s="444">
        <f t="shared" ca="1" si="124"/>
        <v>-1799409305.6842465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-1799409305.6842465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-7497538.7736843601</v>
      </c>
      <c r="L2169" s="444">
        <f t="shared" ca="1" si="124"/>
        <v>-1806906844.4579308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-1806906844.4579308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-7528778.5185747119</v>
      </c>
      <c r="L2170" s="444">
        <f t="shared" ca="1" si="124"/>
        <v>-1814435622.9765055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-1814435622.9765055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-7560148.4290687731</v>
      </c>
      <c r="L2171" s="444">
        <f t="shared" ca="1" si="124"/>
        <v>-1821995771.4055743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-1821995771.4055743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-7591649.0475232266</v>
      </c>
      <c r="L2172" s="444">
        <f t="shared" ca="1" si="124"/>
        <v>-1829587420.4530976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-1829587420.4530976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-7623280.9185545733</v>
      </c>
      <c r="L2173" s="444">
        <f t="shared" ca="1" si="124"/>
        <v>-1837210701.3716521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-1837210701.3716521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-7655044.5890485505</v>
      </c>
      <c r="L2174" s="444">
        <f t="shared" ca="1" si="124"/>
        <v>-1844865745.9607008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-1844865745.9607008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-7686940.6081695864</v>
      </c>
      <c r="L2175" s="444">
        <f t="shared" ca="1" si="124"/>
        <v>-1852552686.5688703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-1852552686.5688703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-7718969.5273702927</v>
      </c>
      <c r="L2176" s="444">
        <f t="shared" ca="1" si="124"/>
        <v>-1860271656.0962405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-1860271656.0962405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-7751131.9004010027</v>
      </c>
      <c r="L2177" s="444">
        <f t="shared" ca="1" si="124"/>
        <v>-1868022787.9966416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-1868022787.9966416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-7783428.2833193401</v>
      </c>
      <c r="L2178" s="444">
        <f t="shared" ca="1" si="124"/>
        <v>-1875806216.2799609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-1875806216.2799609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-7815859.2344998382</v>
      </c>
      <c r="L2179" s="444">
        <f t="shared" ca="1" si="124"/>
        <v>-1883622075.5144608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-1883622075.5144608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-7848425.314643587</v>
      </c>
      <c r="L2180" s="444">
        <f t="shared" ca="1" si="124"/>
        <v>-1891470500.8291044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-1891470500.8291044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-7881127.0867879363</v>
      </c>
      <c r="L2181" s="444">
        <f t="shared" ca="1" si="124"/>
        <v>-1899351627.9158924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-1899351627.9158924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-7913965.1163162179</v>
      </c>
      <c r="L2182" s="444">
        <f t="shared" ca="1" si="124"/>
        <v>-1907265593.0322087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-1907265593.0322087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-7946939.9709675359</v>
      </c>
      <c r="L2183" s="444">
        <f t="shared" ca="1" si="124"/>
        <v>-1915212533.0031762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-1915212533.0031762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-7980052.2208465673</v>
      </c>
      <c r="L2184" s="444">
        <f t="shared" ca="1" si="124"/>
        <v>-1923192585.2240229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-1923192585.2240229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-8013302.4384334283</v>
      </c>
      <c r="L2185" s="444">
        <f t="shared" ca="1" si="124"/>
        <v>-1931205887.6624563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-1931205887.6624563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-8046691.1985935681</v>
      </c>
      <c r="L2186" s="444">
        <f t="shared" ca="1" si="124"/>
        <v>-1939252578.8610499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-1939252578.8610499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-8080219.0785877071</v>
      </c>
      <c r="L2187" s="444">
        <f t="shared" ca="1" si="124"/>
        <v>-1947332797.9396377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-1947332797.9396377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-8113886.6580818221</v>
      </c>
      <c r="L2188" s="444">
        <f t="shared" ca="1" si="124"/>
        <v>-1955446684.5977194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-1955446684.5977194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-8147694.5191571638</v>
      </c>
      <c r="L2189" s="444">
        <f t="shared" ca="1" si="124"/>
        <v>-1963594379.1168766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-1963594379.1168766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-8181643.2463203194</v>
      </c>
      <c r="L2190" s="444">
        <f t="shared" ca="1" si="124"/>
        <v>-1971776022.3631968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-1971776022.3631968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-8215733.4265133189</v>
      </c>
      <c r="L2191" s="444">
        <f t="shared" ca="1" si="124"/>
        <v>-1979991755.7897103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-1979991755.7897103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-8249965.6491237925</v>
      </c>
      <c r="L2192" s="444">
        <f t="shared" ca="1" si="124"/>
        <v>-1988241721.4388342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-1988241721.4388342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-8284340.5059951432</v>
      </c>
      <c r="L2193" s="444">
        <f t="shared" ca="1" si="124"/>
        <v>-1996526061.9448292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-1996526061.9448292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-8318858.5914367875</v>
      </c>
      <c r="L2194" s="444">
        <f t="shared" ca="1" si="124"/>
        <v>-2004844920.5362661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-2004844920.5362661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-8353520.5022344412</v>
      </c>
      <c r="L2195" s="444">
        <f t="shared" ca="1" si="124"/>
        <v>-2013198441.0385005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-2013198441.0385005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-8388326.8376604188</v>
      </c>
      <c r="L2196" s="444">
        <f t="shared" ca="1" si="124"/>
        <v>-2021586767.8761609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-2021586767.8761609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-8423278.1994840037</v>
      </c>
      <c r="L2197" s="444">
        <f t="shared" ca="1" si="124"/>
        <v>-2030010046.075645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-2030010046.075645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-8458375.1919818521</v>
      </c>
      <c r="L2198" s="444">
        <f t="shared" ca="1" si="124"/>
        <v>-2038468421.2676268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-2038468421.2676268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-8493618.4219484441</v>
      </c>
      <c r="L2199" s="444">
        <f t="shared" ca="1" si="124"/>
        <v>-2046962039.6895752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-2046962039.6895752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-8529008.4987065624</v>
      </c>
      <c r="L2200" s="444">
        <f t="shared" ca="1" si="124"/>
        <v>-2055491048.1882818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-2055491048.1882818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-8564546.0341178421</v>
      </c>
      <c r="L2201" s="444">
        <f t="shared" ca="1" si="124"/>
        <v>-2064055594.2223997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-2064055594.2223997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-8600231.6425933316</v>
      </c>
      <c r="L2202" s="444">
        <f t="shared" ca="1" si="124"/>
        <v>-2072655825.8649931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-2072655825.8649931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-8636065.9411041383</v>
      </c>
      <c r="L2203" s="444">
        <f t="shared" ca="1" si="124"/>
        <v>-2081291891.8060973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-2081291891.8060973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-8672049.549192071</v>
      </c>
      <c r="L2204" s="444">
        <f t="shared" ca="1" si="124"/>
        <v>-2089963941.3552895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-2089963941.3552895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-8708183.088980373</v>
      </c>
      <c r="L2205" s="444">
        <f t="shared" ca="1" si="124"/>
        <v>-2098672124.4442699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-2098672124.4442699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-8744467.1851844583</v>
      </c>
      <c r="L2206" s="444">
        <f t="shared" ca="1" si="124"/>
        <v>-2107416591.6294544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-2107416591.6294544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-8780902.4651227258</v>
      </c>
      <c r="L2207" s="444">
        <f t="shared" ca="1" si="124"/>
        <v>-2116197494.0945771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-2116197494.0945771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-8817489.5587274041</v>
      </c>
      <c r="L2208" s="444">
        <f t="shared" ca="1" si="124"/>
        <v>-2125014983.6533046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-2125014983.6533046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-8854229.0985554345</v>
      </c>
      <c r="L2209" s="444">
        <f t="shared" ca="1" si="124"/>
        <v>-2133869212.7518599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-2133869212.7518599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-8891121.7197994161</v>
      </c>
      <c r="L2210" s="444">
        <f t="shared" ca="1" si="124"/>
        <v>-2142760334.4716594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-2142760334.4716594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-8928168.0602985825</v>
      </c>
      <c r="L2211" s="444">
        <f t="shared" ca="1" si="124"/>
        <v>-2151688502.5319581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-2151688502.5319581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-8965368.7605498247</v>
      </c>
      <c r="L2212" s="444">
        <f t="shared" ca="1" si="124"/>
        <v>-2160653871.2925081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-2160653871.2925081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-9002724.4637187831</v>
      </c>
      <c r="L2213" s="444">
        <f t="shared" ca="1" si="124"/>
        <v>-2169656595.756227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-2169656595.756227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-9040235.8156509455</v>
      </c>
      <c r="L2214" s="444">
        <f t="shared" ca="1" si="124"/>
        <v>-2178696831.571878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-2178696831.571878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-9077903.4648828246</v>
      </c>
      <c r="L2215" s="444">
        <f t="shared" ca="1" si="124"/>
        <v>-2187774735.0367608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-2187774735.0367608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-9115728.062653169</v>
      </c>
      <c r="L2216" s="444">
        <f t="shared" ca="1" si="124"/>
        <v>-2196890463.0994139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-2196890463.0994139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-9153710.2629142236</v>
      </c>
      <c r="L2217" s="444">
        <f t="shared" ca="1" si="124"/>
        <v>-2206044173.3623281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-2206044173.3623281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-9191850.7223430332</v>
      </c>
      <c r="L2218" s="444">
        <f t="shared" ca="1" si="124"/>
        <v>-2215236024.084671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-2215236024.084671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-9230150.1003527958</v>
      </c>
      <c r="L2219" s="444">
        <f t="shared" ca="1" si="124"/>
        <v>-2224466174.1850238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-2224466174.1850238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-9268609.0591042656</v>
      </c>
      <c r="L2220" s="444">
        <f t="shared" ca="1" si="124"/>
        <v>-2233734783.2441282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-2233734783.2441282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-9307228.2635172009</v>
      </c>
      <c r="L2221" s="444">
        <f t="shared" ca="1" si="124"/>
        <v>-2243042011.5076456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-2243042011.5076456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-9346008.3812818564</v>
      </c>
      <c r="L2222" s="444">
        <f t="shared" ca="1" si="124"/>
        <v>-2252388019.8889275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-2252388019.8889275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-9384950.0828705318</v>
      </c>
      <c r="L2223" s="444">
        <f t="shared" ca="1" si="124"/>
        <v>-2261772969.9717979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-2261772969.9717979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-9424054.0415491574</v>
      </c>
      <c r="L2224" s="444">
        <f t="shared" ca="1" si="124"/>
        <v>-2271197024.0133471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-2271197024.0133471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-9463320.9333889466</v>
      </c>
      <c r="L2225" s="444">
        <f t="shared" ca="1" si="124"/>
        <v>-2280660344.9467359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-2280660344.9467359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-9502751.4372780658</v>
      </c>
      <c r="L2226" s="444">
        <f t="shared" ca="1" si="124"/>
        <v>-2290163096.3840141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-2290163096.3840141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-9542346.2349333912</v>
      </c>
      <c r="L2227" s="444">
        <f t="shared" ca="1" si="124"/>
        <v>-2299705442.6189475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-2299705442.6189475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-9582106.0109122805</v>
      </c>
      <c r="L2228" s="444">
        <f t="shared" ca="1" si="124"/>
        <v>-2309287548.6298599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-2309287548.6298599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-9622031.452624416</v>
      </c>
      <c r="L2229" s="444">
        <f t="shared" ca="1" si="124"/>
        <v>-2318909580.0824842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-2318909580.0824842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-9662123.2503436841</v>
      </c>
      <c r="L2230" s="444">
        <f t="shared" ca="1" si="124"/>
        <v>-2328571703.332828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-2328571703.332828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-9702382.0972201172</v>
      </c>
      <c r="L2231" s="444">
        <f t="shared" ca="1" si="124"/>
        <v>-2338274085.430048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-2338274085.430048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-9742808.6892918665</v>
      </c>
      <c r="L2232" s="444">
        <f t="shared" ca="1" si="124"/>
        <v>-2348016894.1193399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-2348016894.1193399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-9783403.7254972495</v>
      </c>
      <c r="L2233" s="444">
        <f t="shared" ca="1" si="124"/>
        <v>-2357800297.8448372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-2357800297.8448372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-9824167.9076868221</v>
      </c>
      <c r="L2234" s="444">
        <f t="shared" ca="1" si="124"/>
        <v>-2367624465.7525239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-2367624465.7525239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-9865101.9406355154</v>
      </c>
      <c r="L2235" s="444">
        <f t="shared" ca="1" si="124"/>
        <v>-2377489567.6931596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-2377489567.6931596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-9906206.5320548322</v>
      </c>
      <c r="L2236" s="444">
        <f t="shared" ca="1" si="124"/>
        <v>-2387395774.2252145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-2387395774.2252145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-9947482.3926050607</v>
      </c>
      <c r="L2237" s="444">
        <f t="shared" ca="1" si="124"/>
        <v>-2397343256.6178193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-2397343256.6178193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-9988930.2359075807</v>
      </c>
      <c r="L2238" s="444">
        <f t="shared" ca="1" si="124"/>
        <v>-2407332186.8537269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-2407332186.8537269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-10030550.778557194</v>
      </c>
      <c r="L2239" s="444">
        <f t="shared" ca="1" si="124"/>
        <v>-2417362737.6322842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-2417362737.6322842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-10072344.740134517</v>
      </c>
      <c r="L2240" s="444">
        <f t="shared" ca="1" si="124"/>
        <v>-2427435082.3724189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-2427435082.3724189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-10114312.843218412</v>
      </c>
      <c r="L2241" s="444">
        <f t="shared" ca="1" si="124"/>
        <v>-2437549395.2156372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-2437549395.2156372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-10156455.813398488</v>
      </c>
      <c r="L2242" s="444">
        <f t="shared" ca="1" si="124"/>
        <v>-2447705851.0290356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-2447705851.0290356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-10198774.379287649</v>
      </c>
      <c r="L2243" s="444">
        <f t="shared" ca="1" si="124"/>
        <v>-2457904625.4083233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-2457904625.4083233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-10241269.27253468</v>
      </c>
      <c r="L2244" s="444">
        <f t="shared" ca="1" si="124"/>
        <v>-2468145894.6808581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-2468145894.6808581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-10283941.227836909</v>
      </c>
      <c r="L2245" s="444">
        <f t="shared" ca="1" si="124"/>
        <v>-2478429835.9086952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-2478429835.9086952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-10326790.982952897</v>
      </c>
      <c r="L2246" s="444">
        <f t="shared" ca="1" si="124"/>
        <v>-2488756626.8916483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-2488756626.8916483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-10369819.278715201</v>
      </c>
      <c r="L2247" s="444">
        <f t="shared" ca="1" si="124"/>
        <v>-2499126446.1703634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-2499126446.1703634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-10413026.859043181</v>
      </c>
      <c r="L2248" s="444">
        <f t="shared" ca="1" si="124"/>
        <v>-2509539473.0294065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-2509539473.0294065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-10456414.47095586</v>
      </c>
      <c r="L2249" s="444">
        <f t="shared" ca="1" si="124"/>
        <v>-2519995887.5003624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-2519995887.5003624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-10499982.864584843</v>
      </c>
      <c r="L2250" s="444">
        <f t="shared" ca="1" si="124"/>
        <v>-2530495870.3649473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-2530495870.3649473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-10543732.793187281</v>
      </c>
      <c r="L2251" s="444">
        <f t="shared" ca="1" si="124"/>
        <v>-2541039603.1581345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-2541039603.1581345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-10587665.013158893</v>
      </c>
      <c r="L2252" s="444">
        <f t="shared" ca="1" si="124"/>
        <v>-2551627268.1712933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-2551627268.1712933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-10631780.284047056</v>
      </c>
      <c r="L2253" s="444">
        <f t="shared" ca="1" si="124"/>
        <v>-2562259048.4553404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-2562259048.4553404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-10676079.368563918</v>
      </c>
      <c r="L2254" s="444">
        <f t="shared" ca="1" si="124"/>
        <v>-2572935127.8239045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-2572935127.8239045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-10720563.032599602</v>
      </c>
      <c r="L2255" s="444">
        <f t="shared" ca="1" si="124"/>
        <v>-2583655690.856504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-2583655690.856504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-10765232.045235433</v>
      </c>
      <c r="L2256" s="444">
        <f t="shared" ca="1" si="124"/>
        <v>-2594420922.9017396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-2594420922.9017396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-10810087.178757248</v>
      </c>
      <c r="L2257" s="444">
        <f t="shared" ca="1" si="124"/>
        <v>-2605231010.0804968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-2605231010.0804968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-10855129.208668737</v>
      </c>
      <c r="L2258" s="444">
        <f t="shared" ca="1" si="124"/>
        <v>-2616086139.2891655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-2616086139.2891655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-10900358.913704855</v>
      </c>
      <c r="L2259" s="444">
        <f t="shared" ca="1" si="124"/>
        <v>-2626986498.2028704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-2626986498.2028704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-10945777.075845294</v>
      </c>
      <c r="L2260" s="444">
        <f t="shared" ca="1" si="124"/>
        <v>-2637932275.2787156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-2637932275.2787156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-10991384.480327982</v>
      </c>
      <c r="L2261" s="444">
        <f t="shared" ca="1" si="124"/>
        <v>-2648923659.7590437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-2648923659.7590437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-11037181.915662682</v>
      </c>
      <c r="L2262" s="444">
        <f t="shared" ca="1" si="124"/>
        <v>-2659960841.6747065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-2659960841.6747065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-11083170.17364461</v>
      </c>
      <c r="L2263" s="444">
        <f t="shared" ca="1" si="124"/>
        <v>-2671044011.848351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-2671044011.848351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-11129350.049368128</v>
      </c>
      <c r="L2264" s="444">
        <f t="shared" ca="1" si="124"/>
        <v>-2682173361.8977189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-2682173361.8977189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-11175722.341240495</v>
      </c>
      <c r="L2265" s="444">
        <f t="shared" ca="1" si="124"/>
        <v>-2693349084.2389593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-2693349084.2389593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-11222287.850995664</v>
      </c>
      <c r="L2266" s="444">
        <f t="shared" ca="1" si="124"/>
        <v>-2704571372.0899549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-2704571372.0899549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-11269047.383708145</v>
      </c>
      <c r="L2267" s="444">
        <f t="shared" ca="1" si="124"/>
        <v>-2715840419.4736629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-2715840419.4736629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-11316001.747806929</v>
      </c>
      <c r="L2268" s="444">
        <f t="shared" ca="1" si="124"/>
        <v>-2727156421.2214699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-2727156421.2214699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-11363151.755089458</v>
      </c>
      <c r="L2269" s="444">
        <f t="shared" ca="1" si="124"/>
        <v>-2738519572.9765592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-2738519572.9765592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-11410498.220735664</v>
      </c>
      <c r="L2270" s="444">
        <f t="shared" ca="1" si="124"/>
        <v>-2749930071.1972947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-2749930071.1972947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-11458041.963322062</v>
      </c>
      <c r="L2271" s="444">
        <f t="shared" ca="1" si="124"/>
        <v>-2761388113.1606169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-2761388113.1606169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-11505783.804835904</v>
      </c>
      <c r="L2272" s="444">
        <f t="shared" ca="1" si="124"/>
        <v>-2772893896.9654527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-2772893896.9654527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-11553724.570689386</v>
      </c>
      <c r="L2273" s="444">
        <f t="shared" ca="1" si="124"/>
        <v>-2784447621.5361419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-2784447621.5361419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-11601865.089733925</v>
      </c>
      <c r="L2274" s="444">
        <f t="shared" ca="1" si="124"/>
        <v>-2796049486.6258759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-2796049486.6258759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-11650206.194274483</v>
      </c>
      <c r="L2275" s="444">
        <f t="shared" ca="1" si="124"/>
        <v>-2807699692.8201504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-2807699692.8201504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-11698748.720083959</v>
      </c>
      <c r="L2276" s="444">
        <f t="shared" ca="1" si="124"/>
        <v>-2819398441.5402346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-2819398441.5402346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-11747493.506417643</v>
      </c>
      <c r="L2277" s="444">
        <f t="shared" ca="1" si="124"/>
        <v>-2831145935.0466523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-2831145935.0466523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-11796441.396027718</v>
      </c>
      <c r="L2278" s="444">
        <f t="shared" ca="1" si="124"/>
        <v>-2842942376.4426799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-2842942376.4426799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-11845593.235177834</v>
      </c>
      <c r="L2279" s="444">
        <f t="shared" ca="1" si="124"/>
        <v>-2854787969.6778579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-2854787969.6778579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-11894949.873657741</v>
      </c>
      <c r="L2280" s="444">
        <f t="shared" ca="1" si="124"/>
        <v>-2866682919.5515156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-2866682919.5515156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-11944512.164797982</v>
      </c>
      <c r="L2281" s="444">
        <f t="shared" ca="1" si="124"/>
        <v>-2878627431.7163134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-2878627431.7163134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-11994280.96548464</v>
      </c>
      <c r="L2282" s="444">
        <f t="shared" ca="1" si="124"/>
        <v>-2890621712.681798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-2890621712.681798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-12044257.136174157</v>
      </c>
      <c r="L2283" s="444">
        <f t="shared" ca="1" si="124"/>
        <v>-2902665969.8179722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-2902665969.8179722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-12094441.540908217</v>
      </c>
      <c r="L2284" s="444">
        <f t="shared" ca="1" si="124"/>
        <v>-2914760411.3588805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-2914760411.3588805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-12144835.04732867</v>
      </c>
      <c r="L2285" s="444">
        <f t="shared" ca="1" si="124"/>
        <v>-2926905246.406209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-2926905246.406209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-12195438.526692538</v>
      </c>
      <c r="L2286" s="444">
        <f t="shared" ca="1" si="124"/>
        <v>-2939100684.9329014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-2939100684.9329014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-12246252.853887089</v>
      </c>
      <c r="L2287" s="444">
        <f t="shared" ca="1" si="124"/>
        <v>-2951346937.7867885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-2951346937.7867885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-12297278.907444952</v>
      </c>
      <c r="L2288" s="444">
        <f t="shared" ca="1" si="124"/>
        <v>-2963644216.6942334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-2963644216.6942334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-12348517.569559306</v>
      </c>
      <c r="L2289" s="444">
        <f t="shared" ca="1" si="124"/>
        <v>-2975992734.2637925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-2975992734.2637925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-12399969.726099135</v>
      </c>
      <c r="L2290" s="444">
        <f t="shared" ca="1" si="124"/>
        <v>-2988392703.9898915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-2988392703.9898915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-12451636.266624548</v>
      </c>
      <c r="L2291" s="444">
        <f t="shared" ca="1" si="124"/>
        <v>-3000844340.256516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-3000844340.256516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-12503518.08440215</v>
      </c>
      <c r="L2292" s="444">
        <f t="shared" ca="1" si="124"/>
        <v>-3013347858.3409181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-3013347858.3409181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-12555616.076420492</v>
      </c>
      <c r="L2293" s="444">
        <f t="shared" ca="1" si="124"/>
        <v>-3025903474.4173384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-3025903474.4173384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-12607931.143405577</v>
      </c>
      <c r="L2294" s="444">
        <f t="shared" ca="1" si="124"/>
        <v>-3038511405.5607438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-3038511405.5607438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-12660464.189836433</v>
      </c>
      <c r="L2295" s="444">
        <f t="shared" ca="1" si="124"/>
        <v>-3051171869.7505803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-3051171869.7505803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-12713216.123960752</v>
      </c>
      <c r="L2296" s="444">
        <f t="shared" ca="1" si="124"/>
        <v>-3063885085.8745413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-3063885085.8745413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-12766187.857810589</v>
      </c>
      <c r="L2297" s="444">
        <f t="shared" ca="1" si="124"/>
        <v>-3076651273.7323518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-3076651273.7323518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-12819380.307218133</v>
      </c>
      <c r="L2298" s="444">
        <f t="shared" ca="1" si="124"/>
        <v>-3089470654.0395699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-3089470654.0395699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-12872794.391831541</v>
      </c>
      <c r="L2299" s="444">
        <f t="shared" ca="1" si="124"/>
        <v>-3102343448.4314013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-3102343448.4314013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-12926431.035130838</v>
      </c>
      <c r="L2300" s="444">
        <f t="shared" ca="1" si="124"/>
        <v>-3115269879.4665322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-3115269879.4665322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-12980291.164443884</v>
      </c>
      <c r="L2301" s="444">
        <f t="shared" ca="1" si="124"/>
        <v>-3128250170.6309762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-3128250170.6309762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-13034375.7109624</v>
      </c>
      <c r="L2302" s="444">
        <f t="shared" ca="1" si="124"/>
        <v>-3141284546.3419385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-3141284546.3419385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-13088685.609758077</v>
      </c>
      <c r="L2303" s="444">
        <f t="shared" ref="L2303:L2557" ca="1" si="129">I2303-J2303+K2303</f>
        <v>-3154373231.9516964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-3154373231.9516964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-13143221.799798734</v>
      </c>
      <c r="L2304" s="444">
        <f t="shared" ca="1" si="129"/>
        <v>-3167516453.7514954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-3167516453.7514954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-13197985.223964565</v>
      </c>
      <c r="L2305" s="444">
        <f t="shared" ca="1" si="129"/>
        <v>-3180714438.9754601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-3180714438.9754601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-13252976.829064418</v>
      </c>
      <c r="L2306" s="444">
        <f t="shared" ca="1" si="129"/>
        <v>-3193967415.8045244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-3193967415.8045244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-13308197.565852186</v>
      </c>
      <c r="L2307" s="444">
        <f t="shared" ca="1" si="129"/>
        <v>-3207275613.3703766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-3207275613.3703766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-13363648.389043236</v>
      </c>
      <c r="L2308" s="444">
        <f t="shared" ca="1" si="129"/>
        <v>-3220639261.7594199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-3220639261.7594199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-13419330.257330917</v>
      </c>
      <c r="L2309" s="444">
        <f t="shared" ca="1" si="129"/>
        <v>-3234058592.0167508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-3234058592.0167508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-13475244.133403128</v>
      </c>
      <c r="L2310" s="444">
        <f t="shared" ca="1" si="129"/>
        <v>-3247533836.1501541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-3247533836.1501541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-13531390.983958974</v>
      </c>
      <c r="L2311" s="444">
        <f t="shared" ca="1" si="129"/>
        <v>-3261065227.1341133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-3261065227.1341133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-13587771.779725472</v>
      </c>
      <c r="L2312" s="444">
        <f t="shared" ca="1" si="129"/>
        <v>-3274652998.9138389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-3274652998.9138389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-13644387.495474329</v>
      </c>
      <c r="L2313" s="444">
        <f t="shared" ca="1" si="129"/>
        <v>-3288297386.4093132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-3288297386.4093132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-13701239.110038804</v>
      </c>
      <c r="L2314" s="444">
        <f t="shared" ca="1" si="129"/>
        <v>-3301998625.519352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-3301998625.519352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-13758327.606330633</v>
      </c>
      <c r="L2315" s="444">
        <f t="shared" ca="1" si="129"/>
        <v>-3315756953.1256828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-3315756953.1256828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-13815653.971357012</v>
      </c>
      <c r="L2316" s="444">
        <f t="shared" ca="1" si="129"/>
        <v>-3329572607.0970397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-3329572607.0970397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-13873219.196237665</v>
      </c>
      <c r="L2317" s="444">
        <f t="shared" ca="1" si="129"/>
        <v>-3343445826.2932773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-3343445826.2932773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-13931024.276221989</v>
      </c>
      <c r="L2318" s="444">
        <f t="shared" ca="1" si="129"/>
        <v>-3357376850.569499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-3357376850.569499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-13989070.210706247</v>
      </c>
      <c r="L2319" s="444">
        <f t="shared" ca="1" si="129"/>
        <v>-3371365920.7802052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-3371365920.7802052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-14047358.003250858</v>
      </c>
      <c r="L2320" s="444">
        <f t="shared" ca="1" si="129"/>
        <v>-3385413278.7834563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-3385413278.7834563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-14105888.661597734</v>
      </c>
      <c r="L2321" s="444">
        <f t="shared" ca="1" si="129"/>
        <v>-3399519167.4450541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-3399519167.4450541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-14164663.197687726</v>
      </c>
      <c r="L2322" s="444">
        <f t="shared" ca="1" si="129"/>
        <v>-3413683830.6427417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-3413683830.6427417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-14223682.627678089</v>
      </c>
      <c r="L2323" s="444">
        <f t="shared" ca="1" si="129"/>
        <v>-3427907513.2704196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-3427907513.2704196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-14282947.971960083</v>
      </c>
      <c r="L2324" s="444">
        <f t="shared" ca="1" si="129"/>
        <v>-3442190461.2423797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-3442190461.2423797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-14342460.255176583</v>
      </c>
      <c r="L2325" s="444">
        <f t="shared" ca="1" si="129"/>
        <v>-3456532921.4975562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-3456532921.4975562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-14402220.506239817</v>
      </c>
      <c r="L2326" s="444">
        <f t="shared" ca="1" si="129"/>
        <v>-3470935142.0037961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-3470935142.0037961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-14462229.75834915</v>
      </c>
      <c r="L2327" s="444">
        <f t="shared" ca="1" si="129"/>
        <v>-3485397371.762145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-3485397371.762145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-14522489.049008938</v>
      </c>
      <c r="L2328" s="444">
        <f t="shared" ca="1" si="129"/>
        <v>-3499919860.8111539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-3499919860.8111539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-14582999.420046473</v>
      </c>
      <c r="L2329" s="444">
        <f t="shared" ca="1" si="129"/>
        <v>-3514502860.2312002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-3514502860.2312002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-14643761.91763</v>
      </c>
      <c r="L2330" s="444">
        <f t="shared" ca="1" si="129"/>
        <v>-3529146622.1488304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-3529146622.1488304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-14704777.592286794</v>
      </c>
      <c r="L2331" s="444">
        <f t="shared" ca="1" si="129"/>
        <v>-3543851399.741117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-3543851399.741117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-14766047.49892132</v>
      </c>
      <c r="L2332" s="444">
        <f t="shared" ca="1" si="129"/>
        <v>-3558617447.2400384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-3558617447.2400384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-14827572.696833493</v>
      </c>
      <c r="L2333" s="444">
        <f t="shared" ca="1" si="129"/>
        <v>-3573445019.936872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-3573445019.936872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-14889354.249736967</v>
      </c>
      <c r="L2334" s="444">
        <f t="shared" ca="1" si="129"/>
        <v>-3588334374.1866088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-3588334374.1866088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-14951393.225777537</v>
      </c>
      <c r="L2335" s="444">
        <f t="shared" ca="1" si="129"/>
        <v>-3603285767.4123864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-3603285767.4123864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-15013690.69755161</v>
      </c>
      <c r="L2336" s="444">
        <f t="shared" ca="1" si="129"/>
        <v>-3618299458.1099381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-3618299458.1099381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-15076247.742124742</v>
      </c>
      <c r="L2337" s="444">
        <f t="shared" ca="1" si="129"/>
        <v>-3633375705.8520627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-3633375705.8520627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-15139065.441050261</v>
      </c>
      <c r="L2338" s="444">
        <f t="shared" ca="1" si="129"/>
        <v>-3648514771.2931128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-3648514771.2931128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-15202144.880387967</v>
      </c>
      <c r="L2339" s="444">
        <f t="shared" ca="1" si="129"/>
        <v>-3663716916.1735005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-3663716916.1735005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-15265487.150722917</v>
      </c>
      <c r="L2340" s="444">
        <f t="shared" ca="1" si="129"/>
        <v>-3678982403.3242235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-3678982403.3242235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-15329093.347184265</v>
      </c>
      <c r="L2341" s="444">
        <f t="shared" ca="1" si="129"/>
        <v>-3694311496.6714077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-3694311496.6714077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-15392964.569464199</v>
      </c>
      <c r="L2342" s="444">
        <f t="shared" ca="1" si="129"/>
        <v>-3709704461.2408719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-3709704461.2408719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-15457101.921836967</v>
      </c>
      <c r="L2343" s="444">
        <f t="shared" ca="1" si="129"/>
        <v>-3725161563.1627088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-3725161563.1627088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-15521506.513177956</v>
      </c>
      <c r="L2344" s="444">
        <f t="shared" ca="1" si="129"/>
        <v>-3740683069.6758866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-3740683069.6758866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-15586179.456982858</v>
      </c>
      <c r="L2345" s="444">
        <f t="shared" ca="1" si="129"/>
        <v>-3756269249.1328697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-3756269249.1328697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-15651121.871386956</v>
      </c>
      <c r="L2346" s="444">
        <f t="shared" ca="1" si="129"/>
        <v>-3771920371.0042567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-3771920371.0042567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-15716334.879184403</v>
      </c>
      <c r="L2347" s="444">
        <f t="shared" ca="1" si="129"/>
        <v>-3787636705.883441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-3787636705.883441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-15781819.60784767</v>
      </c>
      <c r="L2348" s="444">
        <f t="shared" ca="1" si="129"/>
        <v>-3803418525.4912887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-3803418525.4912887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-15847577.189547034</v>
      </c>
      <c r="L2349" s="444">
        <f t="shared" ca="1" si="129"/>
        <v>-3819266102.6808357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-3819266102.6808357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-15913608.761170149</v>
      </c>
      <c r="L2350" s="444">
        <f t="shared" ca="1" si="129"/>
        <v>-3835179711.4420061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-3835179711.4420061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-15979915.464341693</v>
      </c>
      <c r="L2351" s="444">
        <f t="shared" ca="1" si="129"/>
        <v>-3851159626.9063478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-3851159626.9063478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-16046498.445443116</v>
      </c>
      <c r="L2352" s="444">
        <f t="shared" ca="1" si="129"/>
        <v>-3867206125.3517909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-3867206125.3517909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-16113358.855632462</v>
      </c>
      <c r="L2353" s="444">
        <f t="shared" ca="1" si="129"/>
        <v>-3883319484.2074232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-3883319484.2074232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-16180497.850864263</v>
      </c>
      <c r="L2354" s="444">
        <f t="shared" ca="1" si="129"/>
        <v>-3899499982.0582876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-3899499982.0582876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-16247916.591909532</v>
      </c>
      <c r="L2355" s="444">
        <f t="shared" ca="1" si="129"/>
        <v>-3915747898.650197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-3915747898.650197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-16315616.244375821</v>
      </c>
      <c r="L2356" s="444">
        <f t="shared" ca="1" si="129"/>
        <v>-3932063514.8945727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-3932063514.8945727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-16383597.978727385</v>
      </c>
      <c r="L2357" s="444">
        <f t="shared" ca="1" si="129"/>
        <v>-3948447112.8733001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-3948447112.8733001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-16451862.970305415</v>
      </c>
      <c r="L2358" s="444">
        <f t="shared" ca="1" si="129"/>
        <v>-3964898975.8436055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-3964898975.8436055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-16520412.399348356</v>
      </c>
      <c r="L2359" s="444">
        <f t="shared" ca="1" si="129"/>
        <v>-3981419388.2429538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-3981419388.2429538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-16589247.451012308</v>
      </c>
      <c r="L2360" s="444">
        <f t="shared" ca="1" si="129"/>
        <v>-3998008635.6939659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-3998008635.6939659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-16658369.315391524</v>
      </c>
      <c r="L2361" s="444">
        <f t="shared" ca="1" si="129"/>
        <v>-4014667005.0093575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-4014667005.0093575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-16727779.187538989</v>
      </c>
      <c r="L2362" s="444">
        <f t="shared" ca="1" si="129"/>
        <v>-4031394784.1968966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-4031394784.1968966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-16797478.267487068</v>
      </c>
      <c r="L2363" s="444">
        <f t="shared" ca="1" si="129"/>
        <v>-4048192262.4643836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-4048192262.4643836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-16867467.760268264</v>
      </c>
      <c r="L2364" s="444">
        <f t="shared" ca="1" si="129"/>
        <v>-4065059730.2246518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-4065059730.2246518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-16937748.875936046</v>
      </c>
      <c r="L2365" s="444">
        <f t="shared" ca="1" si="129"/>
        <v>-4081997479.1005878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-4081997479.1005878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-17008322.829585783</v>
      </c>
      <c r="L2366" s="444">
        <f t="shared" ca="1" si="129"/>
        <v>-4099005801.9301734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-4099005801.9301734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-17079190.841375723</v>
      </c>
      <c r="L2367" s="444">
        <f t="shared" ca="1" si="129"/>
        <v>-4116084992.7715492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-4116084992.7715492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-17150354.136548121</v>
      </c>
      <c r="L2368" s="444">
        <f t="shared" ca="1" si="129"/>
        <v>-4133235346.9080973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-4133235346.9080973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-17221813.945450407</v>
      </c>
      <c r="L2369" s="444">
        <f t="shared" ca="1" si="129"/>
        <v>-4150457160.8535476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-4150457160.8535476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-17293571.503556449</v>
      </c>
      <c r="L2370" s="444">
        <f t="shared" ca="1" si="129"/>
        <v>-4167750732.3571038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-4167750732.3571038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-17365628.05148793</v>
      </c>
      <c r="L2371" s="444">
        <f t="shared" ca="1" si="129"/>
        <v>-4185116360.4085917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-4185116360.4085917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-17437984.835035801</v>
      </c>
      <c r="L2372" s="444">
        <f t="shared" ca="1" si="129"/>
        <v>-4202554345.2436275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-4202554345.2436275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-17510643.10518178</v>
      </c>
      <c r="L2373" s="444">
        <f t="shared" ca="1" si="129"/>
        <v>-4220064988.3488092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-4220064988.3488092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-17583604.118120037</v>
      </c>
      <c r="L2374" s="444">
        <f t="shared" ca="1" si="129"/>
        <v>-4237648592.4669294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-4237648592.4669294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-17656869.135278873</v>
      </c>
      <c r="L2375" s="444">
        <f t="shared" ca="1" si="129"/>
        <v>-4255305461.6022081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-4255305461.6022081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-17730439.423342533</v>
      </c>
      <c r="L2376" s="444">
        <f t="shared" ca="1" si="129"/>
        <v>-4273035901.0255508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-4273035901.0255508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-17804316.254273128</v>
      </c>
      <c r="L2377" s="444">
        <f t="shared" ca="1" si="129"/>
        <v>-4290840217.2798238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-4290840217.2798238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-17878500.905332595</v>
      </c>
      <c r="L2378" s="444">
        <f t="shared" ca="1" si="129"/>
        <v>-4308718718.1851568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-4308718718.1851568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-17952994.65910482</v>
      </c>
      <c r="L2379" s="444">
        <f t="shared" ca="1" si="129"/>
        <v>-4326671712.8442612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-4326671712.8442612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-18027798.803517755</v>
      </c>
      <c r="L2380" s="444">
        <f t="shared" ca="1" si="129"/>
        <v>-4344699511.6477785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-4344699511.6477785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-18102914.631865744</v>
      </c>
      <c r="L2381" s="444">
        <f t="shared" ca="1" si="129"/>
        <v>-4362802426.279644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-4362802426.279644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-18178343.442831852</v>
      </c>
      <c r="L2382" s="444">
        <f t="shared" ca="1" si="129"/>
        <v>-4380980769.722476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-4380980769.722476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-18254086.540510315</v>
      </c>
      <c r="L2383" s="444">
        <f t="shared" ca="1" si="129"/>
        <v>-4399234856.2629862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-4399234856.2629862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-18330145.23442911</v>
      </c>
      <c r="L2384" s="444">
        <f t="shared" ca="1" si="129"/>
        <v>-4417565001.4974155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-4417565001.4974155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-18406520.839572564</v>
      </c>
      <c r="L2385" s="444">
        <f t="shared" ca="1" si="129"/>
        <v>-4435971522.3369884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-4435971522.3369884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-18483214.676404119</v>
      </c>
      <c r="L2386" s="444">
        <f t="shared" ca="1" si="129"/>
        <v>-4454454737.0133924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-4454454737.0133924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-18560228.070889134</v>
      </c>
      <c r="L2387" s="444">
        <f t="shared" ca="1" si="129"/>
        <v>-4473014965.0842819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-4473014965.0842819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-18637562.35451784</v>
      </c>
      <c r="L2388" s="444">
        <f t="shared" ca="1" si="129"/>
        <v>-4491652527.4387999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-4491652527.4387999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-18715218.864328332</v>
      </c>
      <c r="L2389" s="444">
        <f t="shared" ca="1" si="129"/>
        <v>-4510367746.3031282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-4510367746.3031282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-18793198.9429297</v>
      </c>
      <c r="L2390" s="444">
        <f t="shared" ca="1" si="129"/>
        <v>-4529160945.2460575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-4529160945.2460575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-18871503.938525241</v>
      </c>
      <c r="L2391" s="444">
        <f t="shared" ca="1" si="129"/>
        <v>-4548032449.1845827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-4548032449.1845827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-18950135.204935759</v>
      </c>
      <c r="L2392" s="444">
        <f t="shared" ca="1" si="129"/>
        <v>-4566982584.3895187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-4566982584.3895187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-19029094.101622995</v>
      </c>
      <c r="L2393" s="444">
        <f t="shared" ca="1" si="129"/>
        <v>-4586011678.4911413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-4586011678.4911413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-19108381.993713088</v>
      </c>
      <c r="L2394" s="444">
        <f t="shared" ca="1" si="129"/>
        <v>-4605120060.4848547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-4605120060.4848547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-19188000.252020229</v>
      </c>
      <c r="L2395" s="444">
        <f t="shared" ca="1" si="129"/>
        <v>-4624308060.7368746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-4624308060.7368746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-19267950.25307031</v>
      </c>
      <c r="L2396" s="444">
        <f t="shared" ca="1" si="129"/>
        <v>-4643576010.9899445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-4643576010.9899445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-19348233.379124768</v>
      </c>
      <c r="L2397" s="444">
        <f t="shared" ca="1" si="129"/>
        <v>-4662924244.3690691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-4662924244.3690691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-19428851.018204454</v>
      </c>
      <c r="L2398" s="444">
        <f t="shared" ca="1" si="129"/>
        <v>-4682353095.3872738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-4682353095.3872738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-19509804.564113639</v>
      </c>
      <c r="L2399" s="444">
        <f t="shared" ca="1" si="129"/>
        <v>-4701862899.9513874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-4701862899.9513874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-19591095.416464113</v>
      </c>
      <c r="L2400" s="444">
        <f t="shared" ca="1" si="129"/>
        <v>-4721453995.3678513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-4721453995.3678513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-19672724.980699379</v>
      </c>
      <c r="L2401" s="444">
        <f t="shared" ca="1" si="129"/>
        <v>-4741126720.3485508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-4741126720.3485508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-19754694.668118961</v>
      </c>
      <c r="L2402" s="444">
        <f t="shared" ca="1" si="129"/>
        <v>-4760881415.0166702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-4760881415.0166702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-19837005.895902794</v>
      </c>
      <c r="L2403" s="444">
        <f t="shared" ca="1" si="129"/>
        <v>-4780718420.9125729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-4780718420.9125729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-19919660.087135721</v>
      </c>
      <c r="L2404" s="444">
        <f t="shared" ca="1" si="129"/>
        <v>-4800638080.9997082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-4800638080.9997082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-20002658.670832116</v>
      </c>
      <c r="L2405" s="444">
        <f t="shared" ca="1" si="129"/>
        <v>-4820640739.6705399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-4820640739.6705399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-20086003.081960581</v>
      </c>
      <c r="L2406" s="444">
        <f t="shared" ca="1" si="129"/>
        <v>-4840726742.7525005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-4840726742.7525005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-20169694.761468753</v>
      </c>
      <c r="L2407" s="444">
        <f t="shared" ca="1" si="129"/>
        <v>-4860896437.5139694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-4860896437.5139694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-20253735.156308204</v>
      </c>
      <c r="L2408" s="444">
        <f t="shared" ca="1" si="129"/>
        <v>-4881150172.6702776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-4881150172.6702776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-20338125.719459489</v>
      </c>
      <c r="L2409" s="444">
        <f t="shared" ca="1" si="129"/>
        <v>-4901488298.3897371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-4901488298.3897371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-20422867.909957238</v>
      </c>
      <c r="L2410" s="444">
        <f t="shared" ca="1" si="129"/>
        <v>-4921911166.2996941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-4921911166.2996941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-20507963.192915391</v>
      </c>
      <c r="L2411" s="444">
        <f t="shared" ca="1" si="129"/>
        <v>-4942419129.492609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-4942419129.492609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-20593413.039552536</v>
      </c>
      <c r="L2412" s="444">
        <f t="shared" ca="1" si="129"/>
        <v>-4963012542.5321617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-4963012542.5321617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-20679218.927217342</v>
      </c>
      <c r="L2413" s="444">
        <f t="shared" ca="1" si="129"/>
        <v>-4983691761.4593792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-4983691761.4593792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-20765382.339414079</v>
      </c>
      <c r="L2414" s="444">
        <f t="shared" ca="1" si="129"/>
        <v>-5004457143.7987928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-5004457143.7987928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-20851904.765828304</v>
      </c>
      <c r="L2415" s="444">
        <f t="shared" ca="1" si="129"/>
        <v>-5025309048.564621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-5025309048.564621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-20938787.702352587</v>
      </c>
      <c r="L2416" s="444">
        <f t="shared" ca="1" si="129"/>
        <v>-5046247836.2669735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-5046247836.2669735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-21026032.651112389</v>
      </c>
      <c r="L2417" s="444">
        <f t="shared" ca="1" si="129"/>
        <v>-5067273868.9180861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-5067273868.9180861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-21113641.120492026</v>
      </c>
      <c r="L2418" s="444">
        <f t="shared" ca="1" si="129"/>
        <v>-5088387510.038578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-5088387510.038578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-21201614.625160743</v>
      </c>
      <c r="L2419" s="444">
        <f t="shared" ca="1" si="129"/>
        <v>-5109589124.6637392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-5109589124.6637392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-21289954.686098915</v>
      </c>
      <c r="L2420" s="444">
        <f t="shared" ca="1" si="129"/>
        <v>-5130879079.3498383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-5130879079.3498383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-21378662.830624327</v>
      </c>
      <c r="L2421" s="444">
        <f t="shared" ca="1" si="129"/>
        <v>-5152257742.1804628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-5152257742.1804628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-21467740.592418596</v>
      </c>
      <c r="L2422" s="444">
        <f t="shared" ca="1" si="129"/>
        <v>-5173725482.7728815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-5173725482.7728815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-21557189.511553671</v>
      </c>
      <c r="L2423" s="444">
        <f t="shared" ca="1" si="129"/>
        <v>-5195282672.2844353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-5195282672.2844353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-21647011.134518482</v>
      </c>
      <c r="L2424" s="444">
        <f t="shared" ca="1" si="129"/>
        <v>-5216929683.4189539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-5216929683.4189539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-21737207.01424564</v>
      </c>
      <c r="L2425" s="444">
        <f t="shared" ca="1" si="129"/>
        <v>-5238666890.4331999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-5238666890.4331999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-21827778.710138332</v>
      </c>
      <c r="L2426" s="444">
        <f t="shared" ca="1" si="129"/>
        <v>-5260494669.1433382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-5260494669.1433382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-21918727.788097244</v>
      </c>
      <c r="L2427" s="444">
        <f t="shared" ca="1" si="129"/>
        <v>-5282413396.9314356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-5282413396.9314356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-22010055.820547648</v>
      </c>
      <c r="L2428" s="444">
        <f t="shared" ca="1" si="129"/>
        <v>-5304423452.7519836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-5304423452.7519836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-22101764.3864666</v>
      </c>
      <c r="L2429" s="444">
        <f t="shared" ca="1" si="129"/>
        <v>-5326525217.1384506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-5326525217.1384506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-22193855.071410209</v>
      </c>
      <c r="L2430" s="444">
        <f t="shared" ca="1" si="129"/>
        <v>-5348719072.2098608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-5348719072.2098608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-22286329.467541087</v>
      </c>
      <c r="L2431" s="444">
        <f t="shared" ca="1" si="129"/>
        <v>-5371005401.6774015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-5371005401.6774015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-22379189.173655838</v>
      </c>
      <c r="L2432" s="444">
        <f t="shared" ca="1" si="129"/>
        <v>-5393384590.8510571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-5393384590.8510571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-22472435.795212738</v>
      </c>
      <c r="L2433" s="444">
        <f t="shared" ca="1" si="129"/>
        <v>-5415857026.6462698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-5415857026.6462698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-22566070.944359459</v>
      </c>
      <c r="L2434" s="444">
        <f t="shared" ca="1" si="129"/>
        <v>-5438423097.5906296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-5438423097.5906296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-22660096.239960957</v>
      </c>
      <c r="L2435" s="444">
        <f t="shared" ca="1" si="129"/>
        <v>-5461083193.8305902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-5461083193.8305902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-22754513.307627458</v>
      </c>
      <c r="L2436" s="444">
        <f t="shared" ca="1" si="129"/>
        <v>-5483837707.1382179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-5483837707.1382179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-22849323.779742576</v>
      </c>
      <c r="L2437" s="444">
        <f t="shared" ca="1" si="129"/>
        <v>-5506687030.9179602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-5506687030.9179602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-22944529.295491502</v>
      </c>
      <c r="L2438" s="444">
        <f t="shared" ca="1" si="129"/>
        <v>-5529631560.2134514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-5529631560.2134514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-23040131.50088938</v>
      </c>
      <c r="L2439" s="444">
        <f t="shared" ca="1" si="129"/>
        <v>-5552671691.7143412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-5552671691.7143412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-23136132.048809756</v>
      </c>
      <c r="L2440" s="444">
        <f t="shared" ca="1" si="129"/>
        <v>-5575807823.7631512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-5575807823.7631512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-23232532.599013131</v>
      </c>
      <c r="L2441" s="444">
        <f t="shared" ca="1" si="129"/>
        <v>-5599040356.3621645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-5599040356.3621645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-23329334.818175685</v>
      </c>
      <c r="L2442" s="444">
        <f t="shared" ca="1" si="129"/>
        <v>-5622369691.1803398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-5622369691.1803398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-23426540.379918084</v>
      </c>
      <c r="L2443" s="444">
        <f t="shared" ca="1" si="129"/>
        <v>-5645796231.5602579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-5645796231.5602579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-23524150.964834407</v>
      </c>
      <c r="L2444" s="444">
        <f t="shared" ca="1" si="129"/>
        <v>-5669320382.5250921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-5669320382.5250921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-23622168.260521218</v>
      </c>
      <c r="L2445" s="444">
        <f t="shared" ca="1" si="129"/>
        <v>-5692942550.7856131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-5692942550.7856131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-23720593.961606722</v>
      </c>
      <c r="L2446" s="444">
        <f t="shared" ca="1" si="129"/>
        <v>-5716663144.74722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-5716663144.74722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-23819429.769780084</v>
      </c>
      <c r="L2447" s="444">
        <f t="shared" ca="1" si="129"/>
        <v>-5740482574.5170002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-5740482574.5170002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-23918677.393820833</v>
      </c>
      <c r="L2448" s="444">
        <f t="shared" ca="1" si="129"/>
        <v>-5764401251.910821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-5764401251.910821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-24018338.549628422</v>
      </c>
      <c r="L2449" s="444">
        <f t="shared" ca="1" si="129"/>
        <v>-5788419590.4604492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-5788419590.4604492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-24118414.960251871</v>
      </c>
      <c r="L2450" s="444">
        <f t="shared" ca="1" si="129"/>
        <v>-5812538005.420701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-5812538005.420701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-24218908.355919588</v>
      </c>
      <c r="L2451" s="444">
        <f t="shared" ca="1" si="129"/>
        <v>-5836756913.7766209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-5836756913.7766209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-24319820.474069253</v>
      </c>
      <c r="L2452" s="444">
        <f t="shared" ca="1" si="129"/>
        <v>-5861076734.2506905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-5861076734.2506905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-24421153.059377875</v>
      </c>
      <c r="L2453" s="444">
        <f t="shared" ca="1" si="129"/>
        <v>-5885497887.3100681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-5885497887.3100681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-24522907.86379195</v>
      </c>
      <c r="L2454" s="444">
        <f t="shared" ca="1" si="129"/>
        <v>-5910020795.1738605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-5910020795.1738605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-24625086.646557752</v>
      </c>
      <c r="L2455" s="444">
        <f t="shared" ca="1" si="129"/>
        <v>-5934645881.8204184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-5934645881.8204184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-24727691.174251743</v>
      </c>
      <c r="L2456" s="444">
        <f t="shared" ca="1" si="129"/>
        <v>-5959373572.9946699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-5959373572.9946699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-24830723.220811125</v>
      </c>
      <c r="L2457" s="444">
        <f t="shared" ca="1" si="129"/>
        <v>-5984204296.2154808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-5984204296.2154808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-24934184.567564502</v>
      </c>
      <c r="L2458" s="444">
        <f t="shared" ca="1" si="129"/>
        <v>-6009138480.7830458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-6009138480.7830458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-25038077.003262691</v>
      </c>
      <c r="L2459" s="444">
        <f t="shared" ca="1" si="129"/>
        <v>-6034176557.7863083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-6034176557.7863083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-25142402.324109618</v>
      </c>
      <c r="L2460" s="444">
        <f t="shared" ca="1" si="129"/>
        <v>-6059318960.1104183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-6059318960.1104183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-25247162.333793409</v>
      </c>
      <c r="L2461" s="444">
        <f t="shared" ca="1" si="129"/>
        <v>-6084566122.444212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-6084566122.444212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-25352358.843517549</v>
      </c>
      <c r="L2462" s="444">
        <f t="shared" ca="1" si="129"/>
        <v>-6109918481.2877293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-6109918481.2877293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-25457993.672032204</v>
      </c>
      <c r="L2463" s="444">
        <f t="shared" ca="1" si="129"/>
        <v>-6135376474.9597616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-6135376474.9597616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-25564068.645665672</v>
      </c>
      <c r="L2464" s="444">
        <f t="shared" ca="1" si="129"/>
        <v>-6160940543.6054277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-6160940543.6054277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-25670585.598355949</v>
      </c>
      <c r="L2465" s="444">
        <f t="shared" ca="1" si="129"/>
        <v>-6186611129.203784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-6186611129.203784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-25777546.371682432</v>
      </c>
      <c r="L2466" s="444">
        <f t="shared" ca="1" si="129"/>
        <v>-6212388675.5754662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-6212388675.5754662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-25884952.814897776</v>
      </c>
      <c r="L2467" s="444">
        <f t="shared" ca="1" si="129"/>
        <v>-6238273628.3903637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-6238273628.3903637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-25992806.784959849</v>
      </c>
      <c r="L2468" s="444">
        <f t="shared" ca="1" si="129"/>
        <v>-6264266435.1753235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-6264266435.1753235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-26101110.146563847</v>
      </c>
      <c r="L2469" s="444">
        <f t="shared" ca="1" si="129"/>
        <v>-6290367545.321887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-6290367545.321887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-26209864.77217453</v>
      </c>
      <c r="L2470" s="444">
        <f t="shared" ca="1" si="129"/>
        <v>-6316577410.0940619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-6316577410.0940619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-26319072.542058591</v>
      </c>
      <c r="L2471" s="444">
        <f t="shared" ca="1" si="129"/>
        <v>-6342896482.6361208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-6342896482.6361208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-26428735.344317168</v>
      </c>
      <c r="L2472" s="444">
        <f t="shared" ca="1" si="129"/>
        <v>-6369325217.9804382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-6369325217.9804382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-26538855.074918494</v>
      </c>
      <c r="L2473" s="444">
        <f t="shared" ca="1" si="129"/>
        <v>-6395864073.055357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-6395864073.055357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-26649433.637730654</v>
      </c>
      <c r="L2474" s="444">
        <f t="shared" ca="1" si="129"/>
        <v>-6422513506.6930876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-6422513506.6930876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-26760472.94455453</v>
      </c>
      <c r="L2475" s="444">
        <f t="shared" ca="1" si="129"/>
        <v>-6449273979.6376419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-6449273979.6376419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-26871974.915156841</v>
      </c>
      <c r="L2476" s="444">
        <f t="shared" ca="1" si="129"/>
        <v>-6476145954.5527992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-6476145954.5527992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-26983941.47730333</v>
      </c>
      <c r="L2477" s="444">
        <f t="shared" ca="1" si="129"/>
        <v>-6503129896.0301027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-6503129896.0301027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-27096374.566792093</v>
      </c>
      <c r="L2478" s="444">
        <f t="shared" ca="1" si="129"/>
        <v>-6530226270.5968952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-6530226270.5968952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-27209276.127487063</v>
      </c>
      <c r="L2479" s="444">
        <f t="shared" ca="1" si="129"/>
        <v>-6557435546.7243824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-6557435546.7243824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-27322648.111351594</v>
      </c>
      <c r="L2480" s="444">
        <f t="shared" ca="1" si="129"/>
        <v>-6584758194.8357344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-6584758194.8357344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-27436492.478482228</v>
      </c>
      <c r="L2481" s="444">
        <f t="shared" ca="1" si="129"/>
        <v>-6612194687.3142166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-6612194687.3142166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-27550811.197142567</v>
      </c>
      <c r="L2482" s="444">
        <f t="shared" ca="1" si="129"/>
        <v>-6639745498.5113592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-6639745498.5113592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-27665606.243797328</v>
      </c>
      <c r="L2483" s="444">
        <f t="shared" ca="1" si="129"/>
        <v>-6667411104.7551565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-6667411104.7551565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-27780879.603146486</v>
      </c>
      <c r="L2484" s="444">
        <f t="shared" ca="1" si="129"/>
        <v>-6695191984.3583031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-6695191984.3583031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-27896633.268159594</v>
      </c>
      <c r="L2485" s="444">
        <f t="shared" ca="1" si="129"/>
        <v>-6723088617.6264629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-6723088617.6264629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-28012869.240110263</v>
      </c>
      <c r="L2486" s="444">
        <f t="shared" ca="1" si="129"/>
        <v>-6751101486.8665733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-6751101486.8665733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-28129589.528610725</v>
      </c>
      <c r="L2487" s="444">
        <f t="shared" ca="1" si="129"/>
        <v>-6779231076.3951845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-6779231076.3951845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-28246796.151646603</v>
      </c>
      <c r="L2488" s="444">
        <f t="shared" ca="1" si="129"/>
        <v>-6807477872.5468311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-6807477872.5468311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-28364491.135611799</v>
      </c>
      <c r="L2489" s="444">
        <f t="shared" ca="1" si="129"/>
        <v>-6835842363.6824427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-6835842363.6824427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-28482676.51534351</v>
      </c>
      <c r="L2490" s="444">
        <f t="shared" ca="1" si="129"/>
        <v>-6864325040.1977863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-6864325040.1977863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-28601354.334157437</v>
      </c>
      <c r="L2491" s="444">
        <f t="shared" ca="1" si="129"/>
        <v>-6892926394.5319433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-6892926394.5319433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-28720526.643883102</v>
      </c>
      <c r="L2492" s="444">
        <f t="shared" ca="1" si="129"/>
        <v>-6921646921.1758261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-6921646921.1758261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-28840195.504899275</v>
      </c>
      <c r="L2493" s="444">
        <f t="shared" ca="1" si="129"/>
        <v>-6950487116.6807251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-6950487116.6807251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-28960362.986169692</v>
      </c>
      <c r="L2494" s="444">
        <f t="shared" ca="1" si="129"/>
        <v>-6979447479.6668949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-6979447479.6668949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-29081031.165278729</v>
      </c>
      <c r="L2495" s="444">
        <f t="shared" ca="1" si="129"/>
        <v>-7008528510.8321733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-7008528510.8321733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-29202202.128467392</v>
      </c>
      <c r="L2496" s="444">
        <f t="shared" ca="1" si="129"/>
        <v>-7037730712.9606409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-7037730712.9606409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-29323877.970669337</v>
      </c>
      <c r="L2497" s="444">
        <f t="shared" ca="1" si="129"/>
        <v>-7067054590.9313107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-7067054590.9313107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-29446060.795547128</v>
      </c>
      <c r="L2498" s="444">
        <f t="shared" ca="1" si="129"/>
        <v>-7096500651.7268581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-7096500651.7268581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-29568752.71552857</v>
      </c>
      <c r="L2499" s="444">
        <f t="shared" ca="1" si="129"/>
        <v>-7126069404.4423866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-7126069404.4423866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-29691955.851843279</v>
      </c>
      <c r="L2500" s="444">
        <f t="shared" ca="1" si="129"/>
        <v>-7155761360.2942295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-7155761360.2942295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-29815672.334559284</v>
      </c>
      <c r="L2501" s="444">
        <f t="shared" ca="1" si="129"/>
        <v>-7185577032.6287889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-7185577032.6287889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-29939904.302619953</v>
      </c>
      <c r="L2502" s="444">
        <f t="shared" ca="1" si="129"/>
        <v>-7215516936.9314089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-7215516936.9314089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-30064653.903880864</v>
      </c>
      <c r="L2503" s="444">
        <f t="shared" ca="1" si="129"/>
        <v>-7245581590.83529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-7245581590.83529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-30189923.295147035</v>
      </c>
      <c r="L2504" s="444">
        <f t="shared" ca="1" si="129"/>
        <v>-7275771514.1304369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-7275771514.1304369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-30315714.642210152</v>
      </c>
      <c r="L2505" s="444">
        <f t="shared" ca="1" si="129"/>
        <v>-7306087228.7726469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-7306087228.7726469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-30442030.11988603</v>
      </c>
      <c r="L2506" s="444">
        <f t="shared" ca="1" si="129"/>
        <v>-7336529258.8925333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-7336529258.8925333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-30568871.912052222</v>
      </c>
      <c r="L2507" s="444">
        <f t="shared" ca="1" si="129"/>
        <v>-7367098130.8045855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-7367098130.8045855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-30696242.211685773</v>
      </c>
      <c r="L2508" s="444">
        <f t="shared" ca="1" si="129"/>
        <v>-7397794373.0162716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-7397794373.0162716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-30824143.220901132</v>
      </c>
      <c r="L2509" s="444">
        <f t="shared" ca="1" si="129"/>
        <v>-7428618516.2371731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-7428618516.2371731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-30952577.150988217</v>
      </c>
      <c r="L2510" s="444">
        <f t="shared" ca="1" si="129"/>
        <v>-7459571093.3881617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-7459571093.3881617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-31081546.222450674</v>
      </c>
      <c r="L2511" s="444">
        <f t="shared" ca="1" si="129"/>
        <v>-7490652639.6106119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-7490652639.6106119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-31211052.665044215</v>
      </c>
      <c r="L2512" s="444">
        <f t="shared" ca="1" si="129"/>
        <v>-7521863692.2756557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-7521863692.2756557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-31341098.717815235</v>
      </c>
      <c r="L2513" s="444">
        <f t="shared" ca="1" si="129"/>
        <v>-7553204790.9934711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-7553204790.9934711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-31471686.629139464</v>
      </c>
      <c r="L2514" s="444">
        <f t="shared" ca="1" si="129"/>
        <v>-7584676477.622611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-7584676477.622611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-31602818.656760879</v>
      </c>
      <c r="L2515" s="444">
        <f t="shared" ca="1" si="129"/>
        <v>-7616279296.2793722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-7616279296.2793722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-31734497.067830715</v>
      </c>
      <c r="L2516" s="444">
        <f t="shared" ca="1" si="129"/>
        <v>-7648013793.3472033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-7648013793.3472033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-31866724.138946682</v>
      </c>
      <c r="L2517" s="444">
        <f t="shared" ca="1" si="129"/>
        <v>-7679880517.4861498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-7679880517.4861498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-31999502.156192292</v>
      </c>
      <c r="L2518" s="444">
        <f t="shared" ca="1" si="129"/>
        <v>-7711880019.6423416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-7711880019.6423416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-32132833.415176421</v>
      </c>
      <c r="L2519" s="444">
        <f t="shared" ca="1" si="129"/>
        <v>-7744012853.057518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-7744012853.057518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-32266720.22107299</v>
      </c>
      <c r="L2520" s="444">
        <f t="shared" ca="1" si="129"/>
        <v>-7776279573.2785912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-7776279573.2785912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-32401164.888660796</v>
      </c>
      <c r="L2521" s="444">
        <f t="shared" ca="1" si="129"/>
        <v>-7808680738.1672516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-7808680738.1672516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-32536169.742363546</v>
      </c>
      <c r="L2522" s="444">
        <f t="shared" ca="1" si="129"/>
        <v>-7841216907.9096155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-7841216907.9096155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-32671737.116290066</v>
      </c>
      <c r="L2523" s="444">
        <f t="shared" ca="1" si="129"/>
        <v>-7873888645.0259056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-7873888645.0259056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-32807869.354274604</v>
      </c>
      <c r="L2524" s="444">
        <f t="shared" ca="1" si="129"/>
        <v>-7906696514.3801804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-7906696514.3801804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-32944568.809917416</v>
      </c>
      <c r="L2525" s="444">
        <f t="shared" ca="1" si="129"/>
        <v>-7939641083.1900978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-7939641083.1900978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-33081837.846625403</v>
      </c>
      <c r="L2526" s="444">
        <f t="shared" ca="1" si="129"/>
        <v>-7972722921.0367231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-7972722921.0367231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-33219678.837653015</v>
      </c>
      <c r="L2527" s="444">
        <f t="shared" ca="1" si="129"/>
        <v>-8005942599.8743763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-8005942599.8743763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-33358094.166143231</v>
      </c>
      <c r="L2528" s="444">
        <f t="shared" ca="1" si="129"/>
        <v>-8039300694.0405197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-8039300694.0405197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-33497086.225168832</v>
      </c>
      <c r="L2529" s="444">
        <f t="shared" ca="1" si="129"/>
        <v>-8072797780.2656889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-8072797780.2656889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-33636657.417773709</v>
      </c>
      <c r="L2530" s="444">
        <f t="shared" ca="1" si="129"/>
        <v>-8106434437.6834621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-8106434437.6834621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-33776810.157014422</v>
      </c>
      <c r="L2531" s="444">
        <f t="shared" ca="1" si="129"/>
        <v>-8140211247.840477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-8140211247.840477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-33917546.866001993</v>
      </c>
      <c r="L2532" s="444">
        <f t="shared" ca="1" si="129"/>
        <v>-8174128794.7064791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-8174128794.7064791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-34058869.977943659</v>
      </c>
      <c r="L2533" s="444">
        <f t="shared" ca="1" si="129"/>
        <v>-8208187664.6844225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-8208187664.6844225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-34200781.936185092</v>
      </c>
      <c r="L2534" s="444">
        <f t="shared" ca="1" si="129"/>
        <v>-8242388446.6206074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-8242388446.6206074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-34343285.194252528</v>
      </c>
      <c r="L2535" s="444">
        <f t="shared" ca="1" si="129"/>
        <v>-8276731731.8148603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-8276731731.8148603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-34486382.21589525</v>
      </c>
      <c r="L2536" s="444">
        <f t="shared" ca="1" si="129"/>
        <v>-8311218114.030756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-8311218114.030756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-34630075.475128151</v>
      </c>
      <c r="L2537" s="444">
        <f t="shared" ca="1" si="129"/>
        <v>-8345848189.5058842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-8345848189.5058842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-34774367.456274517</v>
      </c>
      <c r="L2538" s="444">
        <f t="shared" ca="1" si="129"/>
        <v>-8380622556.9621592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-8380622556.9621592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-34919260.654008999</v>
      </c>
      <c r="L2539" s="444">
        <f t="shared" ca="1" si="129"/>
        <v>-8415541817.616168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-8415541817.616168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-35064757.573400699</v>
      </c>
      <c r="L2540" s="444">
        <f t="shared" ca="1" si="129"/>
        <v>-8450606575.1895685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-8450606575.1895685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-35210860.729956537</v>
      </c>
      <c r="L2541" s="444">
        <f t="shared" ca="1" si="129"/>
        <v>-8485817435.9195251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-8485817435.9195251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-35357572.649664685</v>
      </c>
      <c r="L2542" s="444">
        <f t="shared" ca="1" si="129"/>
        <v>-8521175008.56919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-8521175008.56919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-35504895.869038291</v>
      </c>
      <c r="L2543" s="444">
        <f t="shared" ca="1" si="129"/>
        <v>-8556679904.4382286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-8556679904.4382286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-35652832.935159281</v>
      </c>
      <c r="L2544" s="444">
        <f t="shared" ca="1" si="129"/>
        <v>-8592332737.3733883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-8592332737.3733883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-35801386.405722454</v>
      </c>
      <c r="L2545" s="444">
        <f t="shared" ca="1" si="129"/>
        <v>-8628134123.77911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-8628134123.77911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-35950558.849079624</v>
      </c>
      <c r="L2546" s="444">
        <f t="shared" ca="1" si="129"/>
        <v>-8664084682.6281891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-8664084682.6281891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-36100352.844284117</v>
      </c>
      <c r="L2547" s="444">
        <f t="shared" ca="1" si="129"/>
        <v>-8700185035.4724731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-8700185035.4724731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-36250770.981135301</v>
      </c>
      <c r="L2548" s="444">
        <f t="shared" ca="1" si="129"/>
        <v>-8736435806.4536076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-8736435806.4536076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-36401815.860223368</v>
      </c>
      <c r="L2549" s="444">
        <f t="shared" ca="1" si="129"/>
        <v>-8772837622.3138313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-8772837622.3138313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-36553490.092974298</v>
      </c>
      <c r="L2550" s="444">
        <f t="shared" ca="1" si="129"/>
        <v>-8809391112.406805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-8809391112.406805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-36705796.301695019</v>
      </c>
      <c r="L2551" s="444">
        <f t="shared" ca="1" si="129"/>
        <v>-8846096908.7084999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-8846096908.7084999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-36858737.119618751</v>
      </c>
      <c r="L2552" s="444">
        <f t="shared" ca="1" si="129"/>
        <v>-8882955645.8281193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-8882955645.8281193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-37012315.190950498</v>
      </c>
      <c r="L2553" s="444">
        <f t="shared" ca="1" si="129"/>
        <v>-8919967961.0190697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-8919967961.0190697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-37166533.170912787</v>
      </c>
      <c r="L2554" s="444">
        <f t="shared" ca="1" si="129"/>
        <v>-8957134494.1899834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-8957134494.1899834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-37321393.725791596</v>
      </c>
      <c r="L2555" s="444">
        <f t="shared" ca="1" si="129"/>
        <v>-8994455887.9157753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-8994455887.9157753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-37476899.532982394</v>
      </c>
      <c r="L2556" s="444">
        <f t="shared" ca="1" si="129"/>
        <v>-9031932787.4487572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-9031932787.4487572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-37633053.281036489</v>
      </c>
      <c r="L2557" s="444">
        <f t="shared" ca="1" si="129"/>
        <v>-9069565840.7297935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-9069565840.7297935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-37789857.66970747</v>
      </c>
      <c r="L2558" s="444">
        <f t="shared" ref="L2558:L2812" ca="1" si="134">I2558-J2558+K2558</f>
        <v>-9107355698.3995018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-9107355698.3995018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-37947315.409997925</v>
      </c>
      <c r="L2559" s="444">
        <f t="shared" ca="1" si="134"/>
        <v>-9145303013.8094997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-9145303013.8094997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-38105429.224206246</v>
      </c>
      <c r="L2560" s="444">
        <f t="shared" ca="1" si="134"/>
        <v>-9183408443.0337067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-9183408443.0337067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-38264201.845973775</v>
      </c>
      <c r="L2561" s="444">
        <f t="shared" ca="1" si="134"/>
        <v>-9221672644.8796806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-9221672644.8796806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-38423636.020332001</v>
      </c>
      <c r="L2562" s="444">
        <f t="shared" ca="1" si="134"/>
        <v>-9260096280.900013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-9260096280.900013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-38583734.503750056</v>
      </c>
      <c r="L2563" s="444">
        <f t="shared" ca="1" si="134"/>
        <v>-9298680015.4037628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-9298680015.4037628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-38744500.064182341</v>
      </c>
      <c r="L2564" s="444">
        <f t="shared" ca="1" si="134"/>
        <v>-9337424515.4679451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-9337424515.4679451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-38905935.481116436</v>
      </c>
      <c r="L2565" s="444">
        <f t="shared" ca="1" si="134"/>
        <v>-9376330450.9490623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-9376330450.9490623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-39068043.54562109</v>
      </c>
      <c r="L2566" s="444">
        <f t="shared" ca="1" si="134"/>
        <v>-9415398494.4946842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-9415398494.4946842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-39230827.060394518</v>
      </c>
      <c r="L2567" s="444">
        <f t="shared" ca="1" si="134"/>
        <v>-9454629321.5550785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-9454629321.5550785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-39394288.83981283</v>
      </c>
      <c r="L2568" s="444">
        <f t="shared" ca="1" si="134"/>
        <v>-9494023610.3948917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-9494023610.3948917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-39558431.709978715</v>
      </c>
      <c r="L2569" s="444">
        <f t="shared" ca="1" si="134"/>
        <v>-9533582042.1048698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-9533582042.1048698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-39723258.508770287</v>
      </c>
      <c r="L2570" s="444">
        <f t="shared" ca="1" si="134"/>
        <v>-9573305300.6136398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-9573305300.6136398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-39888772.085890166</v>
      </c>
      <c r="L2571" s="444">
        <f t="shared" ca="1" si="134"/>
        <v>-9613194072.6995296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-9613194072.6995296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-40054975.302914709</v>
      </c>
      <c r="L2572" s="444">
        <f t="shared" ca="1" si="134"/>
        <v>-9653249048.0024452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-9653249048.0024452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-40221871.033343524</v>
      </c>
      <c r="L2573" s="444">
        <f t="shared" ca="1" si="134"/>
        <v>-9693470919.0357895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-9693470919.0357895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-40389462.162649125</v>
      </c>
      <c r="L2574" s="444">
        <f t="shared" ca="1" si="134"/>
        <v>-9733860381.1984386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-9733860381.1984386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-40557751.588326827</v>
      </c>
      <c r="L2575" s="444">
        <f t="shared" ca="1" si="134"/>
        <v>-9774418132.7867661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-9774418132.7867661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-40726742.219944857</v>
      </c>
      <c r="L2576" s="444">
        <f t="shared" ca="1" si="134"/>
        <v>-9815144875.0067101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-9815144875.0067101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-40896436.979194626</v>
      </c>
      <c r="L2577" s="444">
        <f t="shared" ca="1" si="134"/>
        <v>-9856041311.9859047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-9856041311.9859047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-41066838.799941272</v>
      </c>
      <c r="L2578" s="444">
        <f t="shared" ca="1" si="134"/>
        <v>-9897108150.7858467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-9897108150.7858467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-41237950.628274359</v>
      </c>
      <c r="L2579" s="444">
        <f t="shared" ca="1" si="134"/>
        <v>-9938346101.4141216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-9938346101.4141216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-41409775.422558837</v>
      </c>
      <c r="L2580" s="444">
        <f t="shared" ca="1" si="134"/>
        <v>-9979755876.8366814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-9979755876.8366814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-41582316.15348617</v>
      </c>
      <c r="L2581" s="444">
        <f t="shared" ca="1" si="134"/>
        <v>-10021338192.990168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-10021338192.990168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-41755575.804125696</v>
      </c>
      <c r="L2582" s="444">
        <f t="shared" ca="1" si="134"/>
        <v>-10063093768.794292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-10063093768.794292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-41929557.369976215</v>
      </c>
      <c r="L2583" s="444">
        <f t="shared" ca="1" si="134"/>
        <v>-10105023326.164268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-10105023326.164268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-42104263.859017782</v>
      </c>
      <c r="L2584" s="444">
        <f t="shared" ca="1" si="134"/>
        <v>-10147127590.023287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-10147127590.023287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-42279698.291763693</v>
      </c>
      <c r="L2585" s="444">
        <f t="shared" ca="1" si="134"/>
        <v>-10189407288.31505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-10189407288.31505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-42455863.701312706</v>
      </c>
      <c r="L2586" s="444">
        <f t="shared" ca="1" si="134"/>
        <v>-10231863152.016363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-10231863152.016363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-42632763.133401513</v>
      </c>
      <c r="L2587" s="444">
        <f t="shared" ca="1" si="134"/>
        <v>-10274495915.149765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-10274495915.149765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-42810399.646457352</v>
      </c>
      <c r="L2588" s="444">
        <f t="shared" ca="1" si="134"/>
        <v>-10317306314.796223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-10317306314.796223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-42988776.311650924</v>
      </c>
      <c r="L2589" s="444">
        <f t="shared" ca="1" si="134"/>
        <v>-10360295091.107874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-10360295091.107874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-43167896.212949477</v>
      </c>
      <c r="L2590" s="444">
        <f t="shared" ca="1" si="134"/>
        <v>-10403462987.320824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-10403462987.320824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-43347762.447170101</v>
      </c>
      <c r="L2591" s="444">
        <f t="shared" ca="1" si="134"/>
        <v>-10446810749.767994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-10446810749.767994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-43528378.12403331</v>
      </c>
      <c r="L2592" s="444">
        <f t="shared" ca="1" si="134"/>
        <v>-10490339127.892027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-10490339127.892027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-43709746.366216779</v>
      </c>
      <c r="L2593" s="444">
        <f t="shared" ca="1" si="134"/>
        <v>-10534048874.258244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-10534048874.258244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-43891870.30940935</v>
      </c>
      <c r="L2594" s="444">
        <f t="shared" ca="1" si="134"/>
        <v>-10577940744.567654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-10577940744.567654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-44074753.102365226</v>
      </c>
      <c r="L2595" s="444">
        <f t="shared" ca="1" si="134"/>
        <v>-10622015497.670019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-10622015497.670019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-44258397.906958416</v>
      </c>
      <c r="L2596" s="444">
        <f t="shared" ca="1" si="134"/>
        <v>-10666273895.576977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-10666273895.576977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-44442807.8982374</v>
      </c>
      <c r="L2597" s="444">
        <f t="shared" ca="1" si="134"/>
        <v>-10710716703.475214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-10710716703.475214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-44627986.264480054</v>
      </c>
      <c r="L2598" s="444">
        <f t="shared" ca="1" si="134"/>
        <v>-10755344689.739695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-10755344689.739695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-44813936.207248725</v>
      </c>
      <c r="L2599" s="444">
        <f t="shared" ca="1" si="134"/>
        <v>-10800158625.946943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-10800158625.946943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-45000660.941445597</v>
      </c>
      <c r="L2600" s="444">
        <f t="shared" ca="1" si="134"/>
        <v>-10845159286.88839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-10845159286.88839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-45188163.69536829</v>
      </c>
      <c r="L2601" s="444">
        <f t="shared" ca="1" si="134"/>
        <v>-10890347450.583757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-10890347450.583757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-45376447.710765652</v>
      </c>
      <c r="L2602" s="444">
        <f t="shared" ca="1" si="134"/>
        <v>-10935723898.294523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-10935723898.294523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-45565516.242893845</v>
      </c>
      <c r="L2603" s="444">
        <f t="shared" ca="1" si="134"/>
        <v>-10981289414.537416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-10981289414.537416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-45755372.560572565</v>
      </c>
      <c r="L2604" s="444">
        <f t="shared" ca="1" si="134"/>
        <v>-11027044787.097988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-11027044787.097988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-45946019.946241617</v>
      </c>
      <c r="L2605" s="444">
        <f t="shared" ca="1" si="134"/>
        <v>-11072990807.04423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-11072990807.04423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-46137461.696017623</v>
      </c>
      <c r="L2606" s="444">
        <f t="shared" ca="1" si="134"/>
        <v>-11119128268.740248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-11119128268.740248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-46329701.119751029</v>
      </c>
      <c r="L2607" s="444">
        <f t="shared" ca="1" si="134"/>
        <v>-11165457969.859999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-11165457969.859999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-46522741.541083328</v>
      </c>
      <c r="L2608" s="444">
        <f t="shared" ca="1" si="134"/>
        <v>-11211980711.401081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-11211980711.401081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-46716586.297504507</v>
      </c>
      <c r="L2609" s="444">
        <f t="shared" ca="1" si="134"/>
        <v>-11258697297.698586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-11258697297.698586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-46911238.740410775</v>
      </c>
      <c r="L2610" s="444">
        <f t="shared" ca="1" si="134"/>
        <v>-11305608536.438995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-11305608536.438995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-47106702.235162482</v>
      </c>
      <c r="L2611" s="444">
        <f t="shared" ca="1" si="134"/>
        <v>-11352715238.674158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-11352715238.674158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-47302980.161142327</v>
      </c>
      <c r="L2612" s="444">
        <f t="shared" ca="1" si="134"/>
        <v>-11400018218.8353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-11400018218.8353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-47500075.911813751</v>
      </c>
      <c r="L2613" s="444">
        <f t="shared" ca="1" si="134"/>
        <v>-11447518294.747114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-11447518294.747114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-47697992.894779645</v>
      </c>
      <c r="L2614" s="444">
        <f t="shared" ca="1" si="134"/>
        <v>-11495216287.641893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-11495216287.641893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-47896734.531841218</v>
      </c>
      <c r="L2615" s="444">
        <f t="shared" ca="1" si="134"/>
        <v>-11543113022.173735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-11543113022.173735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-48096304.259057224</v>
      </c>
      <c r="L2616" s="444">
        <f t="shared" ca="1" si="134"/>
        <v>-11591209326.432793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-11591209326.432793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-48296705.5268033</v>
      </c>
      <c r="L2617" s="444">
        <f t="shared" ca="1" si="134"/>
        <v>-11639506031.959597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-11639506031.959597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-48497941.799831651</v>
      </c>
      <c r="L2618" s="444">
        <f t="shared" ca="1" si="134"/>
        <v>-11688003973.759428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-11688003973.759428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-48700016.557330951</v>
      </c>
      <c r="L2619" s="444">
        <f t="shared" ca="1" si="134"/>
        <v>-11736703990.316759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-11736703990.316759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-48902933.292986497</v>
      </c>
      <c r="L2620" s="444">
        <f t="shared" ca="1" si="134"/>
        <v>-11785606923.609745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-11785606923.609745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-49106695.515040606</v>
      </c>
      <c r="L2621" s="444">
        <f t="shared" ca="1" si="134"/>
        <v>-11834713619.124786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-11834713619.124786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-49311306.746353276</v>
      </c>
      <c r="L2622" s="444">
        <f t="shared" ca="1" si="134"/>
        <v>-11884024925.87114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-11884024925.87114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-49516770.52446308</v>
      </c>
      <c r="L2623" s="444">
        <f t="shared" ca="1" si="134"/>
        <v>-11933541696.395603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-11933541696.395603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-49723090.401648343</v>
      </c>
      <c r="L2624" s="444">
        <f t="shared" ca="1" si="134"/>
        <v>-11983264786.797251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-11983264786.797251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-49930269.944988541</v>
      </c>
      <c r="L2625" s="444">
        <f t="shared" ca="1" si="134"/>
        <v>-12033195056.742239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-12033195056.742239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-50138312.736425996</v>
      </c>
      <c r="L2626" s="444">
        <f t="shared" ca="1" si="134"/>
        <v>-12083333369.478664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-12083333369.478664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-50347222.372827768</v>
      </c>
      <c r="L2627" s="444">
        <f t="shared" ca="1" si="134"/>
        <v>-12133680591.851492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-12133680591.851492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-50557002.466047883</v>
      </c>
      <c r="L2628" s="444">
        <f t="shared" ca="1" si="134"/>
        <v>-12184237594.317539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-12184237594.317539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-50767656.642989747</v>
      </c>
      <c r="L2629" s="444">
        <f t="shared" ca="1" si="134"/>
        <v>-12235005250.960529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-12235005250.960529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-50979188.54566887</v>
      </c>
      <c r="L2630" s="444">
        <f t="shared" ca="1" si="134"/>
        <v>-12285984439.506199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-12285984439.506199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-51191601.831275828</v>
      </c>
      <c r="L2631" s="444">
        <f t="shared" ca="1" si="134"/>
        <v>-12337176041.337475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-12337176041.337475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-51404900.172239475</v>
      </c>
      <c r="L2632" s="444">
        <f t="shared" ca="1" si="134"/>
        <v>-12388580941.509714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-12388580941.509714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-51619087.256290473</v>
      </c>
      <c r="L2633" s="444">
        <f t="shared" ca="1" si="134"/>
        <v>-12440200028.766005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-12440200028.766005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-51834166.786525019</v>
      </c>
      <c r="L2634" s="444">
        <f t="shared" ca="1" si="134"/>
        <v>-12492034195.55253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-12492034195.55253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-52050142.481468879</v>
      </c>
      <c r="L2635" s="444">
        <f t="shared" ca="1" si="134"/>
        <v>-12544084338.033998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-12544084338.033998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-52267018.075141661</v>
      </c>
      <c r="L2636" s="444">
        <f t="shared" ca="1" si="134"/>
        <v>-12596351356.10914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-12596351356.10914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-52484797.317121416</v>
      </c>
      <c r="L2637" s="444">
        <f t="shared" ca="1" si="134"/>
        <v>-12648836153.426262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-12648836153.426262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-52703483.972609423</v>
      </c>
      <c r="L2638" s="444">
        <f t="shared" ca="1" si="134"/>
        <v>-12701539637.39887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-12701539637.39887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-52923081.822495297</v>
      </c>
      <c r="L2639" s="444">
        <f t="shared" ca="1" si="134"/>
        <v>-12754462719.221365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-12754462719.221365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-53143594.663422354</v>
      </c>
      <c r="L2640" s="444">
        <f t="shared" ca="1" si="134"/>
        <v>-12807606313.884787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-12807606313.884787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-53365026.307853274</v>
      </c>
      <c r="L2641" s="444">
        <f t="shared" ca="1" si="134"/>
        <v>-12860971340.19264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-12860971340.19264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-53587380.584136002</v>
      </c>
      <c r="L2642" s="444">
        <f t="shared" ca="1" si="134"/>
        <v>-12914558720.776775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-12914558720.776775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-53810661.336569898</v>
      </c>
      <c r="L2643" s="444">
        <f t="shared" ca="1" si="134"/>
        <v>-12968369382.113346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-12968369382.113346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-54034872.425472274</v>
      </c>
      <c r="L2644" s="444">
        <f t="shared" ca="1" si="134"/>
        <v>-13022404254.538818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-13022404254.538818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-54260017.727245077</v>
      </c>
      <c r="L2645" s="444">
        <f t="shared" ca="1" si="134"/>
        <v>-13076664272.266064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-13076664272.266064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-54486101.134441935</v>
      </c>
      <c r="L2646" s="444">
        <f t="shared" ca="1" si="134"/>
        <v>-13131150373.400505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-13131150373.400505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-54713126.555835433</v>
      </c>
      <c r="L2647" s="444">
        <f t="shared" ca="1" si="134"/>
        <v>-13185863499.956341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-13185863499.956341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-54941097.916484751</v>
      </c>
      <c r="L2648" s="444">
        <f t="shared" ca="1" si="134"/>
        <v>-13240804597.872826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-13240804597.872826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-55170019.157803439</v>
      </c>
      <c r="L2649" s="444">
        <f t="shared" ca="1" si="134"/>
        <v>-13295974617.030628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-13295974617.030628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-55399894.237627618</v>
      </c>
      <c r="L2650" s="444">
        <f t="shared" ca="1" si="134"/>
        <v>-13351374511.268255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-13351374511.268255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-55630727.130284399</v>
      </c>
      <c r="L2651" s="444">
        <f t="shared" ca="1" si="134"/>
        <v>-13407005238.39854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-13407005238.39854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-55862521.826660573</v>
      </c>
      <c r="L2652" s="444">
        <f t="shared" ca="1" si="134"/>
        <v>-13462867760.225201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-13462867760.225201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-56095282.334271669</v>
      </c>
      <c r="L2653" s="444">
        <f t="shared" ca="1" si="134"/>
        <v>-13518963042.559473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-13518963042.559473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-56329012.677331135</v>
      </c>
      <c r="L2654" s="444">
        <f t="shared" ca="1" si="134"/>
        <v>-13575292055.236805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-13575292055.236805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-56563716.896820016</v>
      </c>
      <c r="L2655" s="444">
        <f t="shared" ca="1" si="134"/>
        <v>-13631855772.133625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-13631855772.133625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-56799399.050556764</v>
      </c>
      <c r="L2656" s="444">
        <f t="shared" ca="1" si="134"/>
        <v>-13688655171.184181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-13688655171.184181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-57036063.213267416</v>
      </c>
      <c r="L2657" s="444">
        <f t="shared" ca="1" si="134"/>
        <v>-13745691234.397449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-13745691234.397449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-57273713.476656042</v>
      </c>
      <c r="L2658" s="444">
        <f t="shared" ca="1" si="134"/>
        <v>-13802964947.874105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-13802964947.874105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-57512353.949475437</v>
      </c>
      <c r="L2659" s="444">
        <f t="shared" ca="1" si="134"/>
        <v>-13860477301.823582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-13860477301.823582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-57751988.757598251</v>
      </c>
      <c r="L2660" s="444">
        <f t="shared" ca="1" si="134"/>
        <v>-13918229290.581181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-13918229290.581181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-57992622.044088252</v>
      </c>
      <c r="L2661" s="444">
        <f t="shared" ca="1" si="134"/>
        <v>-13976221912.625269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-13976221912.625269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-58234257.96927195</v>
      </c>
      <c r="L2662" s="444">
        <f t="shared" ca="1" si="134"/>
        <v>-14034456170.594542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-14034456170.594542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-58476900.710810594</v>
      </c>
      <c r="L2663" s="444">
        <f t="shared" ca="1" si="134"/>
        <v>-14092933071.305351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-14092933071.305351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-58720554.463772297</v>
      </c>
      <c r="L2664" s="444">
        <f t="shared" ca="1" si="134"/>
        <v>-14151653625.769123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-14151653625.769123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-58965223.440704681</v>
      </c>
      <c r="L2665" s="444">
        <f t="shared" ca="1" si="134"/>
        <v>-14210618849.209827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-14210618849.209827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-59210911.871707618</v>
      </c>
      <c r="L2666" s="444">
        <f t="shared" ca="1" si="134"/>
        <v>-14269829761.081535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-14269829761.081535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-59457624.004506394</v>
      </c>
      <c r="L2667" s="444">
        <f t="shared" ca="1" si="134"/>
        <v>-14329287385.086042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-14329287385.086042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-59705364.104525186</v>
      </c>
      <c r="L2668" s="444">
        <f t="shared" ca="1" si="134"/>
        <v>-14388992749.190567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-14388992749.190567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-59954136.454960696</v>
      </c>
      <c r="L2669" s="444">
        <f t="shared" ca="1" si="134"/>
        <v>-14448946885.645527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-14448946885.645527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-60203945.356856361</v>
      </c>
      <c r="L2670" s="444">
        <f t="shared" ca="1" si="134"/>
        <v>-14509150831.002384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-14509150831.002384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-60454795.129176594</v>
      </c>
      <c r="L2671" s="444">
        <f t="shared" ca="1" si="134"/>
        <v>-14569605626.131561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-14569605626.131561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-60706690.108881503</v>
      </c>
      <c r="L2672" s="444">
        <f t="shared" ca="1" si="134"/>
        <v>-14630312316.240442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-14630312316.240442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-60959634.651001841</v>
      </c>
      <c r="L2673" s="444">
        <f t="shared" ca="1" si="134"/>
        <v>-14691271950.891443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-14691271950.891443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-61213633.128714345</v>
      </c>
      <c r="L2674" s="444">
        <f t="shared" ca="1" si="134"/>
        <v>-14752485584.020157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-14752485584.020157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-61468689.93341732</v>
      </c>
      <c r="L2675" s="444">
        <f t="shared" ca="1" si="134"/>
        <v>-14813954273.953575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-14813954273.953575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-61724809.474806562</v>
      </c>
      <c r="L2676" s="444">
        <f t="shared" ca="1" si="134"/>
        <v>-14875679083.428381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-14875679083.428381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-61981996.180951588</v>
      </c>
      <c r="L2677" s="444">
        <f t="shared" ca="1" si="134"/>
        <v>-14937661079.609333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-14937661079.609333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-62240254.49837222</v>
      </c>
      <c r="L2678" s="444">
        <f t="shared" ca="1" si="134"/>
        <v>-14999901334.107706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-14999901334.107706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-62499588.892115444</v>
      </c>
      <c r="L2679" s="444">
        <f t="shared" ca="1" si="134"/>
        <v>-15062400922.999821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-15062400922.999821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-62760003.845832586</v>
      </c>
      <c r="L2680" s="444">
        <f t="shared" ca="1" si="134"/>
        <v>-15125160926.845654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-15125160926.845654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-63021503.861856878</v>
      </c>
      <c r="L2681" s="444">
        <f t="shared" ca="1" si="134"/>
        <v>-15188182430.70751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-15188182430.70751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-63284093.461281292</v>
      </c>
      <c r="L2682" s="444">
        <f t="shared" ca="1" si="134"/>
        <v>-15251466524.168791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-15251466524.168791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-63547777.18403662</v>
      </c>
      <c r="L2683" s="444">
        <f t="shared" ca="1" si="134"/>
        <v>-15315014301.352827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-15315014301.352827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-63812559.58897011</v>
      </c>
      <c r="L2684" s="444">
        <f t="shared" ca="1" si="134"/>
        <v>-15378826860.941797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-15378826860.941797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-64078445.253924154</v>
      </c>
      <c r="L2685" s="444">
        <f t="shared" ca="1" si="134"/>
        <v>-15442905306.195721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-15442905306.195721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-64345438.775815502</v>
      </c>
      <c r="L2686" s="444">
        <f t="shared" ca="1" si="134"/>
        <v>-15507250744.971537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-15507250744.971537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-64613544.77071473</v>
      </c>
      <c r="L2687" s="444">
        <f t="shared" ca="1" si="134"/>
        <v>-15571864289.74225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-15571864289.74225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-64882767.873926051</v>
      </c>
      <c r="L2688" s="444">
        <f t="shared" ca="1" si="134"/>
        <v>-15636747057.616177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-15636747057.616177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-65153112.7400674</v>
      </c>
      <c r="L2689" s="444">
        <f t="shared" ca="1" si="134"/>
        <v>-15701900170.356243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-15701900170.356243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-65424584.043151021</v>
      </c>
      <c r="L2690" s="444">
        <f t="shared" ca="1" si="134"/>
        <v>-15767324754.399395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-15767324754.399395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-65697186.476664148</v>
      </c>
      <c r="L2691" s="444">
        <f t="shared" ca="1" si="134"/>
        <v>-15833021940.876059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-15833021940.876059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-65970924.753650241</v>
      </c>
      <c r="L2692" s="444">
        <f t="shared" ca="1" si="134"/>
        <v>-15898992865.629709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-15898992865.629709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-66245803.606790453</v>
      </c>
      <c r="L2693" s="444">
        <f t="shared" ca="1" si="134"/>
        <v>-15965238669.2365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-15965238669.2365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-66521827.788485415</v>
      </c>
      <c r="L2694" s="444">
        <f t="shared" ca="1" si="134"/>
        <v>-16031760497.024984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-16031760497.024984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-66799002.070937432</v>
      </c>
      <c r="L2695" s="444">
        <f t="shared" ca="1" si="134"/>
        <v>-16098559499.095922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-16098559499.095922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-67077331.246233009</v>
      </c>
      <c r="L2696" s="444">
        <f t="shared" ca="1" si="134"/>
        <v>-16165636830.342155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-16165636830.342155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-67356820.126425639</v>
      </c>
      <c r="L2697" s="444">
        <f t="shared" ca="1" si="134"/>
        <v>-16232993650.46858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-16232993650.46858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-67637473.543619081</v>
      </c>
      <c r="L2698" s="444">
        <f t="shared" ca="1" si="134"/>
        <v>-16300631124.012199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-16300631124.012199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-67919296.350050837</v>
      </c>
      <c r="L2699" s="444">
        <f t="shared" ca="1" si="134"/>
        <v>-16368550420.362249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-16368550420.362249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-68202293.41817604</v>
      </c>
      <c r="L2700" s="444">
        <f t="shared" ca="1" si="134"/>
        <v>-16436752713.780426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-16436752713.780426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-68486469.640751779</v>
      </c>
      <c r="L2701" s="444">
        <f t="shared" ca="1" si="134"/>
        <v>-16505239183.421177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-16505239183.421177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-68771829.930921569</v>
      </c>
      <c r="L2702" s="444">
        <f t="shared" ca="1" si="134"/>
        <v>-16574011013.352098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-16574011013.352098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-69058379.22230041</v>
      </c>
      <c r="L2703" s="444">
        <f t="shared" ca="1" si="134"/>
        <v>-16643069392.574398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-16643069392.574398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-69346122.469059989</v>
      </c>
      <c r="L2704" s="444">
        <f t="shared" ca="1" si="134"/>
        <v>-16712415515.043459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-16712415515.043459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-69635064.646014407</v>
      </c>
      <c r="L2705" s="444">
        <f t="shared" ca="1" si="134"/>
        <v>-16782050579.689474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-16782050579.689474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-69925210.748706147</v>
      </c>
      <c r="L2706" s="444">
        <f t="shared" ca="1" si="134"/>
        <v>-16851975790.438181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-16851975790.438181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-70216565.793492407</v>
      </c>
      <c r="L2707" s="444">
        <f t="shared" ca="1" si="134"/>
        <v>-16922192356.231674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-16922192356.231674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-70509134.817631975</v>
      </c>
      <c r="L2708" s="444">
        <f t="shared" ca="1" si="134"/>
        <v>-16992701491.049307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-16992701491.049307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-70802922.87937212</v>
      </c>
      <c r="L2709" s="444">
        <f t="shared" ca="1" si="134"/>
        <v>-17063504413.928679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-17063504413.928679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-71097935.058036163</v>
      </c>
      <c r="L2710" s="444">
        <f t="shared" ca="1" si="134"/>
        <v>-17134602348.986715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-17134602348.986715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-71394176.454111308</v>
      </c>
      <c r="L2711" s="444">
        <f t="shared" ca="1" si="134"/>
        <v>-17205996525.440826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-17205996525.440826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-71691652.189336777</v>
      </c>
      <c r="L2712" s="444">
        <f t="shared" ca="1" si="134"/>
        <v>-17277688177.630165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-17277688177.630165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-71990367.406792358</v>
      </c>
      <c r="L2713" s="444">
        <f t="shared" ca="1" si="134"/>
        <v>-17349678545.036957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-17349678545.036957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-72290327.270987317</v>
      </c>
      <c r="L2714" s="444">
        <f t="shared" ca="1" si="134"/>
        <v>-17421968872.307945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-17421968872.307945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-72591536.967949778</v>
      </c>
      <c r="L2715" s="444">
        <f t="shared" ca="1" si="134"/>
        <v>-17494560409.275894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-17494560409.275894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-72894001.705316231</v>
      </c>
      <c r="L2716" s="444">
        <f t="shared" ca="1" si="134"/>
        <v>-17567454410.981209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-17567454410.981209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-73197726.7124217</v>
      </c>
      <c r="L2717" s="444">
        <f t="shared" ca="1" si="134"/>
        <v>-17640652137.69363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-17640652137.69363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-73502717.240390122</v>
      </c>
      <c r="L2718" s="444">
        <f t="shared" ca="1" si="134"/>
        <v>-17714154854.934021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-17714154854.934021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-73808978.562225088</v>
      </c>
      <c r="L2719" s="444">
        <f t="shared" ca="1" si="134"/>
        <v>-17787963833.496246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-17787963833.496246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-74116515.972901031</v>
      </c>
      <c r="L2720" s="444">
        <f t="shared" ca="1" si="134"/>
        <v>-17862080349.469147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-17862080349.469147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-74425334.789454773</v>
      </c>
      <c r="L2721" s="444">
        <f t="shared" ca="1" si="134"/>
        <v>-17936505684.258602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-17936505684.258602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-74735440.351077512</v>
      </c>
      <c r="L2722" s="444">
        <f t="shared" ca="1" si="134"/>
        <v>-18011241124.60968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-18011241124.60968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-75046838.019207001</v>
      </c>
      <c r="L2723" s="444">
        <f t="shared" ca="1" si="134"/>
        <v>-18086287962.628887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-18086287962.628887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-75359533.177620366</v>
      </c>
      <c r="L2724" s="444">
        <f t="shared" ca="1" si="134"/>
        <v>-18161647495.806507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-18161647495.806507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-75673531.232527107</v>
      </c>
      <c r="L2725" s="444">
        <f t="shared" ca="1" si="134"/>
        <v>-18237321027.039036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-18237321027.039036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-75988837.612662643</v>
      </c>
      <c r="L2726" s="444">
        <f t="shared" ca="1" si="134"/>
        <v>-18313309864.651699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-18313309864.651699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-76305457.769382074</v>
      </c>
      <c r="L2727" s="444">
        <f t="shared" ca="1" si="134"/>
        <v>-18389615322.421082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-18389615322.421082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-76623397.176754504</v>
      </c>
      <c r="L2728" s="444">
        <f t="shared" ca="1" si="134"/>
        <v>-18466238719.597836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-18466238719.597836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-76942661.331657648</v>
      </c>
      <c r="L2729" s="444">
        <f t="shared" ca="1" si="134"/>
        <v>-18543181380.929493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-18543181380.929493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-77263255.753872886</v>
      </c>
      <c r="L2730" s="444">
        <f t="shared" ca="1" si="134"/>
        <v>-18620444636.683365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-18620444636.683365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-77585185.986180693</v>
      </c>
      <c r="L2731" s="444">
        <f t="shared" ca="1" si="134"/>
        <v>-18698029822.669544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-18698029822.669544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-77908457.594456434</v>
      </c>
      <c r="L2732" s="444">
        <f t="shared" ca="1" si="134"/>
        <v>-18775938280.264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-18775938280.264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-78233076.16776666</v>
      </c>
      <c r="L2733" s="444">
        <f t="shared" ca="1" si="134"/>
        <v>-18854171356.431767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-18854171356.431767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-78559047.318465695</v>
      </c>
      <c r="L2734" s="444">
        <f t="shared" ca="1" si="134"/>
        <v>-18932730403.750233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-18932730403.750233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-78886376.68229264</v>
      </c>
      <c r="L2735" s="444">
        <f t="shared" ca="1" si="134"/>
        <v>-19011616780.432526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-19011616780.432526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-79215069.918468863</v>
      </c>
      <c r="L2736" s="444">
        <f t="shared" ca="1" si="134"/>
        <v>-19090831850.350994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-19090831850.350994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-79545132.709795803</v>
      </c>
      <c r="L2737" s="444">
        <f t="shared" ca="1" si="134"/>
        <v>-19170376983.060791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-19170376983.060791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-79876570.762753293</v>
      </c>
      <c r="L2738" s="444">
        <f t="shared" ca="1" si="134"/>
        <v>-19250253553.823544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-19250253553.823544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-80209389.807598099</v>
      </c>
      <c r="L2739" s="444">
        <f t="shared" ca="1" si="134"/>
        <v>-19330462943.631142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-19330462943.631142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-80543595.598463088</v>
      </c>
      <c r="L2740" s="444">
        <f t="shared" ca="1" si="134"/>
        <v>-19411006539.229607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-19411006539.229607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-80879193.913456693</v>
      </c>
      <c r="L2741" s="444">
        <f t="shared" ca="1" si="134"/>
        <v>-19491885733.143063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-19491885733.143063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-81216190.554762766</v>
      </c>
      <c r="L2742" s="444">
        <f t="shared" ca="1" si="134"/>
        <v>-19573101923.697826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-19573101923.697826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-81554591.348740935</v>
      </c>
      <c r="L2743" s="444">
        <f t="shared" ca="1" si="134"/>
        <v>-19654656515.046566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-19654656515.046566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-81894402.146027356</v>
      </c>
      <c r="L2744" s="444">
        <f t="shared" ca="1" si="134"/>
        <v>-19736550917.192593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-19736550917.192593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-82235628.821635798</v>
      </c>
      <c r="L2745" s="444">
        <f t="shared" ca="1" si="134"/>
        <v>-19818786546.014229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-19818786546.014229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-82578277.275059283</v>
      </c>
      <c r="L2746" s="444">
        <f t="shared" ca="1" si="134"/>
        <v>-19901364823.289288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-19901364823.289288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-82922353.43037203</v>
      </c>
      <c r="L2747" s="444">
        <f t="shared" ca="1" si="134"/>
        <v>-19984287176.719658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-19984287176.719658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-83267863.23633191</v>
      </c>
      <c r="L2748" s="444">
        <f t="shared" ca="1" si="134"/>
        <v>-20067555039.95599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-20067555039.95599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-83614812.666483283</v>
      </c>
      <c r="L2749" s="444">
        <f t="shared" ca="1" si="134"/>
        <v>-20151169852.622475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-20151169852.622475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-83963207.719260305</v>
      </c>
      <c r="L2750" s="444">
        <f t="shared" ca="1" si="134"/>
        <v>-20235133060.341736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-20235133060.341736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-84313054.418090567</v>
      </c>
      <c r="L2751" s="444">
        <f t="shared" ca="1" si="134"/>
        <v>-20319446114.759827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-20319446114.759827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-84664358.811499283</v>
      </c>
      <c r="L2752" s="444">
        <f t="shared" ca="1" si="134"/>
        <v>-20404110473.571327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-20404110473.571327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-85017126.973213866</v>
      </c>
      <c r="L2753" s="444">
        <f t="shared" ca="1" si="134"/>
        <v>-20489127600.54454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-20489127600.54454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-85371365.00226891</v>
      </c>
      <c r="L2754" s="444">
        <f t="shared" ca="1" si="134"/>
        <v>-20574498965.54681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-20574498965.54681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-85727079.023111701</v>
      </c>
      <c r="L2755" s="444">
        <f t="shared" ca="1" si="134"/>
        <v>-20660226044.569923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-20660226044.569923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-86084275.185708016</v>
      </c>
      <c r="L2756" s="444">
        <f t="shared" ca="1" si="134"/>
        <v>-20746310319.75563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-20746310319.75563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-86442959.66564846</v>
      </c>
      <c r="L2757" s="444">
        <f t="shared" ca="1" si="134"/>
        <v>-20832753279.42128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-20832753279.42128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-86803138.664255336</v>
      </c>
      <c r="L2758" s="444">
        <f t="shared" ca="1" si="134"/>
        <v>-20919556418.085537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-20919556418.085537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-87164818.408689737</v>
      </c>
      <c r="L2759" s="444">
        <f t="shared" ca="1" si="134"/>
        <v>-21006721236.494228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-21006721236.494228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-87528005.152059287</v>
      </c>
      <c r="L2760" s="444">
        <f t="shared" ca="1" si="134"/>
        <v>-21094249241.646286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-21094249241.646286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-87892705.173526198</v>
      </c>
      <c r="L2761" s="444">
        <f t="shared" ca="1" si="134"/>
        <v>-21182141946.819813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-21182141946.819813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-88258924.778415889</v>
      </c>
      <c r="L2762" s="444">
        <f t="shared" ca="1" si="134"/>
        <v>-21270400871.598228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-21270400871.598228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-88626670.298325956</v>
      </c>
      <c r="L2763" s="444">
        <f t="shared" ca="1" si="134"/>
        <v>-21359027541.896553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-21359027541.896553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-88995948.091235638</v>
      </c>
      <c r="L2764" s="444">
        <f t="shared" ca="1" si="134"/>
        <v>-21448023489.987789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-21448023489.987789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-89366764.541615784</v>
      </c>
      <c r="L2765" s="444">
        <f t="shared" ca="1" si="134"/>
        <v>-21537390254.529404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-21537390254.529404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-89739126.060539186</v>
      </c>
      <c r="L2766" s="444">
        <f t="shared" ca="1" si="134"/>
        <v>-21627129380.589943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-21627129380.589943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-90113039.085791424</v>
      </c>
      <c r="L2767" s="444">
        <f t="shared" ca="1" si="134"/>
        <v>-21717242419.675735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-21717242419.675735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-90488510.081982225</v>
      </c>
      <c r="L2768" s="444">
        <f t="shared" ca="1" si="134"/>
        <v>-21807730929.757717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-21807730929.757717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-90865545.540657148</v>
      </c>
      <c r="L2769" s="444">
        <f t="shared" ca="1" si="134"/>
        <v>-21898596475.298374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-21898596475.298374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-91244151.98040989</v>
      </c>
      <c r="L2770" s="444">
        <f t="shared" ca="1" si="134"/>
        <v>-21989840627.278786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-21989840627.278786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-91624335.946994945</v>
      </c>
      <c r="L2771" s="444">
        <f t="shared" ca="1" si="134"/>
        <v>-22081464963.22578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-22081464963.22578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-92006104.013440758</v>
      </c>
      <c r="L2772" s="444">
        <f t="shared" ca="1" si="134"/>
        <v>-22173471067.23922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-22173471067.23922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-92389462.780163407</v>
      </c>
      <c r="L2773" s="444">
        <f t="shared" ca="1" si="134"/>
        <v>-22265860530.019382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-22265860530.019382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-92774418.875080764</v>
      </c>
      <c r="L2774" s="444">
        <f t="shared" ca="1" si="134"/>
        <v>-22358634948.894463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-22358634948.894463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-93160978.953726932</v>
      </c>
      <c r="L2775" s="444">
        <f t="shared" ca="1" si="134"/>
        <v>-22451795927.84819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-22451795927.84819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-93549149.699367464</v>
      </c>
      <c r="L2776" s="444">
        <f t="shared" ca="1" si="134"/>
        <v>-22545345077.547558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-22545345077.547558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-93938937.823114827</v>
      </c>
      <c r="L2777" s="444">
        <f t="shared" ca="1" si="134"/>
        <v>-22639284015.370674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-22639284015.370674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-94330350.064044476</v>
      </c>
      <c r="L2778" s="444">
        <f t="shared" ca="1" si="134"/>
        <v>-22733614365.434719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-22733614365.434719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-94723393.189311326</v>
      </c>
      <c r="L2779" s="444">
        <f t="shared" ca="1" si="134"/>
        <v>-22828337758.624031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-22828337758.624031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-95118073.994266793</v>
      </c>
      <c r="L2780" s="444">
        <f t="shared" ca="1" si="134"/>
        <v>-22923455832.618298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-22923455832.618298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-95514399.302576244</v>
      </c>
      <c r="L2781" s="444">
        <f t="shared" ca="1" si="134"/>
        <v>-23018970231.920876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-23018970231.920876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-95912375.96633698</v>
      </c>
      <c r="L2782" s="444">
        <f t="shared" ca="1" si="134"/>
        <v>-23114882607.887211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-23114882607.887211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-96312010.866196707</v>
      </c>
      <c r="L2783" s="444">
        <f t="shared" ca="1" si="134"/>
        <v>-23211194618.753407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-23211194618.753407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-96713310.911472529</v>
      </c>
      <c r="L2784" s="444">
        <f t="shared" ca="1" si="134"/>
        <v>-23307907929.664879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-23307907929.664879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-97116283.040270329</v>
      </c>
      <c r="L2785" s="444">
        <f t="shared" ca="1" si="134"/>
        <v>-23405024212.705151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-23405024212.705151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-97520934.21960479</v>
      </c>
      <c r="L2786" s="444">
        <f t="shared" ca="1" si="134"/>
        <v>-23502545146.924755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-23502545146.924755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-97927271.445519805</v>
      </c>
      <c r="L2787" s="444">
        <f t="shared" ca="1" si="134"/>
        <v>-23600472418.370274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-23600472418.370274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-98335301.743209466</v>
      </c>
      <c r="L2788" s="444">
        <f t="shared" ca="1" si="134"/>
        <v>-23698807720.113483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-23698807720.113483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-98745032.167139515</v>
      </c>
      <c r="L2789" s="444">
        <f t="shared" ca="1" si="134"/>
        <v>-23797552752.280624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-23797552752.280624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-99156469.801169261</v>
      </c>
      <c r="L2790" s="444">
        <f t="shared" ca="1" si="134"/>
        <v>-23896709222.081795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-23896709222.081795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-99569621.758674145</v>
      </c>
      <c r="L2791" s="444">
        <f t="shared" ca="1" si="134"/>
        <v>-23996278843.840469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-23996278843.840469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-99984495.182668626</v>
      </c>
      <c r="L2792" s="444">
        <f t="shared" ca="1" si="134"/>
        <v>-24096263339.023136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-24096263339.023136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-100401097.24592973</v>
      </c>
      <c r="L2793" s="444">
        <f t="shared" ca="1" si="134"/>
        <v>-24196664436.269066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-24196664436.269066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-100819435.15112111</v>
      </c>
      <c r="L2794" s="444">
        <f t="shared" ca="1" si="134"/>
        <v>-24297483871.420185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-24297483871.420185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-101239516.13091743</v>
      </c>
      <c r="L2795" s="444">
        <f t="shared" ca="1" si="134"/>
        <v>-24398723387.551102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-24398723387.551102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-101661347.44812959</v>
      </c>
      <c r="L2796" s="444">
        <f t="shared" ca="1" si="134"/>
        <v>-24500384734.999229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-24500384734.999229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-102084936.39583012</v>
      </c>
      <c r="L2797" s="444">
        <f t="shared" ca="1" si="134"/>
        <v>-24602469671.395058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-24602469671.395058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-102510290.29747941</v>
      </c>
      <c r="L2798" s="444">
        <f t="shared" ca="1" si="134"/>
        <v>-24704979961.692535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-24704979961.692535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-102937416.50705223</v>
      </c>
      <c r="L2799" s="444">
        <f t="shared" ca="1" si="134"/>
        <v>-24807917378.199589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-24807917378.199589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-103366322.40916495</v>
      </c>
      <c r="L2800" s="444">
        <f t="shared" ca="1" si="134"/>
        <v>-24911283700.608753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-24911283700.608753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-103797015.41920313</v>
      </c>
      <c r="L2801" s="444">
        <f t="shared" ca="1" si="134"/>
        <v>-25015080716.027958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-25015080716.027958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-104229502.98344982</v>
      </c>
      <c r="L2802" s="444">
        <f t="shared" ca="1" si="134"/>
        <v>-25119310219.011406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-25119310219.011406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-104663792.57921419</v>
      </c>
      <c r="L2803" s="444">
        <f t="shared" ca="1" si="134"/>
        <v>-25223974011.590622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-25223974011.590622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-105099891.71496092</v>
      </c>
      <c r="L2804" s="444">
        <f t="shared" ca="1" si="134"/>
        <v>-25329073903.305584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-25329073903.305584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-105537807.93043993</v>
      </c>
      <c r="L2805" s="444">
        <f t="shared" ca="1" si="134"/>
        <v>-25434611711.236023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-25434611711.236023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-105977548.79681677</v>
      </c>
      <c r="L2806" s="444">
        <f t="shared" ca="1" si="134"/>
        <v>-25540589260.032841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-25540589260.032841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-106419121.91680351</v>
      </c>
      <c r="L2807" s="444">
        <f t="shared" ca="1" si="134"/>
        <v>-25647008381.949646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-25647008381.949646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-106862534.92479019</v>
      </c>
      <c r="L2808" s="444">
        <f t="shared" ca="1" si="134"/>
        <v>-25753870916.874435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-25753870916.874435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-107307795.48697682</v>
      </c>
      <c r="L2809" s="444">
        <f t="shared" ca="1" si="134"/>
        <v>-25861178712.361412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-25861178712.361412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-107754911.30150588</v>
      </c>
      <c r="L2810" s="444">
        <f t="shared" ca="1" si="134"/>
        <v>-25968933623.662918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-25968933623.662918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-108203890.09859549</v>
      </c>
      <c r="L2811" s="444">
        <f t="shared" ca="1" si="134"/>
        <v>-26077137513.761513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-26077137513.761513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-108654739.64067297</v>
      </c>
      <c r="L2812" s="444">
        <f t="shared" ca="1" si="134"/>
        <v>-26185792253.402187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-26185792253.402187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-109107467.72250912</v>
      </c>
      <c r="L2813" s="444">
        <f t="shared" ref="L2813:L3067" ca="1" si="139">I2813-J2813+K2813</f>
        <v>-26294899721.124695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-26294899721.124695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-109562082.17135289</v>
      </c>
      <c r="L2814" s="444">
        <f t="shared" ca="1" si="139"/>
        <v>-26404461803.296047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-26404461803.296047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-110018590.84706686</v>
      </c>
      <c r="L2815" s="444">
        <f t="shared" ca="1" si="139"/>
        <v>-26514480394.143112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-26514480394.143112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-110477001.64226297</v>
      </c>
      <c r="L2816" s="444">
        <f t="shared" ca="1" si="139"/>
        <v>-26624957395.785374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-26624957395.785374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-110937322.48243906</v>
      </c>
      <c r="L2817" s="444">
        <f t="shared" ca="1" si="139"/>
        <v>-26735894718.267815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-26735894718.267815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-111399561.32611589</v>
      </c>
      <c r="L2818" s="444">
        <f t="shared" ca="1" si="139"/>
        <v>-26847294279.593929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-26847294279.593929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-111863726.16497469</v>
      </c>
      <c r="L2819" s="444">
        <f t="shared" ca="1" si="139"/>
        <v>-26959158005.758904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-26959158005.758904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-112329825.02399543</v>
      </c>
      <c r="L2820" s="444">
        <f t="shared" ca="1" si="139"/>
        <v>-27071487830.782898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-27071487830.782898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-112797865.9615954</v>
      </c>
      <c r="L2821" s="444">
        <f t="shared" ca="1" si="139"/>
        <v>-27184285696.744492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-27184285696.744492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-113267857.06976871</v>
      </c>
      <c r="L2822" s="444">
        <f t="shared" ca="1" si="139"/>
        <v>-27297553553.814259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-27297553553.814259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-113739806.47422609</v>
      </c>
      <c r="L2823" s="444">
        <f t="shared" ca="1" si="139"/>
        <v>-27411293360.288486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-27411293360.288486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-114213722.33453538</v>
      </c>
      <c r="L2824" s="444">
        <f t="shared" ca="1" si="139"/>
        <v>-27525507082.62302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-27525507082.62302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-114689612.84426259</v>
      </c>
      <c r="L2825" s="444">
        <f t="shared" ca="1" si="139"/>
        <v>-27640196695.467281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-27640196695.467281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-115167486.23111367</v>
      </c>
      <c r="L2826" s="444">
        <f t="shared" ca="1" si="139"/>
        <v>-27755364181.698395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-27755364181.698395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-115647350.75707664</v>
      </c>
      <c r="L2827" s="444">
        <f t="shared" ca="1" si="139"/>
        <v>-27871011532.455471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-27871011532.455471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-116129214.71856447</v>
      </c>
      <c r="L2828" s="444">
        <f t="shared" ca="1" si="139"/>
        <v>-27987140747.174034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-27987140747.174034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-116613086.44655848</v>
      </c>
      <c r="L2829" s="444">
        <f t="shared" ca="1" si="139"/>
        <v>-28103753833.620594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-28103753833.620594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-117098974.30675246</v>
      </c>
      <c r="L2830" s="444">
        <f t="shared" ca="1" si="139"/>
        <v>-28220852807.927345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-28220852807.927345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-117586886.69969727</v>
      </c>
      <c r="L2831" s="444">
        <f t="shared" ca="1" si="139"/>
        <v>-28338439694.627041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-28338439694.627041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-118076832.06094599</v>
      </c>
      <c r="L2832" s="444">
        <f t="shared" ca="1" si="139"/>
        <v>-28456516526.687988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-28456516526.687988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-118568818.86119995</v>
      </c>
      <c r="L2833" s="444">
        <f t="shared" ca="1" si="139"/>
        <v>-28575085345.549187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-28575085345.549187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-119062855.60645494</v>
      </c>
      <c r="L2834" s="444">
        <f t="shared" ca="1" si="139"/>
        <v>-28694148201.155643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-28694148201.155643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-119558950.83814852</v>
      </c>
      <c r="L2835" s="444">
        <f t="shared" ca="1" si="139"/>
        <v>-28813707151.993793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-28813707151.993793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-120057113.13330747</v>
      </c>
      <c r="L2836" s="444">
        <f t="shared" ca="1" si="139"/>
        <v>-28933764265.127102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-28933764265.127102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-120557351.10469626</v>
      </c>
      <c r="L2837" s="444">
        <f t="shared" ca="1" si="139"/>
        <v>-29054321616.231796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-29054321616.231796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-121059673.40096579</v>
      </c>
      <c r="L2838" s="444">
        <f t="shared" ca="1" si="139"/>
        <v>-29175381289.632763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-29175381289.632763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-121564088.70680317</v>
      </c>
      <c r="L2839" s="444">
        <f t="shared" ca="1" si="139"/>
        <v>-29296945378.339565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-29296945378.339565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-122070605.74308154</v>
      </c>
      <c r="L2840" s="444">
        <f t="shared" ca="1" si="139"/>
        <v>-29419015984.082645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-29419015984.082645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-122579233.26701102</v>
      </c>
      <c r="L2841" s="444">
        <f t="shared" ca="1" si="139"/>
        <v>-29541595217.349655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-29541595217.349655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-123089980.07229023</v>
      </c>
      <c r="L2842" s="444">
        <f t="shared" ca="1" si="139"/>
        <v>-29664685197.421944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-29664685197.421944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-123602854.9892581</v>
      </c>
      <c r="L2843" s="444">
        <f t="shared" ca="1" si="139"/>
        <v>-29788288052.411201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-29788288052.411201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-124117866.88504669</v>
      </c>
      <c r="L2844" s="444">
        <f t="shared" ca="1" si="139"/>
        <v>-29912405919.296249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-29912405919.296249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-124635024.66373439</v>
      </c>
      <c r="L2845" s="444">
        <f t="shared" ca="1" si="139"/>
        <v>-30037040943.959984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-30037040943.959984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-125154337.26649994</v>
      </c>
      <c r="L2846" s="444">
        <f t="shared" ca="1" si="139"/>
        <v>-30162195281.226482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-30162195281.226482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-125675813.67177701</v>
      </c>
      <c r="L2847" s="444">
        <f t="shared" ca="1" si="139"/>
        <v>-30287871094.898258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-30287871094.898258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-126199462.89540942</v>
      </c>
      <c r="L2848" s="444">
        <f t="shared" ca="1" si="139"/>
        <v>-30414070557.793667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-30414070557.793667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-126725293.99080694</v>
      </c>
      <c r="L2849" s="444">
        <f t="shared" ca="1" si="139"/>
        <v>-30540795851.784473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-30540795851.784473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-127253316.04910196</v>
      </c>
      <c r="L2850" s="444">
        <f t="shared" ca="1" si="139"/>
        <v>-30668049167.833576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-30668049167.833576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-127783538.19930656</v>
      </c>
      <c r="L2851" s="444">
        <f t="shared" ca="1" si="139"/>
        <v>-30795832706.032883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-30795832706.032883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-128315969.60847034</v>
      </c>
      <c r="L2852" s="444">
        <f t="shared" ca="1" si="139"/>
        <v>-30924148675.641354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-30924148675.641354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-128850619.48183897</v>
      </c>
      <c r="L2853" s="444">
        <f t="shared" ca="1" si="139"/>
        <v>-31052999295.123192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-31052999295.123192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-129387497.0630133</v>
      </c>
      <c r="L2854" s="444">
        <f t="shared" ca="1" si="139"/>
        <v>-31182386792.186207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-31182386792.186207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-129926611.6341092</v>
      </c>
      <c r="L2855" s="444">
        <f t="shared" ca="1" si="139"/>
        <v>-31312313403.820316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-31312313403.820316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-130467972.515918</v>
      </c>
      <c r="L2856" s="444">
        <f t="shared" ca="1" si="139"/>
        <v>-31442781376.336235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-31442781376.336235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-131011589.06806764</v>
      </c>
      <c r="L2857" s="444">
        <f t="shared" ca="1" si="139"/>
        <v>-31573792965.404305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-31573792965.404305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-131557470.68918461</v>
      </c>
      <c r="L2858" s="444">
        <f t="shared" ca="1" si="139"/>
        <v>-31705350436.093491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-31705350436.093491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-132105626.81705619</v>
      </c>
      <c r="L2859" s="444">
        <f t="shared" ca="1" si="139"/>
        <v>-31837456062.910545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-31837456062.910545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-132656066.92879392</v>
      </c>
      <c r="L2860" s="444">
        <f t="shared" ca="1" si="139"/>
        <v>-31970112129.83934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-31970112129.83934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-133208800.54099725</v>
      </c>
      <c r="L2861" s="444">
        <f t="shared" ca="1" si="139"/>
        <v>-32103320930.380337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-32103320930.380337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-133763837.20991805</v>
      </c>
      <c r="L2862" s="444">
        <f t="shared" ca="1" si="139"/>
        <v>-32237084767.590256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-32237084767.590256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-134321186.53162608</v>
      </c>
      <c r="L2863" s="444">
        <f t="shared" ca="1" si="139"/>
        <v>-32371405954.121883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-32371405954.121883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-134880858.14217454</v>
      </c>
      <c r="L2864" s="444">
        <f t="shared" ca="1" si="139"/>
        <v>-32506286812.264057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-32506286812.264057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-135442861.71776688</v>
      </c>
      <c r="L2865" s="444">
        <f t="shared" ca="1" si="139"/>
        <v>-32641729673.981823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-32641729673.981823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-136007206.97492427</v>
      </c>
      <c r="L2866" s="444">
        <f t="shared" ca="1" si="139"/>
        <v>-32777736880.956749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-32777736880.956749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-136573903.6706531</v>
      </c>
      <c r="L2867" s="444">
        <f t="shared" ca="1" si="139"/>
        <v>-32914310784.627403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-32914310784.627403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-137142961.60261416</v>
      </c>
      <c r="L2868" s="444">
        <f t="shared" ca="1" si="139"/>
        <v>-33051453746.230019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-33051453746.230019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-137714390.60929176</v>
      </c>
      <c r="L2869" s="444">
        <f t="shared" ca="1" si="139"/>
        <v>-33189168136.83931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-33189168136.83931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-138288200.57016382</v>
      </c>
      <c r="L2870" s="444">
        <f t="shared" ca="1" si="139"/>
        <v>-33327456337.409473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-33327456337.409473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-138864401.40587279</v>
      </c>
      <c r="L2871" s="444">
        <f t="shared" ca="1" si="139"/>
        <v>-33466320738.815346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-33466320738.815346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-139443003.07839724</v>
      </c>
      <c r="L2872" s="444">
        <f t="shared" ca="1" si="139"/>
        <v>-33605763741.893742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-33605763741.893742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-140024015.59122393</v>
      </c>
      <c r="L2873" s="444">
        <f t="shared" ca="1" si="139"/>
        <v>-33745787757.484966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-33745787757.484966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-140607448.9895207</v>
      </c>
      <c r="L2874" s="444">
        <f t="shared" ca="1" si="139"/>
        <v>-33886395206.474487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-33886395206.474487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-141193313.36031038</v>
      </c>
      <c r="L2875" s="444">
        <f t="shared" ca="1" si="139"/>
        <v>-34027588519.834797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-34027588519.834797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-141781618.832645</v>
      </c>
      <c r="L2876" s="444">
        <f t="shared" ca="1" si="139"/>
        <v>-34169370138.667442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-34169370138.667442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-142372375.57778099</v>
      </c>
      <c r="L2877" s="444">
        <f t="shared" ca="1" si="139"/>
        <v>-34311742514.245224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-34311742514.245224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-142965593.80935511</v>
      </c>
      <c r="L2878" s="444">
        <f t="shared" ca="1" si="139"/>
        <v>-34454708108.054581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-34454708108.054581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-143561283.78356075</v>
      </c>
      <c r="L2879" s="444">
        <f t="shared" ca="1" si="139"/>
        <v>-34598269391.838142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-34598269391.838142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-144159455.79932559</v>
      </c>
      <c r="L2880" s="444">
        <f t="shared" ca="1" si="139"/>
        <v>-34742428847.637466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-34742428847.637466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-144760120.19848943</v>
      </c>
      <c r="L2881" s="444">
        <f t="shared" ca="1" si="139"/>
        <v>-34887188967.835953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-34887188967.835953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-145363287.36598313</v>
      </c>
      <c r="L2882" s="444">
        <f t="shared" ca="1" si="139"/>
        <v>-35032552255.201935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-35032552255.201935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-145968967.73000807</v>
      </c>
      <c r="L2883" s="444">
        <f t="shared" ca="1" si="139"/>
        <v>-35178521222.931946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-35178521222.931946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-146577171.76221645</v>
      </c>
      <c r="L2884" s="444">
        <f t="shared" ca="1" si="139"/>
        <v>-35325098394.69416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-35325098394.69416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-147187909.97789234</v>
      </c>
      <c r="L2885" s="444">
        <f t="shared" ca="1" si="139"/>
        <v>-35472286304.67205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-35472286304.67205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-147801192.93613353</v>
      </c>
      <c r="L2886" s="444">
        <f t="shared" ca="1" si="139"/>
        <v>-35620087497.608185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-35620087497.608185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-148417031.2400341</v>
      </c>
      <c r="L2887" s="444">
        <f t="shared" ca="1" si="139"/>
        <v>-35768504528.848221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-35768504528.848221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-149035435.53686759</v>
      </c>
      <c r="L2888" s="444">
        <f t="shared" ca="1" si="139"/>
        <v>-35917539964.385086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-35917539964.385086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-149656416.51827118</v>
      </c>
      <c r="L2889" s="444">
        <f t="shared" ca="1" si="139"/>
        <v>-36067196380.903358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-36067196380.903358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-150279984.92043066</v>
      </c>
      <c r="L2890" s="444">
        <f t="shared" ca="1" si="139"/>
        <v>-36217476365.823792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-36217476365.823792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-150906151.5242658</v>
      </c>
      <c r="L2891" s="444">
        <f t="shared" ca="1" si="139"/>
        <v>-36368382517.348061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-36368382517.348061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-151534927.15561691</v>
      </c>
      <c r="L2892" s="444">
        <f t="shared" ca="1" si="139"/>
        <v>-36519917444.503677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-36519917444.503677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-152166322.68543199</v>
      </c>
      <c r="L2893" s="444">
        <f t="shared" ca="1" si="139"/>
        <v>-36672083767.18911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-36672083767.18911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-152800349.02995461</v>
      </c>
      <c r="L2894" s="444">
        <f t="shared" ca="1" si="139"/>
        <v>-36824884116.219063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-36824884116.219063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-153437017.15091276</v>
      </c>
      <c r="L2895" s="444">
        <f t="shared" ca="1" si="139"/>
        <v>-36978321133.369972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-36978321133.369972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-154076338.05570823</v>
      </c>
      <c r="L2896" s="444">
        <f t="shared" ca="1" si="139"/>
        <v>-37132397471.425682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-37132397471.425682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-154718322.797607</v>
      </c>
      <c r="L2897" s="444">
        <f t="shared" ca="1" si="139"/>
        <v>-37287115794.223289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-37287115794.223289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-155362982.47593036</v>
      </c>
      <c r="L2898" s="444">
        <f t="shared" ca="1" si="139"/>
        <v>-37442478776.699219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-37442478776.699219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-156010328.23624673</v>
      </c>
      <c r="L2899" s="444">
        <f t="shared" ca="1" si="139"/>
        <v>-37598489104.935463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-37598489104.935463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-156660371.27056444</v>
      </c>
      <c r="L2900" s="444">
        <f t="shared" ca="1" si="139"/>
        <v>-37755149476.206024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-37755149476.206024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-157313122.81752509</v>
      </c>
      <c r="L2901" s="444">
        <f t="shared" ca="1" si="139"/>
        <v>-37912462599.023552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-37912462599.023552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-157968594.16259813</v>
      </c>
      <c r="L2902" s="444">
        <f t="shared" ca="1" si="139"/>
        <v>-38070431193.18615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-38070431193.18615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-158626796.63827562</v>
      </c>
      <c r="L2903" s="444">
        <f t="shared" ca="1" si="139"/>
        <v>-38229057989.824425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-38229057989.824425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-159287741.62426844</v>
      </c>
      <c r="L2904" s="444">
        <f t="shared" ca="1" si="139"/>
        <v>-38388345731.448692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-38388345731.448692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-159951440.54770288</v>
      </c>
      <c r="L2905" s="444">
        <f t="shared" ca="1" si="139"/>
        <v>-38548297171.996399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-38548297171.996399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-160617904.88331833</v>
      </c>
      <c r="L2906" s="444">
        <f t="shared" ca="1" si="139"/>
        <v>-38708915076.879715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-38708915076.879715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-161287146.15366548</v>
      </c>
      <c r="L2907" s="444">
        <f t="shared" ca="1" si="139"/>
        <v>-38870202223.033379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-38870202223.033379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-161959175.92930573</v>
      </c>
      <c r="L2908" s="444">
        <f t="shared" ca="1" si="139"/>
        <v>-39032161398.962685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-39032161398.962685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-162634005.82901117</v>
      </c>
      <c r="L2909" s="444">
        <f t="shared" ca="1" si="139"/>
        <v>-39194795404.791695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-39194795404.791695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-163311647.51996538</v>
      </c>
      <c r="L2910" s="444">
        <f t="shared" ca="1" si="139"/>
        <v>-39358107052.311661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-39358107052.311661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-163992112.71796525</v>
      </c>
      <c r="L2911" s="444">
        <f t="shared" ca="1" si="139"/>
        <v>-39522099165.029625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-39522099165.029625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-164675413.18762344</v>
      </c>
      <c r="L2912" s="444">
        <f t="shared" ca="1" si="139"/>
        <v>-39686774578.217247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-39686774578.217247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-165361560.74257186</v>
      </c>
      <c r="L2913" s="444">
        <f t="shared" ca="1" si="139"/>
        <v>-39852136138.959816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-39852136138.959816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-166050567.24566591</v>
      </c>
      <c r="L2914" s="444">
        <f t="shared" ca="1" si="139"/>
        <v>-40018186706.205482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-40018186706.205482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-166742444.60918951</v>
      </c>
      <c r="L2915" s="444">
        <f t="shared" ca="1" si="139"/>
        <v>-40184929150.814674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-40184929150.814674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-167437204.79506114</v>
      </c>
      <c r="L2916" s="444">
        <f t="shared" ca="1" si="139"/>
        <v>-40352366355.609734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-40352366355.609734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-168134859.81504056</v>
      </c>
      <c r="L2917" s="444">
        <f t="shared" ca="1" si="139"/>
        <v>-40520501215.424774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-40520501215.424774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-168835421.73093656</v>
      </c>
      <c r="L2918" s="444">
        <f t="shared" ca="1" si="139"/>
        <v>-40689336637.155708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-40689336637.155708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-169538902.65481544</v>
      </c>
      <c r="L2919" s="444">
        <f t="shared" ca="1" si="139"/>
        <v>-40858875539.810524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-40858875539.810524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-170245314.74921051</v>
      </c>
      <c r="L2920" s="444">
        <f t="shared" ca="1" si="139"/>
        <v>-41029120854.559738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-41029120854.559738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-170954670.22733223</v>
      </c>
      <c r="L2921" s="444">
        <f t="shared" ca="1" si="139"/>
        <v>-41200075524.787071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-41200075524.787071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-171666981.35327947</v>
      </c>
      <c r="L2922" s="444">
        <f t="shared" ca="1" si="139"/>
        <v>-41371742506.14035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-41371742506.14035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-172382260.44225144</v>
      </c>
      <c r="L2923" s="444">
        <f t="shared" ca="1" si="139"/>
        <v>-41544124766.582603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-41544124766.582603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-173100519.86076084</v>
      </c>
      <c r="L2924" s="444">
        <f t="shared" ca="1" si="139"/>
        <v>-41717225286.443367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-41717225286.443367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-173821772.02684736</v>
      </c>
      <c r="L2925" s="444">
        <f t="shared" ca="1" si="139"/>
        <v>-41891047058.470215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-41891047058.470215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-174546029.41029257</v>
      </c>
      <c r="L2926" s="444">
        <f t="shared" ca="1" si="139"/>
        <v>-42065593087.880508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-42065593087.880508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-175273304.53283545</v>
      </c>
      <c r="L2927" s="444">
        <f t="shared" ca="1" si="139"/>
        <v>-42240866392.413345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-42240866392.413345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-176003609.96838894</v>
      </c>
      <c r="L2928" s="444">
        <f t="shared" ca="1" si="139"/>
        <v>-42416870002.381737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-42416870002.381737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-176736958.34325725</v>
      </c>
      <c r="L2929" s="444">
        <f t="shared" ca="1" si="139"/>
        <v>-42593606960.724991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-42593606960.724991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-177473362.33635414</v>
      </c>
      <c r="L2930" s="444">
        <f t="shared" ca="1" si="139"/>
        <v>-42771080323.061348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-42771080323.061348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-178212834.67942229</v>
      </c>
      <c r="L2931" s="444">
        <f t="shared" ca="1" si="139"/>
        <v>-42949293157.740768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-42949293157.740768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-178955388.15725321</v>
      </c>
      <c r="L2932" s="444">
        <f t="shared" ca="1" si="139"/>
        <v>-43128248545.898018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-43128248545.898018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-179701035.6079084</v>
      </c>
      <c r="L2933" s="444">
        <f t="shared" ca="1" si="139"/>
        <v>-43307949581.505928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-43307949581.505928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-180449789.92294136</v>
      </c>
      <c r="L2934" s="444">
        <f t="shared" ca="1" si="139"/>
        <v>-43488399371.428871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-43488399371.428871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-181201664.0476203</v>
      </c>
      <c r="L2935" s="444">
        <f t="shared" ca="1" si="139"/>
        <v>-43669601035.476494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-43669601035.476494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-181956670.98115206</v>
      </c>
      <c r="L2936" s="444">
        <f t="shared" ca="1" si="139"/>
        <v>-43851557706.457649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-43851557706.457649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-182714823.77690688</v>
      </c>
      <c r="L2937" s="444">
        <f t="shared" ca="1" si="139"/>
        <v>-44034272530.234558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-44034272530.234558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-183476135.54264399</v>
      </c>
      <c r="L2938" s="444">
        <f t="shared" ca="1" si="139"/>
        <v>-44217748665.777199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-44217748665.777199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-184240619.44073832</v>
      </c>
      <c r="L2939" s="444">
        <f t="shared" ca="1" si="139"/>
        <v>-44401989285.217934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-44401989285.217934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-185008288.68840805</v>
      </c>
      <c r="L2940" s="444">
        <f t="shared" ca="1" si="139"/>
        <v>-44586997573.906342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-44586997573.906342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-185779156.55794308</v>
      </c>
      <c r="L2941" s="444">
        <f t="shared" ca="1" si="139"/>
        <v>-44772776730.464287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-44772776730.464287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-186553236.37693453</v>
      </c>
      <c r="L2942" s="444">
        <f t="shared" ca="1" si="139"/>
        <v>-44959329966.841225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-44959329966.841225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-187330541.52850509</v>
      </c>
      <c r="L2943" s="444">
        <f t="shared" ca="1" si="139"/>
        <v>-45146660508.369728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-45146660508.369728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-188111085.45154053</v>
      </c>
      <c r="L2944" s="444">
        <f t="shared" ca="1" si="139"/>
        <v>-45334771593.821266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-45334771593.821266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-188894881.64092195</v>
      </c>
      <c r="L2945" s="444">
        <f t="shared" ca="1" si="139"/>
        <v>-45523666475.462189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-45523666475.462189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-189681943.64775911</v>
      </c>
      <c r="L2946" s="444">
        <f t="shared" ca="1" si="139"/>
        <v>-45713348419.109947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-45713348419.109947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-190472285.07962477</v>
      </c>
      <c r="L2947" s="444">
        <f t="shared" ca="1" si="139"/>
        <v>-45903820704.189575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-45903820704.189575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-191265919.6007899</v>
      </c>
      <c r="L2948" s="444">
        <f t="shared" ca="1" si="139"/>
        <v>-46095086623.790367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-46095086623.790367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-192062860.93245986</v>
      </c>
      <c r="L2949" s="444">
        <f t="shared" ca="1" si="139"/>
        <v>-46287149484.722824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-46287149484.722824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-192863122.85301176</v>
      </c>
      <c r="L2950" s="444">
        <f t="shared" ca="1" si="139"/>
        <v>-46480012607.575836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-46480012607.575836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-193666719.19823265</v>
      </c>
      <c r="L2951" s="444">
        <f t="shared" ca="1" si="139"/>
        <v>-46673679326.774071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-46673679326.774071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-194473663.86155862</v>
      </c>
      <c r="L2952" s="444">
        <f t="shared" ca="1" si="139"/>
        <v>-46868152990.635628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-46868152990.635628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-195283970.7943151</v>
      </c>
      <c r="L2953" s="444">
        <f t="shared" ca="1" si="139"/>
        <v>-47063436961.429939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-47063436961.429939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-196097654.00595808</v>
      </c>
      <c r="L2954" s="444">
        <f t="shared" ca="1" si="139"/>
        <v>-47259534615.435898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-47259534615.435898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-196914727.56431624</v>
      </c>
      <c r="L2955" s="444">
        <f t="shared" ca="1" si="139"/>
        <v>-47456449343.000214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-47456449343.000214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-197735205.59583423</v>
      </c>
      <c r="L2956" s="444">
        <f t="shared" ca="1" si="139"/>
        <v>-47654184548.596046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-47654184548.596046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-198559102.28581685</v>
      </c>
      <c r="L2957" s="444">
        <f t="shared" ca="1" si="139"/>
        <v>-47852743650.881866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-47852743650.881866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-199386431.87867445</v>
      </c>
      <c r="L2958" s="444">
        <f t="shared" ca="1" si="139"/>
        <v>-48052130082.760544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-48052130082.760544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-200217208.67816892</v>
      </c>
      <c r="L2959" s="444">
        <f t="shared" ca="1" si="139"/>
        <v>-48252347291.438713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-48252347291.438713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-201051447.0476613</v>
      </c>
      <c r="L2960" s="444">
        <f t="shared" ca="1" si="139"/>
        <v>-48453398738.486374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-48453398738.486374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-201889161.41035989</v>
      </c>
      <c r="L2961" s="444">
        <f t="shared" ca="1" si="139"/>
        <v>-48655287899.896736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-48655287899.896736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-202730366.24956974</v>
      </c>
      <c r="L2962" s="444">
        <f t="shared" ca="1" si="139"/>
        <v>-48858018266.146309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-48858018266.146309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-203575076.10894296</v>
      </c>
      <c r="L2963" s="444">
        <f t="shared" ca="1" si="139"/>
        <v>-49061593342.255249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-49061593342.255249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-204423305.59273019</v>
      </c>
      <c r="L2964" s="444">
        <f t="shared" ca="1" si="139"/>
        <v>-49266016647.847977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-49266016647.847977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-205275069.36603323</v>
      </c>
      <c r="L2965" s="444">
        <f t="shared" ca="1" si="139"/>
        <v>-49471291717.214012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-49471291717.214012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-206130382.15505838</v>
      </c>
      <c r="L2966" s="444">
        <f t="shared" ca="1" si="139"/>
        <v>-49677422099.369072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-49677422099.369072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-206989258.74737114</v>
      </c>
      <c r="L2967" s="444">
        <f t="shared" ca="1" si="139"/>
        <v>-49884411358.11644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-49884411358.11644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-207851713.99215183</v>
      </c>
      <c r="L2968" s="444">
        <f t="shared" ca="1" si="139"/>
        <v>-50092263072.108589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-50092263072.108589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-208717762.80045244</v>
      </c>
      <c r="L2969" s="444">
        <f t="shared" ca="1" si="139"/>
        <v>-50300980834.909042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-50300980834.909042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-209587420.14545435</v>
      </c>
      <c r="L2970" s="444">
        <f t="shared" ca="1" si="139"/>
        <v>-50510568255.054497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-50510568255.054497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-210460701.06272706</v>
      </c>
      <c r="L2971" s="444">
        <f t="shared" ca="1" si="139"/>
        <v>-50721028956.117226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-50721028956.117226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-211337620.65048844</v>
      </c>
      <c r="L2972" s="444">
        <f t="shared" ca="1" si="139"/>
        <v>-50932366576.767715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-50932366576.767715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-212218194.06986547</v>
      </c>
      <c r="L2973" s="444">
        <f t="shared" ca="1" si="139"/>
        <v>-51144584770.837578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-51144584770.837578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-213102436.54515657</v>
      </c>
      <c r="L2974" s="444">
        <f t="shared" ca="1" si="139"/>
        <v>-51357687207.382736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-51357687207.382736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-213990363.36409473</v>
      </c>
      <c r="L2975" s="444">
        <f t="shared" ca="1" si="139"/>
        <v>-51571677570.746834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-51571677570.746834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-214881989.87811181</v>
      </c>
      <c r="L2976" s="444">
        <f t="shared" ca="1" si="139"/>
        <v>-51786559560.624947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-51786559560.624947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-215777331.50260395</v>
      </c>
      <c r="L2977" s="444">
        <f t="shared" ca="1" si="139"/>
        <v>-52002336892.127548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-52002336892.127548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-216676403.7171981</v>
      </c>
      <c r="L2978" s="444">
        <f t="shared" ca="1" si="139"/>
        <v>-52219013295.844749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-52219013295.844749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-217579222.06601977</v>
      </c>
      <c r="L2979" s="444">
        <f t="shared" ca="1" si="139"/>
        <v>-52436592517.910767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-52436592517.910767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-218485802.15796152</v>
      </c>
      <c r="L2980" s="444">
        <f t="shared" ca="1" si="139"/>
        <v>-52655078320.068726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-52655078320.068726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-219396159.66695303</v>
      </c>
      <c r="L2981" s="444">
        <f t="shared" ca="1" si="139"/>
        <v>-52874474479.73568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-52874474479.73568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-220310310.332232</v>
      </c>
      <c r="L2982" s="444">
        <f t="shared" ca="1" si="139"/>
        <v>-53094784790.067909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-53094784790.067909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-221228269.95861629</v>
      </c>
      <c r="L2983" s="444">
        <f t="shared" ca="1" si="139"/>
        <v>-53316013060.026527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-53316013060.026527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-222150054.41677719</v>
      </c>
      <c r="L2984" s="444">
        <f t="shared" ca="1" si="139"/>
        <v>-53538163114.443306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-53538163114.443306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-223075679.6435138</v>
      </c>
      <c r="L2985" s="444">
        <f t="shared" ca="1" si="139"/>
        <v>-53761238794.086823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-53761238794.086823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-224005161.64202842</v>
      </c>
      <c r="L2986" s="444">
        <f t="shared" ca="1" si="139"/>
        <v>-53985243955.728851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-53985243955.728851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-224938516.48220354</v>
      </c>
      <c r="L2987" s="444">
        <f t="shared" ca="1" si="139"/>
        <v>-54210182472.211052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-54210182472.211052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-225875760.30087939</v>
      </c>
      <c r="L2988" s="444">
        <f t="shared" ca="1" si="139"/>
        <v>-54436058232.511932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-54436058232.511932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-226816909.30213308</v>
      </c>
      <c r="L2989" s="444">
        <f t="shared" ca="1" si="139"/>
        <v>-54662875141.814064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-54662875141.814064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-227761979.75755861</v>
      </c>
      <c r="L2990" s="444">
        <f t="shared" ca="1" si="139"/>
        <v>-54890637121.571625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-54890637121.571625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-228710988.00654843</v>
      </c>
      <c r="L2991" s="444">
        <f t="shared" ca="1" si="139"/>
        <v>-55119348109.578171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-55119348109.578171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-229663950.45657566</v>
      </c>
      <c r="L2992" s="444">
        <f t="shared" ca="1" si="139"/>
        <v>-55349012060.034744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-55349012060.034744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-230620883.58347809</v>
      </c>
      <c r="L2993" s="444">
        <f t="shared" ca="1" si="139"/>
        <v>-55579632943.618225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-55579632943.618225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-231581803.93174261</v>
      </c>
      <c r="L2994" s="444">
        <f t="shared" ca="1" si="139"/>
        <v>-55811214747.549965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-55811214747.549965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-232546728.11479154</v>
      </c>
      <c r="L2995" s="444">
        <f t="shared" ca="1" si="139"/>
        <v>-56043761475.664757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-56043761475.664757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-233515672.81526983</v>
      </c>
      <c r="L2996" s="444">
        <f t="shared" ca="1" si="139"/>
        <v>-56277277148.480026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-56277277148.480026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-234488654.78533348</v>
      </c>
      <c r="L2997" s="444">
        <f t="shared" ca="1" si="139"/>
        <v>-56511765803.265358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-56511765803.265358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-235465690.84693897</v>
      </c>
      <c r="L2998" s="444">
        <f t="shared" ca="1" si="139"/>
        <v>-56747231494.112297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-56747231494.112297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-236446797.89213455</v>
      </c>
      <c r="L2999" s="444">
        <f t="shared" ca="1" si="139"/>
        <v>-56983678292.004433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-56983678292.004433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-237431992.8833518</v>
      </c>
      <c r="L3000" s="444">
        <f t="shared" ca="1" si="139"/>
        <v>-57221110284.887787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-57221110284.887787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-238421292.85369912</v>
      </c>
      <c r="L3001" s="444">
        <f t="shared" ca="1" si="139"/>
        <v>-57459531577.741486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-57459531577.741486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-239414714.90725619</v>
      </c>
      <c r="L3002" s="444">
        <f t="shared" ca="1" si="139"/>
        <v>-57698946292.648743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-57698946292.648743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-240412276.21936977</v>
      </c>
      <c r="L3003" s="444">
        <f t="shared" ca="1" si="139"/>
        <v>-57939358568.868111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-57939358568.868111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-241413994.03695047</v>
      </c>
      <c r="L3004" s="444">
        <f t="shared" ca="1" si="139"/>
        <v>-58180772562.90506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-58180772562.90506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-242419885.67877105</v>
      </c>
      <c r="L3005" s="444">
        <f t="shared" ca="1" si="139"/>
        <v>-58423192448.583832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-58423192448.583832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-243429968.53576598</v>
      </c>
      <c r="L3006" s="444">
        <f t="shared" ca="1" si="139"/>
        <v>-58666622417.119598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-58666622417.119598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-244444260.07133168</v>
      </c>
      <c r="L3007" s="444">
        <f t="shared" ca="1" si="139"/>
        <v>-58911066677.190933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-58911066677.190933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-245462777.82162884</v>
      </c>
      <c r="L3008" s="444">
        <f t="shared" ca="1" si="139"/>
        <v>-59156529455.012566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-59156529455.012566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-246485539.39588571</v>
      </c>
      <c r="L3009" s="444">
        <f t="shared" ca="1" si="139"/>
        <v>-59403014994.408455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-59403014994.408455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-247512562.47670192</v>
      </c>
      <c r="L3010" s="444">
        <f t="shared" ca="1" si="139"/>
        <v>-59650527556.885155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-59650527556.885155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-248543864.82035482</v>
      </c>
      <c r="L3011" s="444">
        <f t="shared" ca="1" si="139"/>
        <v>-59899071421.705513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-59899071421.705513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-249579464.2571063</v>
      </c>
      <c r="L3012" s="444">
        <f t="shared" ca="1" si="139"/>
        <v>-60148650885.962616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-60148650885.962616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-250619378.69151089</v>
      </c>
      <c r="L3013" s="444">
        <f t="shared" ca="1" si="139"/>
        <v>-60399270264.654129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-60399270264.654129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-251663626.10272554</v>
      </c>
      <c r="L3014" s="444">
        <f t="shared" ca="1" si="139"/>
        <v>-60650933890.756851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-60650933890.756851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-252712224.54482022</v>
      </c>
      <c r="L3015" s="444">
        <f t="shared" ca="1" si="139"/>
        <v>-60903646115.301674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-60903646115.301674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-253765192.14709035</v>
      </c>
      <c r="L3016" s="444">
        <f t="shared" ca="1" si="139"/>
        <v>-61157411307.448761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-61157411307.448761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-254822547.11436984</v>
      </c>
      <c r="L3017" s="444">
        <f t="shared" ca="1" si="139"/>
        <v>-61412233854.563133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-61412233854.563133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-255884307.72734642</v>
      </c>
      <c r="L3018" s="444">
        <f t="shared" ca="1" si="139"/>
        <v>-61668118162.290482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-61668118162.290482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-256950492.342877</v>
      </c>
      <c r="L3019" s="444">
        <f t="shared" ca="1" si="139"/>
        <v>-61925068654.633362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-61925068654.633362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-258021119.39430571</v>
      </c>
      <c r="L3020" s="444">
        <f t="shared" ca="1" si="139"/>
        <v>-62183089774.027664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-62183089774.027664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-259096207.3917819</v>
      </c>
      <c r="L3021" s="444">
        <f t="shared" ca="1" si="139"/>
        <v>-62442185981.419449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-62442185981.419449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-260175774.92258105</v>
      </c>
      <c r="L3022" s="444">
        <f t="shared" ca="1" si="139"/>
        <v>-62702361756.342033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-62702361756.342033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-261259840.65142515</v>
      </c>
      <c r="L3023" s="444">
        <f t="shared" ca="1" si="139"/>
        <v>-62963621596.993462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-62963621596.993462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-262348423.32080609</v>
      </c>
      <c r="L3024" s="444">
        <f t="shared" ca="1" si="139"/>
        <v>-63225970020.31427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-63225970020.31427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-263441541.75130948</v>
      </c>
      <c r="L3025" s="444">
        <f t="shared" ca="1" si="139"/>
        <v>-63489411562.065582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-63489411562.065582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-264539214.84193993</v>
      </c>
      <c r="L3026" s="444">
        <f t="shared" ca="1" si="139"/>
        <v>-63753950776.907524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-63753950776.907524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-265641461.57044801</v>
      </c>
      <c r="L3027" s="444">
        <f t="shared" ca="1" si="139"/>
        <v>-64019592238.477974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-64019592238.477974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-266748300.99365821</v>
      </c>
      <c r="L3028" s="444">
        <f t="shared" ca="1" si="139"/>
        <v>-64286340539.471634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-64286340539.471634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-267859752.24779847</v>
      </c>
      <c r="L3029" s="444">
        <f t="shared" ca="1" si="139"/>
        <v>-64554200291.719429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-64554200291.719429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-268975834.54883093</v>
      </c>
      <c r="L3030" s="444">
        <f t="shared" ca="1" si="139"/>
        <v>-64823176126.268257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-64823176126.268257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-270096567.19278443</v>
      </c>
      <c r="L3031" s="444">
        <f t="shared" ca="1" si="139"/>
        <v>-65093272693.461044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-65093272693.461044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-271221969.55608767</v>
      </c>
      <c r="L3032" s="444">
        <f t="shared" ca="1" si="139"/>
        <v>-65364494663.017136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-65364494663.017136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-272352061.09590471</v>
      </c>
      <c r="L3033" s="444">
        <f t="shared" ca="1" si="139"/>
        <v>-65636846724.113037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-65636846724.113037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-273486861.35047096</v>
      </c>
      <c r="L3034" s="444">
        <f t="shared" ca="1" si="139"/>
        <v>-65910333585.463509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-65910333585.463509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-274626389.93943131</v>
      </c>
      <c r="L3035" s="444">
        <f t="shared" ca="1" si="139"/>
        <v>-66184959975.402939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-66184959975.402939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-275770666.56417888</v>
      </c>
      <c r="L3036" s="444">
        <f t="shared" ca="1" si="139"/>
        <v>-66460730641.967117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-66460730641.967117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-276919711.00819629</v>
      </c>
      <c r="L3037" s="444">
        <f t="shared" ca="1" si="139"/>
        <v>-66737650352.975311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-66737650352.975311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-278073543.13739717</v>
      </c>
      <c r="L3038" s="444">
        <f t="shared" ca="1" si="139"/>
        <v>-67015723896.112709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-67015723896.112709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-279232182.9004696</v>
      </c>
      <c r="L3039" s="444">
        <f t="shared" ca="1" si="139"/>
        <v>-67294956079.013176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-67294956079.013176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-280395650.32922161</v>
      </c>
      <c r="L3040" s="444">
        <f t="shared" ca="1" si="139"/>
        <v>-67575351729.3424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-67575351729.3424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-281563965.53892666</v>
      </c>
      <c r="L3041" s="444">
        <f t="shared" ca="1" si="139"/>
        <v>-67856915694.881325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-67856915694.881325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-282737148.72867215</v>
      </c>
      <c r="L3042" s="444">
        <f t="shared" ca="1" si="139"/>
        <v>-68139652843.610001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-68139652843.610001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-283915220.18170834</v>
      </c>
      <c r="L3043" s="444">
        <f t="shared" ca="1" si="139"/>
        <v>-68423568063.79171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-68423568063.79171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-285098200.26579881</v>
      </c>
      <c r="L3044" s="444">
        <f t="shared" ca="1" si="139"/>
        <v>-68708666264.05751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-68708666264.05751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-286286109.43357295</v>
      </c>
      <c r="L3045" s="444">
        <f t="shared" ca="1" si="139"/>
        <v>-68994952373.491089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-68994952373.491089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-287478968.22287953</v>
      </c>
      <c r="L3046" s="444">
        <f t="shared" ca="1" si="139"/>
        <v>-69282431341.713974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-69282431341.713974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-288676797.25714153</v>
      </c>
      <c r="L3047" s="444">
        <f t="shared" ca="1" si="139"/>
        <v>-69571108138.971115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-69571108138.971115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-289879617.245713</v>
      </c>
      <c r="L3048" s="444">
        <f t="shared" ca="1" si="139"/>
        <v>-69860987756.216827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-69860987756.216827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-291087448.98423678</v>
      </c>
      <c r="L3049" s="444">
        <f t="shared" ca="1" si="139"/>
        <v>-70152075205.201065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-70152075205.201065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-292300313.35500443</v>
      </c>
      <c r="L3050" s="444">
        <f t="shared" ca="1" si="139"/>
        <v>-70444375518.556076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-70444375518.556076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-293518231.327317</v>
      </c>
      <c r="L3051" s="444">
        <f t="shared" ca="1" si="139"/>
        <v>-70737893749.883392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-70737893749.883392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-294741223.95784748</v>
      </c>
      <c r="L3052" s="444">
        <f t="shared" ca="1" si="139"/>
        <v>-71032634973.841232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-71032634973.841232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-295969312.39100516</v>
      </c>
      <c r="L3053" s="444">
        <f t="shared" ca="1" si="139"/>
        <v>-71328604286.232239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-71328604286.232239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-297202517.85930097</v>
      </c>
      <c r="L3054" s="444">
        <f t="shared" ca="1" si="139"/>
        <v>-71625806804.091537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-71625806804.091537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-298440861.68371475</v>
      </c>
      <c r="L3055" s="444">
        <f t="shared" ca="1" si="139"/>
        <v>-71924247665.775253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-71924247665.775253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-299684365.27406353</v>
      </c>
      <c r="L3056" s="444">
        <f t="shared" ca="1" si="139"/>
        <v>-72223932031.049316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-72223932031.049316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-300933050.12937212</v>
      </c>
      <c r="L3057" s="444">
        <f t="shared" ca="1" si="139"/>
        <v>-72524865081.178696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-72524865081.178696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-302186937.83824456</v>
      </c>
      <c r="L3058" s="444">
        <f t="shared" ca="1" si="139"/>
        <v>-72827052019.016937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-72827052019.016937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-303446050.07923722</v>
      </c>
      <c r="L3059" s="444">
        <f t="shared" ca="1" si="139"/>
        <v>-73130498069.096176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-73130498069.096176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-304710408.62123406</v>
      </c>
      <c r="L3060" s="444">
        <f t="shared" ca="1" si="139"/>
        <v>-73435208477.717407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-73435208477.717407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-305980035.3238225</v>
      </c>
      <c r="L3061" s="444">
        <f t="shared" ca="1" si="139"/>
        <v>-73741188513.041229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-73741188513.041229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-307254952.13767177</v>
      </c>
      <c r="L3062" s="444">
        <f t="shared" ca="1" si="139"/>
        <v>-74048443465.178894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-74048443465.178894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-308535181.10491204</v>
      </c>
      <c r="L3063" s="444">
        <f t="shared" ca="1" si="139"/>
        <v>-74356978646.283813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-74356978646.283813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-309820744.35951591</v>
      </c>
      <c r="L3064" s="444">
        <f t="shared" ca="1" si="139"/>
        <v>-74666799390.643326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-74666799390.643326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-311111664.12768054</v>
      </c>
      <c r="L3065" s="444">
        <f t="shared" ca="1" si="139"/>
        <v>-74977911054.771011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-74977911054.771011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-312407962.72821254</v>
      </c>
      <c r="L3066" s="444">
        <f t="shared" ca="1" si="139"/>
        <v>-75290319017.499222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-75290319017.499222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-313709662.57291341</v>
      </c>
      <c r="L3067" s="444">
        <f t="shared" ca="1" si="139"/>
        <v>-75604028680.072128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-75604028680.072128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-315016786.16696721</v>
      </c>
      <c r="L3068" s="444">
        <f t="shared" ref="L3068:L3322" ca="1" si="144">I3068-J3068+K3068</f>
        <v>-75919045466.23909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-75919045466.23909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-316329356.10932952</v>
      </c>
      <c r="L3069" s="444">
        <f t="shared" ca="1" si="144"/>
        <v>-76235374822.348419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-76235374822.348419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-317647395.09311843</v>
      </c>
      <c r="L3070" s="444">
        <f t="shared" ca="1" si="144"/>
        <v>-76553022217.441544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-76553022217.441544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-318970925.90600646</v>
      </c>
      <c r="L3071" s="444">
        <f t="shared" ca="1" si="144"/>
        <v>-76871993143.347549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-76871993143.347549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-320299971.43061477</v>
      </c>
      <c r="L3072" s="444">
        <f t="shared" ca="1" si="144"/>
        <v>-77192293114.778168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-77192293114.778168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-321634554.64490902</v>
      </c>
      <c r="L3073" s="444">
        <f t="shared" ca="1" si="144"/>
        <v>-77513927669.42308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-77513927669.42308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-322974698.62259614</v>
      </c>
      <c r="L3074" s="444">
        <f t="shared" ca="1" si="144"/>
        <v>-77836902368.04567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-77836902368.04567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-324320426.53352362</v>
      </c>
      <c r="L3075" s="444">
        <f t="shared" ca="1" si="144"/>
        <v>-78161222794.579193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-78161222794.579193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-325671761.64407998</v>
      </c>
      <c r="L3076" s="444">
        <f t="shared" ca="1" si="144"/>
        <v>-78486894556.223267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-78486894556.223267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-327028727.31759691</v>
      </c>
      <c r="L3077" s="444">
        <f t="shared" ca="1" si="144"/>
        <v>-78813923283.540863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-78813923283.540863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-328391347.01475358</v>
      </c>
      <c r="L3078" s="444">
        <f t="shared" ca="1" si="144"/>
        <v>-79142314630.555618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-79142314630.555618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-329759644.29398173</v>
      </c>
      <c r="L3079" s="444">
        <f t="shared" ca="1" si="144"/>
        <v>-79472074274.849594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-79472074274.849594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-331133642.81187332</v>
      </c>
      <c r="L3080" s="444">
        <f t="shared" ca="1" si="144"/>
        <v>-79803207917.661469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-79803207917.661469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-332513366.32358944</v>
      </c>
      <c r="L3081" s="444">
        <f t="shared" ca="1" si="144"/>
        <v>-80135721283.985062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-80135721283.985062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-333898838.68327111</v>
      </c>
      <c r="L3082" s="444">
        <f t="shared" ca="1" si="144"/>
        <v>-80469620122.668335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-80469620122.668335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-335290083.84445137</v>
      </c>
      <c r="L3083" s="444">
        <f t="shared" ca="1" si="144"/>
        <v>-80804910206.512787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-80804910206.512787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-336687125.86046994</v>
      </c>
      <c r="L3084" s="444">
        <f t="shared" ca="1" si="144"/>
        <v>-81141597332.37326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-81141597332.37326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-338089988.88488859</v>
      </c>
      <c r="L3085" s="444">
        <f t="shared" ca="1" si="144"/>
        <v>-81479687321.258148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-81479687321.258148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-339498697.17190897</v>
      </c>
      <c r="L3086" s="444">
        <f t="shared" ca="1" si="144"/>
        <v>-81819186018.430054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-81819186018.430054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-340913275.07679188</v>
      </c>
      <c r="L3087" s="444">
        <f t="shared" ca="1" si="144"/>
        <v>-82160099293.506851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-82160099293.506851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-342333747.05627853</v>
      </c>
      <c r="L3088" s="444">
        <f t="shared" ca="1" si="144"/>
        <v>-82502433040.563126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-82502433040.563126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-343760137.66901302</v>
      </c>
      <c r="L3089" s="444">
        <f t="shared" ca="1" si="144"/>
        <v>-82846193178.232132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-82846193178.232132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-345192471.57596719</v>
      </c>
      <c r="L3090" s="444">
        <f t="shared" ca="1" si="144"/>
        <v>-83191385649.808105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-83191385649.808105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-346630773.54086709</v>
      </c>
      <c r="L3091" s="444">
        <f t="shared" ca="1" si="144"/>
        <v>-83538016423.348969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-83538016423.348969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-348075068.43062067</v>
      </c>
      <c r="L3092" s="444">
        <f t="shared" ca="1" si="144"/>
        <v>-83886091491.779587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-83886091491.779587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-349525381.21574825</v>
      </c>
      <c r="L3093" s="444">
        <f t="shared" ca="1" si="144"/>
        <v>-84235616872.995331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-84235616872.995331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-350981736.97081387</v>
      </c>
      <c r="L3094" s="444">
        <f t="shared" ca="1" si="144"/>
        <v>-84586598609.966141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-84586598609.966141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-352444160.87485892</v>
      </c>
      <c r="L3095" s="444">
        <f t="shared" ca="1" si="144"/>
        <v>-84939042770.841003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-84939042770.841003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-353912678.21183753</v>
      </c>
      <c r="L3096" s="444">
        <f t="shared" ca="1" si="144"/>
        <v>-85292955449.052841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-85292955449.052841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-355387314.37105352</v>
      </c>
      <c r="L3097" s="444">
        <f t="shared" ca="1" si="144"/>
        <v>-85648342763.423889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-85648342763.423889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-356868094.84759951</v>
      </c>
      <c r="L3098" s="444">
        <f t="shared" ca="1" si="144"/>
        <v>-86005210858.271484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-86005210858.271484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-358355045.24279785</v>
      </c>
      <c r="L3099" s="444">
        <f t="shared" ca="1" si="144"/>
        <v>-86363565903.514282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-86363565903.514282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-359848191.26464283</v>
      </c>
      <c r="L3100" s="444">
        <f t="shared" ca="1" si="144"/>
        <v>-86723414094.778931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-86723414094.778931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-361347558.72824556</v>
      </c>
      <c r="L3101" s="444">
        <f t="shared" ca="1" si="144"/>
        <v>-87084761653.507172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-87084761653.507172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-362853173.5562799</v>
      </c>
      <c r="L3102" s="444">
        <f t="shared" ca="1" si="144"/>
        <v>-87447614827.063446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-87447614827.063446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-364365061.77943105</v>
      </c>
      <c r="L3103" s="444">
        <f t="shared" ca="1" si="144"/>
        <v>-87811979888.84288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-87811979888.84288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-365883249.53684533</v>
      </c>
      <c r="L3104" s="444">
        <f t="shared" ca="1" si="144"/>
        <v>-88177863138.37973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-88177863138.37973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-367407763.07658219</v>
      </c>
      <c r="L3105" s="444">
        <f t="shared" ca="1" si="144"/>
        <v>-88545270901.456314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-88545270901.456314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-368938628.75606799</v>
      </c>
      <c r="L3106" s="444">
        <f t="shared" ca="1" si="144"/>
        <v>-88914209530.212387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-88914209530.212387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-370475873.04255164</v>
      </c>
      <c r="L3107" s="444">
        <f t="shared" ca="1" si="144"/>
        <v>-89284685403.254944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-89284685403.254944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-372019522.51356226</v>
      </c>
      <c r="L3108" s="444">
        <f t="shared" ca="1" si="144"/>
        <v>-89656704925.768509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-89656704925.768509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-373569603.85736877</v>
      </c>
      <c r="L3109" s="444">
        <f t="shared" ca="1" si="144"/>
        <v>-90030274529.625885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-90030274529.625885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-375126143.87344116</v>
      </c>
      <c r="L3110" s="444">
        <f t="shared" ca="1" si="144"/>
        <v>-90405400673.499329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-90405400673.499329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-376689169.47291386</v>
      </c>
      <c r="L3111" s="444">
        <f t="shared" ca="1" si="144"/>
        <v>-90782089842.972244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-90782089842.972244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-378258707.67905104</v>
      </c>
      <c r="L3112" s="444">
        <f t="shared" ca="1" si="144"/>
        <v>-91160348550.651291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-91160348550.651291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-379834785.62771368</v>
      </c>
      <c r="L3113" s="444">
        <f t="shared" ca="1" si="144"/>
        <v>-91540183336.279007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-91540183336.279007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-381417430.56782919</v>
      </c>
      <c r="L3114" s="444">
        <f t="shared" ca="1" si="144"/>
        <v>-91921600766.846832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-91921600766.846832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-383006669.86186182</v>
      </c>
      <c r="L3115" s="444">
        <f t="shared" ca="1" si="144"/>
        <v>-92304607436.708694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-92304607436.708694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-384602530.98628622</v>
      </c>
      <c r="L3116" s="444">
        <f t="shared" ca="1" si="144"/>
        <v>-92689209967.694977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-92689209967.694977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-386205041.53206241</v>
      </c>
      <c r="L3117" s="444">
        <f t="shared" ca="1" si="144"/>
        <v>-93075415009.227036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-93075415009.227036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-387814229.20511264</v>
      </c>
      <c r="L3118" s="444">
        <f t="shared" ca="1" si="144"/>
        <v>-93463229238.432144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-93463229238.432144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-389430121.82680058</v>
      </c>
      <c r="L3119" s="444">
        <f t="shared" ca="1" si="144"/>
        <v>-93852659360.258942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-93852659360.258942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-391052747.33441228</v>
      </c>
      <c r="L3120" s="444">
        <f t="shared" ca="1" si="144"/>
        <v>-94243712107.593353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-94243712107.593353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-392682133.78163898</v>
      </c>
      <c r="L3121" s="444">
        <f t="shared" ca="1" si="144"/>
        <v>-94636394241.374985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-94636394241.374985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-394318309.33906245</v>
      </c>
      <c r="L3122" s="444">
        <f t="shared" ca="1" si="144"/>
        <v>-95030712550.71405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-95030712550.71405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-395961302.29464185</v>
      </c>
      <c r="L3123" s="444">
        <f t="shared" ca="1" si="144"/>
        <v>-95426673853.008698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-95426673853.008698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-397611141.05420291</v>
      </c>
      <c r="L3124" s="444">
        <f t="shared" ca="1" si="144"/>
        <v>-95824284994.062897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-95824284994.062897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-399267854.14192873</v>
      </c>
      <c r="L3125" s="444">
        <f t="shared" ca="1" si="144"/>
        <v>-96223552848.204819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-96223552848.204819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-400931470.20085341</v>
      </c>
      <c r="L3126" s="444">
        <f t="shared" ca="1" si="144"/>
        <v>-96624484318.40567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-96624484318.40567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-402602017.99335694</v>
      </c>
      <c r="L3127" s="444">
        <f t="shared" ca="1" si="144"/>
        <v>-97027086336.399033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-97027086336.399033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-404279526.40166265</v>
      </c>
      <c r="L3128" s="444">
        <f t="shared" ca="1" si="144"/>
        <v>-97431365862.80069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-97431365862.80069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-405964024.4283362</v>
      </c>
      <c r="L3129" s="444">
        <f t="shared" ca="1" si="144"/>
        <v>-97837329887.229019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-97837329887.229019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-407655541.1967876</v>
      </c>
      <c r="L3130" s="444">
        <f t="shared" ca="1" si="144"/>
        <v>-98244985428.425812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-98244985428.425812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-409354105.95177424</v>
      </c>
      <c r="L3131" s="444">
        <f t="shared" ca="1" si="144"/>
        <v>-98654339534.377579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-98654339534.377579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-411059748.0599066</v>
      </c>
      <c r="L3132" s="444">
        <f t="shared" ca="1" si="144"/>
        <v>-99065399282.437485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-99065399282.437485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-412772497.01015615</v>
      </c>
      <c r="L3133" s="444">
        <f t="shared" ca="1" si="144"/>
        <v>-99478171779.447647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-99478171779.447647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-414492382.41436517</v>
      </c>
      <c r="L3134" s="444">
        <f t="shared" ca="1" si="144"/>
        <v>-99892664161.862015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-99892664161.862015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-416219434.00775838</v>
      </c>
      <c r="L3135" s="444">
        <f t="shared" ca="1" si="144"/>
        <v>-100308883595.86977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-100308883595.86977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-417953681.64945734</v>
      </c>
      <c r="L3136" s="444">
        <f t="shared" ca="1" si="144"/>
        <v>-100726837277.51923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-100726837277.51923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-419695155.3229968</v>
      </c>
      <c r="L3137" s="444">
        <f t="shared" ca="1" si="144"/>
        <v>-101146532432.84222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-101146532432.84222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-421443885.13684261</v>
      </c>
      <c r="L3138" s="444">
        <f t="shared" ca="1" si="144"/>
        <v>-101567976317.97906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-101567976317.97906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-423199901.32491279</v>
      </c>
      <c r="L3139" s="444">
        <f t="shared" ca="1" si="144"/>
        <v>-101991176219.30397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-101991176219.30397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-424963234.24709988</v>
      </c>
      <c r="L3140" s="444">
        <f t="shared" ca="1" si="144"/>
        <v>-102416139453.55107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-102416139453.55107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-426733914.38979614</v>
      </c>
      <c r="L3141" s="444">
        <f t="shared" ca="1" si="144"/>
        <v>-102842873367.94087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-102842873367.94087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-428511972.36642027</v>
      </c>
      <c r="L3142" s="444">
        <f t="shared" ca="1" si="144"/>
        <v>-103271385340.3073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-103271385340.3073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-430297438.91794705</v>
      </c>
      <c r="L3143" s="444">
        <f t="shared" ca="1" si="144"/>
        <v>-103701682779.22525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-103701682779.22525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-432090344.91343856</v>
      </c>
      <c r="L3144" s="444">
        <f t="shared" ca="1" si="144"/>
        <v>-104133773124.13869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-104133773124.13869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-433890721.35057783</v>
      </c>
      <c r="L3145" s="444">
        <f t="shared" ca="1" si="144"/>
        <v>-104567663845.48926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-104567663845.48926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-435698599.35620522</v>
      </c>
      <c r="L3146" s="444">
        <f t="shared" ca="1" si="144"/>
        <v>-105003362444.84546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-105003362444.84546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-437514010.18685609</v>
      </c>
      <c r="L3147" s="444">
        <f t="shared" ca="1" si="144"/>
        <v>-105440876455.03232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-105440876455.03232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-439336985.22930133</v>
      </c>
      <c r="L3148" s="444">
        <f t="shared" ca="1" si="144"/>
        <v>-105880213440.26161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-105880213440.26161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-441167556.00109005</v>
      </c>
      <c r="L3149" s="444">
        <f t="shared" ca="1" si="144"/>
        <v>-106321380996.2627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-106321380996.2627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-443005754.15109456</v>
      </c>
      <c r="L3150" s="444">
        <f t="shared" ca="1" si="144"/>
        <v>-106764386750.41379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-106764386750.41379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-444851611.46005744</v>
      </c>
      <c r="L3151" s="444">
        <f t="shared" ca="1" si="144"/>
        <v>-107209238361.87384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-107209238361.87384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-446705159.84114093</v>
      </c>
      <c r="L3152" s="444">
        <f t="shared" ca="1" si="144"/>
        <v>-107655943521.71498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-107655943521.71498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-448566431.34047908</v>
      </c>
      <c r="L3153" s="444">
        <f t="shared" ca="1" si="144"/>
        <v>-108104509953.05547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-108104509953.05547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-450435458.13773108</v>
      </c>
      <c r="L3154" s="444">
        <f t="shared" ca="1" si="144"/>
        <v>-108554945411.19319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-108554945411.19319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-452312272.54663825</v>
      </c>
      <c r="L3155" s="444">
        <f t="shared" ca="1" si="144"/>
        <v>-109007257683.73982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-109007257683.73982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-454196907.01558256</v>
      </c>
      <c r="L3156" s="444">
        <f t="shared" ca="1" si="144"/>
        <v>-109461454590.7554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-109461454590.7554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-456089394.12814742</v>
      </c>
      <c r="L3157" s="444">
        <f t="shared" ca="1" si="144"/>
        <v>-109917543984.88354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-109917543984.88354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-457989766.6036815</v>
      </c>
      <c r="L3158" s="444">
        <f t="shared" ca="1" si="144"/>
        <v>-110375533751.48723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-110375533751.48723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-459898057.29786342</v>
      </c>
      <c r="L3159" s="444">
        <f t="shared" ca="1" si="144"/>
        <v>-110835431808.7851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-110835431808.7851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-461814299.20327127</v>
      </c>
      <c r="L3160" s="444">
        <f t="shared" ca="1" si="144"/>
        <v>-111297246107.98837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-111297246107.98837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-463738525.44995153</v>
      </c>
      <c r="L3161" s="444">
        <f t="shared" ca="1" si="144"/>
        <v>-111760984633.43832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-111760984633.43832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-465670769.30599296</v>
      </c>
      <c r="L3162" s="444">
        <f t="shared" ca="1" si="144"/>
        <v>-112226655402.74432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-112226655402.74432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-467611064.17810136</v>
      </c>
      <c r="L3163" s="444">
        <f t="shared" ca="1" si="144"/>
        <v>-112694266466.92242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-112694266466.92242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-469559443.61217684</v>
      </c>
      <c r="L3164" s="444">
        <f t="shared" ca="1" si="144"/>
        <v>-113163825910.53461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-113163825910.53461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-471515941.29389411</v>
      </c>
      <c r="L3165" s="444">
        <f t="shared" ca="1" si="144"/>
        <v>-113635341851.82851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-113635341851.82851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-473480591.04928535</v>
      </c>
      <c r="L3166" s="444">
        <f t="shared" ca="1" si="144"/>
        <v>-114108822442.87779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-114108822442.87779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-475453426.8453241</v>
      </c>
      <c r="L3167" s="444">
        <f t="shared" ca="1" si="144"/>
        <v>-114584275869.72311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-114584275869.72311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-477434482.79051304</v>
      </c>
      <c r="L3168" s="444">
        <f t="shared" ca="1" si="144"/>
        <v>-115061710352.51363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-115061710352.51363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-479423793.13547343</v>
      </c>
      <c r="L3169" s="444">
        <f t="shared" ca="1" si="144"/>
        <v>-115541134145.64909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-115541134145.64909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-481421392.27353787</v>
      </c>
      <c r="L3170" s="444">
        <f t="shared" ca="1" si="144"/>
        <v>-116022555537.92264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-116022555537.92264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-483427314.74134427</v>
      </c>
      <c r="L3171" s="444">
        <f t="shared" ca="1" si="144"/>
        <v>-116505982852.66399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-116505982852.66399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-485441595.21943319</v>
      </c>
      <c r="L3172" s="444">
        <f t="shared" ca="1" si="144"/>
        <v>-116991424447.88342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-116991424447.88342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-487464268.53284758</v>
      </c>
      <c r="L3173" s="444">
        <f t="shared" ca="1" si="144"/>
        <v>-117478888716.41628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-117478888716.41628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-489495369.65173447</v>
      </c>
      <c r="L3174" s="444">
        <f t="shared" ca="1" si="144"/>
        <v>-117968384086.06801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-117968384086.06801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-491534933.69194996</v>
      </c>
      <c r="L3175" s="444">
        <f t="shared" ca="1" si="144"/>
        <v>-118459919019.75996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-118459919019.75996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-493582995.91566652</v>
      </c>
      <c r="L3176" s="444">
        <f t="shared" ca="1" si="144"/>
        <v>-118953502015.67563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-118953502015.67563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-495639591.73198175</v>
      </c>
      <c r="L3177" s="444">
        <f t="shared" ca="1" si="144"/>
        <v>-119449141607.40761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-119449141607.40761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-497704756.69753176</v>
      </c>
      <c r="L3178" s="444">
        <f t="shared" ca="1" si="144"/>
        <v>-119946846364.10513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-119946846364.10513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-499778526.51710469</v>
      </c>
      <c r="L3179" s="444">
        <f t="shared" ca="1" si="144"/>
        <v>-120446624890.62224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-120446624890.62224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-501860937.04425931</v>
      </c>
      <c r="L3180" s="444">
        <f t="shared" ca="1" si="144"/>
        <v>-120948485827.6665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-120948485827.6665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-503952024.28194374</v>
      </c>
      <c r="L3181" s="444">
        <f t="shared" ca="1" si="144"/>
        <v>-121452437851.94844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-121452437851.94844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-506051824.38311851</v>
      </c>
      <c r="L3182" s="444">
        <f t="shared" ca="1" si="144"/>
        <v>-121958489676.33156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-121958489676.33156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-508160373.65138155</v>
      </c>
      <c r="L3183" s="444">
        <f t="shared" ca="1" si="144"/>
        <v>-122466650049.98294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-122466650049.98294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-510277708.54159564</v>
      </c>
      <c r="L3184" s="444">
        <f t="shared" ca="1" si="144"/>
        <v>-122976927758.52454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-122976927758.52454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-512403865.66051883</v>
      </c>
      <c r="L3185" s="444">
        <f t="shared" ca="1" si="144"/>
        <v>-123489331624.18506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-123489331624.18506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-514538881.76743776</v>
      </c>
      <c r="L3186" s="444">
        <f t="shared" ca="1" si="144"/>
        <v>-124003870505.9525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-124003870505.9525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-516682793.77480209</v>
      </c>
      <c r="L3187" s="444">
        <f t="shared" ca="1" si="144"/>
        <v>-124520553299.72729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-124520553299.72729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-518835638.7488637</v>
      </c>
      <c r="L3188" s="444">
        <f t="shared" ca="1" si="144"/>
        <v>-125039388938.47617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-125039388938.47617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-520997453.91031736</v>
      </c>
      <c r="L3189" s="444">
        <f t="shared" ca="1" si="144"/>
        <v>-125560386392.38649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-125560386392.38649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-523168276.63494366</v>
      </c>
      <c r="L3190" s="444">
        <f t="shared" ca="1" si="144"/>
        <v>-126083554669.02144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-126083554669.02144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-525348144.454256</v>
      </c>
      <c r="L3191" s="444">
        <f t="shared" ca="1" si="144"/>
        <v>-126608902813.47569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-126608902813.47569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-527537095.05614871</v>
      </c>
      <c r="L3192" s="444">
        <f t="shared" ca="1" si="144"/>
        <v>-127136439908.53185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-127136439908.53185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-529735166.2855494</v>
      </c>
      <c r="L3193" s="444">
        <f t="shared" ca="1" si="144"/>
        <v>-127666175074.8174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-127666175074.8174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-531942396.14507246</v>
      </c>
      <c r="L3194" s="444">
        <f t="shared" ca="1" si="144"/>
        <v>-128198117470.96246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-128198117470.96246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-534158822.79567701</v>
      </c>
      <c r="L3195" s="444">
        <f t="shared" ca="1" si="144"/>
        <v>-128732276293.75813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-128732276293.75813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-536384484.55732554</v>
      </c>
      <c r="L3196" s="444">
        <f t="shared" ca="1" si="144"/>
        <v>-129268660778.31546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-129268660778.31546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-538619419.9096477</v>
      </c>
      <c r="L3197" s="444">
        <f t="shared" ca="1" si="144"/>
        <v>-129807280198.22511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-129807280198.22511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-540863667.49260473</v>
      </c>
      <c r="L3198" s="444">
        <f t="shared" ca="1" si="144"/>
        <v>-130348143865.71771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-130348143865.71771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-543117266.10715711</v>
      </c>
      <c r="L3199" s="444">
        <f t="shared" ca="1" si="144"/>
        <v>-130891261131.82487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-130891261131.82487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-545380254.71593702</v>
      </c>
      <c r="L3200" s="444">
        <f t="shared" ca="1" si="144"/>
        <v>-131436641386.54082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-131436641386.54082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-547652672.44392002</v>
      </c>
      <c r="L3201" s="444">
        <f t="shared" ca="1" si="144"/>
        <v>-131984294058.98474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-131984294058.98474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-549934558.57910311</v>
      </c>
      <c r="L3202" s="444">
        <f t="shared" ca="1" si="144"/>
        <v>-132534228617.56384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-132534228617.56384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-552225952.5731827</v>
      </c>
      <c r="L3203" s="444">
        <f t="shared" ca="1" si="144"/>
        <v>-133086454570.13702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-133086454570.13702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-554526894.04223764</v>
      </c>
      <c r="L3204" s="444">
        <f t="shared" ca="1" si="144"/>
        <v>-133640981464.17926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-133640981464.17926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-556837422.76741362</v>
      </c>
      <c r="L3205" s="444">
        <f t="shared" ca="1" si="144"/>
        <v>-134197818886.94667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-134197818886.94667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-559157578.695611</v>
      </c>
      <c r="L3206" s="444">
        <f t="shared" ca="1" si="144"/>
        <v>-134756976465.64229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-134756976465.64229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-561487401.94017625</v>
      </c>
      <c r="L3207" s="444">
        <f t="shared" ca="1" si="144"/>
        <v>-135318463867.58246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-135318463867.58246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-563826932.78159356</v>
      </c>
      <c r="L3208" s="444">
        <f t="shared" ca="1" si="144"/>
        <v>-135882290800.36406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-135882290800.36406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-566176211.66818357</v>
      </c>
      <c r="L3209" s="444">
        <f t="shared" ca="1" si="144"/>
        <v>-136448467012.03224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-136448467012.03224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-568535279.21680105</v>
      </c>
      <c r="L3210" s="444">
        <f t="shared" ca="1" si="144"/>
        <v>-137017002291.24904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-137017002291.24904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-570904176.21353769</v>
      </c>
      <c r="L3211" s="444">
        <f t="shared" ca="1" si="144"/>
        <v>-137587906467.46259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-137587906467.46259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-573282943.61442745</v>
      </c>
      <c r="L3212" s="444">
        <f t="shared" ca="1" si="144"/>
        <v>-138161189411.07703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-138161189411.07703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-575671622.54615426</v>
      </c>
      <c r="L3213" s="444">
        <f t="shared" ca="1" si="144"/>
        <v>-138736861033.62317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-138736861033.62317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-578070254.30676317</v>
      </c>
      <c r="L3214" s="444">
        <f t="shared" ca="1" si="144"/>
        <v>-139314931287.92993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-139314931287.92993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-580478880.36637473</v>
      </c>
      <c r="L3215" s="444">
        <f t="shared" ca="1" si="144"/>
        <v>-139895410168.2963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-139895410168.2963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-582897542.36790121</v>
      </c>
      <c r="L3216" s="444">
        <f t="shared" ca="1" si="144"/>
        <v>-140478307710.66418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-140478307710.66418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-585326282.12776744</v>
      </c>
      <c r="L3217" s="444">
        <f t="shared" ca="1" si="144"/>
        <v>-141063633992.79196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-141063633992.79196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-587765141.63663316</v>
      </c>
      <c r="L3218" s="444">
        <f t="shared" ca="1" si="144"/>
        <v>-141651399134.42859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-141651399134.42859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-590214163.06011915</v>
      </c>
      <c r="L3219" s="444">
        <f t="shared" ca="1" si="144"/>
        <v>-142241613297.48871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-142241613297.48871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-592673388.73953629</v>
      </c>
      <c r="L3220" s="444">
        <f t="shared" ca="1" si="144"/>
        <v>-142834286686.22824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-142834286686.22824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-595142861.19261765</v>
      </c>
      <c r="L3221" s="444">
        <f t="shared" ca="1" si="144"/>
        <v>-143429429547.42087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-143429429547.42087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-597622623.11425364</v>
      </c>
      <c r="L3222" s="444">
        <f t="shared" ca="1" si="144"/>
        <v>-144027052170.53513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-144027052170.53513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-600112717.37722969</v>
      </c>
      <c r="L3223" s="444">
        <f t="shared" ca="1" si="144"/>
        <v>-144627164887.91235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-144627164887.91235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-602613187.03296816</v>
      </c>
      <c r="L3224" s="444">
        <f t="shared" ca="1" si="144"/>
        <v>-145229778074.94531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-145229778074.94531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-605124075.31227207</v>
      </c>
      <c r="L3225" s="444">
        <f t="shared" ca="1" si="144"/>
        <v>-145834902150.2576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-145834902150.2576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-607645425.62607336</v>
      </c>
      <c r="L3226" s="444">
        <f t="shared" ca="1" si="144"/>
        <v>-146442547575.88367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-146442547575.88367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-610177281.5661819</v>
      </c>
      <c r="L3227" s="444">
        <f t="shared" ca="1" si="144"/>
        <v>-147052724857.44986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-147052724857.44986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-612719686.90604103</v>
      </c>
      <c r="L3228" s="444">
        <f t="shared" ca="1" si="144"/>
        <v>-147665444544.3559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-147665444544.3559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-615272685.60148287</v>
      </c>
      <c r="L3229" s="444">
        <f t="shared" ca="1" si="144"/>
        <v>-148280717229.95737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-148280717229.95737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-617836321.79148901</v>
      </c>
      <c r="L3230" s="444">
        <f t="shared" ca="1" si="144"/>
        <v>-148898553551.74887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-148898553551.74887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-620410639.79895365</v>
      </c>
      <c r="L3231" s="444">
        <f t="shared" ca="1" si="144"/>
        <v>-149518964191.54782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-149518964191.54782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-622995684.13144922</v>
      </c>
      <c r="L3232" s="444">
        <f t="shared" ca="1" si="144"/>
        <v>-150141959875.67926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-150141959875.67926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-625591499.48199689</v>
      </c>
      <c r="L3233" s="444">
        <f t="shared" ca="1" si="144"/>
        <v>-150767551375.16125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-150767551375.16125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-628198130.72983861</v>
      </c>
      <c r="L3234" s="444">
        <f t="shared" ca="1" si="144"/>
        <v>-151395749505.89108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-151395749505.89108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-630815622.94121289</v>
      </c>
      <c r="L3235" s="444">
        <f t="shared" ca="1" si="144"/>
        <v>-152026565128.83231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-152026565128.83231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-633444021.37013459</v>
      </c>
      <c r="L3236" s="444">
        <f t="shared" ca="1" si="144"/>
        <v>-152660009150.20245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-152660009150.20245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-636083371.4591769</v>
      </c>
      <c r="L3237" s="444">
        <f t="shared" ca="1" si="144"/>
        <v>-153296092521.66162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-153296092521.66162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-638733718.84025669</v>
      </c>
      <c r="L3238" s="444">
        <f t="shared" ca="1" si="144"/>
        <v>-153934826240.50189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-153934826240.50189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-641395109.33542454</v>
      </c>
      <c r="L3239" s="444">
        <f t="shared" ca="1" si="144"/>
        <v>-154576221349.83731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-154576221349.83731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-644067588.95765543</v>
      </c>
      <c r="L3240" s="444">
        <f t="shared" ca="1" si="144"/>
        <v>-155220288938.79495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-155220288938.79495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-646751203.91164565</v>
      </c>
      <c r="L3241" s="444">
        <f t="shared" ca="1" si="144"/>
        <v>-155867040142.7066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-155867040142.7066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-649446000.59461081</v>
      </c>
      <c r="L3242" s="444">
        <f t="shared" ca="1" si="144"/>
        <v>-156516486143.30121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-156516486143.30121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-652152025.59708834</v>
      </c>
      <c r="L3243" s="444">
        <f t="shared" ca="1" si="144"/>
        <v>-157168638168.89828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-157168638168.89828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-654869325.70374286</v>
      </c>
      <c r="L3244" s="444">
        <f t="shared" ca="1" si="144"/>
        <v>-157823507494.60202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-157823507494.60202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-657597947.89417505</v>
      </c>
      <c r="L3245" s="444">
        <f t="shared" ca="1" si="144"/>
        <v>-158481105442.49619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-158481105442.49619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-660337939.34373415</v>
      </c>
      <c r="L3246" s="444">
        <f t="shared" ca="1" si="144"/>
        <v>-159141443381.8399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-159141443381.8399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-663089347.42433298</v>
      </c>
      <c r="L3247" s="444">
        <f t="shared" ca="1" si="144"/>
        <v>-159804532729.26425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-159804532729.26425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-665852219.70526767</v>
      </c>
      <c r="L3248" s="444">
        <f t="shared" ca="1" si="144"/>
        <v>-160470384948.96951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-160470384948.96951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-668626603.95403957</v>
      </c>
      <c r="L3249" s="444">
        <f t="shared" ca="1" si="144"/>
        <v>-161139011552.92355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-161139011552.92355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-671412548.13718152</v>
      </c>
      <c r="L3250" s="444">
        <f t="shared" ca="1" si="144"/>
        <v>-161810424101.06073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-161810424101.06073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-674210100.42108631</v>
      </c>
      <c r="L3251" s="444">
        <f t="shared" ca="1" si="144"/>
        <v>-162484634201.48181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-162484634201.48181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-677019309.17284083</v>
      </c>
      <c r="L3252" s="444">
        <f t="shared" ca="1" si="144"/>
        <v>-163161653510.65466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-163161653510.65466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-679840222.96106112</v>
      </c>
      <c r="L3253" s="444">
        <f t="shared" ca="1" si="144"/>
        <v>-163841493733.61572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-163841493733.61572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-682672890.55673218</v>
      </c>
      <c r="L3254" s="444">
        <f t="shared" ca="1" si="144"/>
        <v>-164524166624.17245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-164524166624.17245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-685517360.93405187</v>
      </c>
      <c r="L3255" s="444">
        <f t="shared" ca="1" si="144"/>
        <v>-165209683985.10651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-165209683985.10651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-688373683.27127707</v>
      </c>
      <c r="L3256" s="444">
        <f t="shared" ca="1" si="144"/>
        <v>-165898057668.37778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-165898057668.37778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-691241906.95157409</v>
      </c>
      <c r="L3257" s="444">
        <f t="shared" ca="1" si="144"/>
        <v>-166589299575.32935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-166589299575.32935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-694122081.56387222</v>
      </c>
      <c r="L3258" s="444">
        <f t="shared" ca="1" si="144"/>
        <v>-167283421656.89322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-167283421656.89322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-697014256.90372169</v>
      </c>
      <c r="L3259" s="444">
        <f t="shared" ca="1" si="144"/>
        <v>-167980435913.79694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-167980435913.79694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-699918482.97415388</v>
      </c>
      <c r="L3260" s="444">
        <f t="shared" ca="1" si="144"/>
        <v>-168680354396.77109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-168680354396.77109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-702834809.98654616</v>
      </c>
      <c r="L3261" s="444">
        <f t="shared" ca="1" si="144"/>
        <v>-169383189206.75763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-169383189206.75763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-705763288.36149013</v>
      </c>
      <c r="L3262" s="444">
        <f t="shared" ca="1" si="144"/>
        <v>-170088952495.11911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-170088952495.11911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-708703968.7296629</v>
      </c>
      <c r="L3263" s="444">
        <f t="shared" ca="1" si="144"/>
        <v>-170797656463.84879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-170797656463.84879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-711656901.93270326</v>
      </c>
      <c r="L3264" s="444">
        <f t="shared" ca="1" si="144"/>
        <v>-171509313365.78149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-171509313365.78149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-714622139.02408957</v>
      </c>
      <c r="L3265" s="444">
        <f t="shared" ca="1" si="144"/>
        <v>-172223935504.80557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-172223935504.80557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-717599731.27002323</v>
      </c>
      <c r="L3266" s="444">
        <f t="shared" ca="1" si="144"/>
        <v>-172941535236.07559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-172941535236.07559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-720589730.15031493</v>
      </c>
      <c r="L3267" s="444">
        <f t="shared" ca="1" si="144"/>
        <v>-173662124966.22592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-173662124966.22592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-723592187.35927463</v>
      </c>
      <c r="L3268" s="444">
        <f t="shared" ca="1" si="144"/>
        <v>-174385717153.58521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-174385717153.58521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-726607154.80660498</v>
      </c>
      <c r="L3269" s="444">
        <f t="shared" ca="1" si="144"/>
        <v>-175112324308.39182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-175112324308.39182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-729634684.61829925</v>
      </c>
      <c r="L3270" s="444">
        <f t="shared" ca="1" si="144"/>
        <v>-175841958993.0101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-175841958993.0101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-732674829.13754213</v>
      </c>
      <c r="L3271" s="444">
        <f t="shared" ca="1" si="144"/>
        <v>-176574633822.14764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-176574633822.14764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-735727640.92561519</v>
      </c>
      <c r="L3272" s="444">
        <f t="shared" ca="1" si="144"/>
        <v>-177310361463.07327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-177310361463.07327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-738793172.76280534</v>
      </c>
      <c r="L3273" s="444">
        <f t="shared" ca="1" si="144"/>
        <v>-178049154635.83609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-178049154635.83609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-741871477.64931703</v>
      </c>
      <c r="L3274" s="444">
        <f t="shared" ca="1" si="144"/>
        <v>-178791026113.48541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-178791026113.48541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-744962608.80618918</v>
      </c>
      <c r="L3275" s="444">
        <f t="shared" ca="1" si="144"/>
        <v>-179535988722.2916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-179535988722.2916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-748066619.67621493</v>
      </c>
      <c r="L3276" s="444">
        <f t="shared" ca="1" si="144"/>
        <v>-180284055341.9678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-180284055341.9678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-751183563.92486584</v>
      </c>
      <c r="L3277" s="444">
        <f t="shared" ca="1" si="144"/>
        <v>-181035238905.89267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-181035238905.89267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-754313495.44121945</v>
      </c>
      <c r="L3278" s="444">
        <f t="shared" ca="1" si="144"/>
        <v>-181789552401.33389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-181789552401.33389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-757456468.33889127</v>
      </c>
      <c r="L3279" s="444">
        <f t="shared" ca="1" si="144"/>
        <v>-182547008869.67279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-182547008869.67279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-760612536.95696998</v>
      </c>
      <c r="L3280" s="444">
        <f t="shared" ca="1" si="144"/>
        <v>-183307621406.62976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-183307621406.62976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-763781755.86095738</v>
      </c>
      <c r="L3281" s="444">
        <f t="shared" ca="1" si="144"/>
        <v>-184071403162.49072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-184071403162.49072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-766964179.84371138</v>
      </c>
      <c r="L3282" s="444">
        <f t="shared" ca="1" si="144"/>
        <v>-184838367342.33444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-184838367342.33444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-770159863.92639351</v>
      </c>
      <c r="L3283" s="444">
        <f t="shared" ca="1" si="144"/>
        <v>-185608527206.26083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-185608527206.26083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-773368863.35942018</v>
      </c>
      <c r="L3284" s="444">
        <f t="shared" ca="1" si="144"/>
        <v>-186381896069.62024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-186381896069.62024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-776591233.62341762</v>
      </c>
      <c r="L3285" s="444">
        <f t="shared" ca="1" si="144"/>
        <v>-187158487303.24365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-187158487303.24365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-779827030.43018186</v>
      </c>
      <c r="L3286" s="444">
        <f t="shared" ca="1" si="144"/>
        <v>-187938314333.67383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-187938314333.67383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-783076309.72364092</v>
      </c>
      <c r="L3287" s="444">
        <f t="shared" ca="1" si="144"/>
        <v>-188721390643.39746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-188721390643.39746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-786339127.68082273</v>
      </c>
      <c r="L3288" s="444">
        <f t="shared" ca="1" si="144"/>
        <v>-189507729771.07828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-189507729771.07828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-789615540.71282613</v>
      </c>
      <c r="L3289" s="444">
        <f t="shared" ca="1" si="144"/>
        <v>-190297345311.79111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-190297345311.79111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-792905605.46579623</v>
      </c>
      <c r="L3290" s="444">
        <f t="shared" ca="1" si="144"/>
        <v>-191090250917.2569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-191090250917.2569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-796209378.82190371</v>
      </c>
      <c r="L3291" s="444">
        <f t="shared" ca="1" si="144"/>
        <v>-191886460296.0788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-191886460296.0788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-799526917.90032828</v>
      </c>
      <c r="L3292" s="444">
        <f t="shared" ca="1" si="144"/>
        <v>-192685987213.97913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-192685987213.97913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-802858280.05824637</v>
      </c>
      <c r="L3293" s="444">
        <f t="shared" ca="1" si="144"/>
        <v>-193488845494.03738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-193488845494.03738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-806203522.89182246</v>
      </c>
      <c r="L3294" s="444">
        <f t="shared" ca="1" si="144"/>
        <v>-194295049016.9292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-194295049016.9292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-809562704.23720503</v>
      </c>
      <c r="L3295" s="444">
        <f t="shared" ca="1" si="144"/>
        <v>-195104611721.16641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-195104611721.16641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-812935882.17152667</v>
      </c>
      <c r="L3296" s="444">
        <f t="shared" ca="1" si="144"/>
        <v>-195917547603.33795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-195917547603.33795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-816323115.01390815</v>
      </c>
      <c r="L3297" s="444">
        <f t="shared" ca="1" si="144"/>
        <v>-196733870718.35187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-196733870718.35187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-819724461.32646608</v>
      </c>
      <c r="L3298" s="444">
        <f t="shared" ca="1" si="144"/>
        <v>-197553595179.67834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-197553595179.67834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-823139979.91532648</v>
      </c>
      <c r="L3299" s="444">
        <f t="shared" ca="1" si="144"/>
        <v>-198376735159.59366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-198376735159.59366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-826569729.83164024</v>
      </c>
      <c r="L3300" s="444">
        <f t="shared" ca="1" si="144"/>
        <v>-199203304889.42529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-199203304889.42529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-830013770.37260532</v>
      </c>
      <c r="L3301" s="444">
        <f t="shared" ca="1" si="144"/>
        <v>-200033318659.79791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-200033318659.79791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-833472161.08249128</v>
      </c>
      <c r="L3302" s="444">
        <f t="shared" ca="1" si="144"/>
        <v>-200866790820.8804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-200866790820.8804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-836944961.75366831</v>
      </c>
      <c r="L3303" s="444">
        <f t="shared" ca="1" si="144"/>
        <v>-201703735782.63406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-201703735782.63406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-840432232.42764187</v>
      </c>
      <c r="L3304" s="444">
        <f t="shared" ca="1" si="144"/>
        <v>-202544168015.06171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-202544168015.06171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-843934033.39609039</v>
      </c>
      <c r="L3305" s="444">
        <f t="shared" ca="1" si="144"/>
        <v>-203388102048.45779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-203388102048.45779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-847450425.20190752</v>
      </c>
      <c r="L3306" s="444">
        <f t="shared" ca="1" si="144"/>
        <v>-204235552473.6597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-204235552473.6597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-850981468.64024878</v>
      </c>
      <c r="L3307" s="444">
        <f t="shared" ca="1" si="144"/>
        <v>-205086533942.29996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-205086533942.29996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-854527224.75958312</v>
      </c>
      <c r="L3308" s="444">
        <f t="shared" ca="1" si="144"/>
        <v>-205941061167.05954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-205941061167.05954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-858087754.86274803</v>
      </c>
      <c r="L3309" s="444">
        <f t="shared" ca="1" si="144"/>
        <v>-206799148921.9223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-206799148921.9223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-861663120.50800955</v>
      </c>
      <c r="L3310" s="444">
        <f t="shared" ca="1" si="144"/>
        <v>-207660812042.4303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-207660812042.4303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-865253383.51012623</v>
      </c>
      <c r="L3311" s="444">
        <f t="shared" ca="1" si="144"/>
        <v>-208526065425.94043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-208526065425.94043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-868858605.94141841</v>
      </c>
      <c r="L3312" s="444">
        <f t="shared" ca="1" si="144"/>
        <v>-209394924031.88184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-209394924031.88184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-872478850.13284099</v>
      </c>
      <c r="L3313" s="444">
        <f t="shared" ca="1" si="144"/>
        <v>-210267402882.01468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-210267402882.01468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-876114178.67506111</v>
      </c>
      <c r="L3314" s="444">
        <f t="shared" ca="1" si="144"/>
        <v>-211143517060.68973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-211143517060.68973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-879764654.41954052</v>
      </c>
      <c r="L3315" s="444">
        <f t="shared" ca="1" si="144"/>
        <v>-212023281715.10928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-212023281715.10928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-883430340.47962201</v>
      </c>
      <c r="L3316" s="444">
        <f t="shared" ca="1" si="144"/>
        <v>-212906712055.5889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-212906712055.5889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-887111300.23162043</v>
      </c>
      <c r="L3317" s="444">
        <f t="shared" ca="1" si="144"/>
        <v>-213793823355.82053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-213793823355.82053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-890807597.3159188</v>
      </c>
      <c r="L3318" s="444">
        <f t="shared" ca="1" si="144"/>
        <v>-214684630953.13644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-214684630953.13644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-894519295.63806856</v>
      </c>
      <c r="L3319" s="444">
        <f t="shared" ca="1" si="144"/>
        <v>-215579150248.77451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-215579150248.77451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-898246459.36989379</v>
      </c>
      <c r="L3320" s="444">
        <f t="shared" ca="1" si="144"/>
        <v>-216477396708.14441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-216477396708.14441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-901989152.9506017</v>
      </c>
      <c r="L3321" s="444">
        <f t="shared" ca="1" si="144"/>
        <v>-217379385861.095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-217379385861.095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-905747441.08789575</v>
      </c>
      <c r="L3322" s="444">
        <f t="shared" ca="1" si="144"/>
        <v>-218285133302.18289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-218285133302.18289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-909521388.75909531</v>
      </c>
      <c r="L3323" s="444">
        <f t="shared" ref="L3323:L3577" ca="1" si="149">I3323-J3323+K3323</f>
        <v>-219194654690.94199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-219194654690.94199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-913311061.2122581</v>
      </c>
      <c r="L3324" s="444">
        <f t="shared" ca="1" si="149"/>
        <v>-220107965752.15424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-220107965752.15424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-917116523.96730912</v>
      </c>
      <c r="L3325" s="444">
        <f t="shared" ca="1" si="149"/>
        <v>-221025082276.12155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-221025082276.12155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-920937842.81717324</v>
      </c>
      <c r="L3326" s="444">
        <f t="shared" ca="1" si="149"/>
        <v>-221946020118.93872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-221946020118.93872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-924775083.8289113</v>
      </c>
      <c r="L3327" s="444">
        <f t="shared" ca="1" si="149"/>
        <v>-222870795202.76764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-222870795202.76764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-928628313.34486532</v>
      </c>
      <c r="L3328" s="444">
        <f t="shared" ca="1" si="149"/>
        <v>-223799423516.11252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-223799423516.11252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-932497597.9838022</v>
      </c>
      <c r="L3329" s="444">
        <f t="shared" ca="1" si="149"/>
        <v>-224731921114.09631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-224731921114.09631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-936383004.64206791</v>
      </c>
      <c r="L3330" s="444">
        <f t="shared" ca="1" si="149"/>
        <v>-225668304118.73837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-225668304118.73837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-940284600.49474335</v>
      </c>
      <c r="L3331" s="444">
        <f t="shared" ca="1" si="149"/>
        <v>-226608588719.23312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-226608588719.23312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-944202452.99680471</v>
      </c>
      <c r="L3332" s="444">
        <f t="shared" ca="1" si="149"/>
        <v>-227552791172.22992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-227552791172.22992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-948136629.88429129</v>
      </c>
      <c r="L3333" s="444">
        <f t="shared" ca="1" si="149"/>
        <v>-228500927802.1142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-228500927802.1142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-952087199.17547584</v>
      </c>
      <c r="L3334" s="444">
        <f t="shared" ca="1" si="149"/>
        <v>-229453015001.28967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-229453015001.28967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-956054229.1720401</v>
      </c>
      <c r="L3335" s="444">
        <f t="shared" ca="1" si="149"/>
        <v>-230409069230.4617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-230409069230.4617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-960037788.46025705</v>
      </c>
      <c r="L3336" s="444">
        <f t="shared" ca="1" si="149"/>
        <v>-231369107018.92197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-231369107018.92197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-964037945.9121747</v>
      </c>
      <c r="L3337" s="444">
        <f t="shared" ca="1" si="149"/>
        <v>-232333144964.83414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-232333144964.83414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-968054770.68680871</v>
      </c>
      <c r="L3338" s="444">
        <f t="shared" ca="1" si="149"/>
        <v>-233301199735.52094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-233301199735.52094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-972088332.23133719</v>
      </c>
      <c r="L3339" s="444">
        <f t="shared" ca="1" si="149"/>
        <v>-234273288067.75226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-234273288067.75226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-976138700.28230107</v>
      </c>
      <c r="L3340" s="444">
        <f t="shared" ca="1" si="149"/>
        <v>-235249426768.03455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-235249426768.03455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-980205944.86681056</v>
      </c>
      <c r="L3341" s="444">
        <f t="shared" ca="1" si="149"/>
        <v>-236229632712.90137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-236229632712.90137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-984290136.30375564</v>
      </c>
      <c r="L3342" s="444">
        <f t="shared" ca="1" si="149"/>
        <v>-237213922849.20511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-237213922849.20511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-988391345.20502114</v>
      </c>
      <c r="L3343" s="444">
        <f t="shared" ca="1" si="149"/>
        <v>-238202314194.41013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-238202314194.41013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-992509642.47670889</v>
      </c>
      <c r="L3344" s="444">
        <f t="shared" ca="1" si="149"/>
        <v>-239194823836.88684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-239194823836.88684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-996645099.32036185</v>
      </c>
      <c r="L3345" s="444">
        <f t="shared" ca="1" si="149"/>
        <v>-240191468936.20721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-240191468936.20721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-1000797787.2341965</v>
      </c>
      <c r="L3346" s="444">
        <f t="shared" ca="1" si="149"/>
        <v>-241192266723.44141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-241192266723.44141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-1004967778.0143393</v>
      </c>
      <c r="L3347" s="444">
        <f t="shared" ca="1" si="149"/>
        <v>-242197234501.45575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-242197234501.45575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-1009155143.7560656</v>
      </c>
      <c r="L3348" s="444">
        <f t="shared" ca="1" si="149"/>
        <v>-243206389645.21182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-243206389645.21182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-1013359956.8550493</v>
      </c>
      <c r="L3349" s="444">
        <f t="shared" ca="1" si="149"/>
        <v>-244219749602.06686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-244219749602.06686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-1017582290.0086119</v>
      </c>
      <c r="L3350" s="444">
        <f t="shared" ca="1" si="149"/>
        <v>-245237331892.07547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-245237331892.07547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-1021822216.2169811</v>
      </c>
      <c r="L3351" s="444">
        <f t="shared" ca="1" si="149"/>
        <v>-246259154108.29245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-246259154108.29245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-1026079808.7845519</v>
      </c>
      <c r="L3352" s="444">
        <f t="shared" ca="1" si="149"/>
        <v>-247285233917.077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-247285233917.077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-1030355141.3211542</v>
      </c>
      <c r="L3353" s="444">
        <f t="shared" ca="1" si="149"/>
        <v>-248315589058.39816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-248315589058.39816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-1034648287.7433258</v>
      </c>
      <c r="L3354" s="444">
        <f t="shared" ca="1" si="149"/>
        <v>-249350237346.14148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-249350237346.14148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-1038959322.2755893</v>
      </c>
      <c r="L3355" s="444">
        <f t="shared" ca="1" si="149"/>
        <v>-250389196668.41708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-250389196668.41708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-1043288319.4517379</v>
      </c>
      <c r="L3356" s="444">
        <f t="shared" ca="1" si="149"/>
        <v>-251432484987.86884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-251432484987.86884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-1047635354.1161201</v>
      </c>
      <c r="L3357" s="444">
        <f t="shared" ca="1" si="149"/>
        <v>-252480120341.98495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-252480120341.98495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-1052000501.4249371</v>
      </c>
      <c r="L3358" s="444">
        <f t="shared" ca="1" si="149"/>
        <v>-253532120843.40988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-253532120843.40988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-1056383836.8475413</v>
      </c>
      <c r="L3359" s="444">
        <f t="shared" ca="1" si="149"/>
        <v>-254588504680.25742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-254588504680.25742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-1060785436.1677394</v>
      </c>
      <c r="L3360" s="444">
        <f t="shared" ca="1" si="149"/>
        <v>-255649290116.42514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-255649290116.42514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-1065205375.4851047</v>
      </c>
      <c r="L3361" s="444">
        <f t="shared" ca="1" si="149"/>
        <v>-256714495491.91025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-256714495491.91025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-1069643731.2162927</v>
      </c>
      <c r="L3362" s="444">
        <f t="shared" ca="1" si="149"/>
        <v>-257784139223.12653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-257784139223.12653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-1074100580.0963604</v>
      </c>
      <c r="L3363" s="444">
        <f t="shared" ca="1" si="149"/>
        <v>-258858239803.2229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-258858239803.2229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-1078575999.1800952</v>
      </c>
      <c r="L3364" s="444">
        <f t="shared" ca="1" si="149"/>
        <v>-259936815802.40298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-259936815802.40298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-1083070065.8433456</v>
      </c>
      <c r="L3365" s="444">
        <f t="shared" ca="1" si="149"/>
        <v>-261019885868.24634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-261019885868.24634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-1087582857.7843599</v>
      </c>
      <c r="L3366" s="444">
        <f t="shared" ca="1" si="149"/>
        <v>-262107468726.0307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-262107468726.0307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-1092114453.0251279</v>
      </c>
      <c r="L3367" s="444">
        <f t="shared" ca="1" si="149"/>
        <v>-263199583179.05582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-263199583179.05582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-1096664929.9127324</v>
      </c>
      <c r="L3368" s="444">
        <f t="shared" ca="1" si="149"/>
        <v>-264296248108.96854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-264296248108.96854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-1101234367.1207023</v>
      </c>
      <c r="L3369" s="444">
        <f t="shared" ca="1" si="149"/>
        <v>-265397482476.08923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-265397482476.08923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-1105822843.650372</v>
      </c>
      <c r="L3370" s="444">
        <f t="shared" ca="1" si="149"/>
        <v>-266503305319.73959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-266503305319.73959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-1110430438.8322482</v>
      </c>
      <c r="L3371" s="444">
        <f t="shared" ca="1" si="149"/>
        <v>-267613735758.57184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-267613735758.57184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-1115057232.3273826</v>
      </c>
      <c r="L3372" s="444">
        <f t="shared" ca="1" si="149"/>
        <v>-268728792990.89923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-268728792990.89923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-1119703304.1287467</v>
      </c>
      <c r="L3373" s="444">
        <f t="shared" ca="1" si="149"/>
        <v>-269848496295.02798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-269848496295.02798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-1124368734.5626163</v>
      </c>
      <c r="L3374" s="444">
        <f t="shared" ca="1" si="149"/>
        <v>-270972865029.59061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-270972865029.59061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-1129053604.2899609</v>
      </c>
      <c r="L3375" s="444">
        <f t="shared" ca="1" si="149"/>
        <v>-272101918633.88055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-272101918633.88055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-1133757994.3078356</v>
      </c>
      <c r="L3376" s="444">
        <f t="shared" ca="1" si="149"/>
        <v>-273235676628.18839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-273235676628.18839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-1138481985.9507847</v>
      </c>
      <c r="L3377" s="444">
        <f t="shared" ca="1" si="149"/>
        <v>-274374158614.13916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-274374158614.13916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-1143225660.8922465</v>
      </c>
      <c r="L3378" s="444">
        <f t="shared" ca="1" si="149"/>
        <v>-275517384275.03143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-275517384275.03143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-1147989101.1459644</v>
      </c>
      <c r="L3379" s="444">
        <f t="shared" ca="1" si="149"/>
        <v>-276665373376.17737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-276665373376.17737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-1152772389.0674057</v>
      </c>
      <c r="L3380" s="444">
        <f t="shared" ca="1" si="149"/>
        <v>-277818145765.24475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-277818145765.24475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-1157575607.3551865</v>
      </c>
      <c r="L3381" s="444">
        <f t="shared" ca="1" si="149"/>
        <v>-278975721372.59991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-278975721372.59991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-1162398839.0524995</v>
      </c>
      <c r="L3382" s="444">
        <f t="shared" ca="1" si="149"/>
        <v>-280138120211.6524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-280138120211.6524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-1167242167.5485516</v>
      </c>
      <c r="L3383" s="444">
        <f t="shared" ca="1" si="149"/>
        <v>-281305362379.20093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-281305362379.20093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-1172105676.5800037</v>
      </c>
      <c r="L3384" s="444">
        <f t="shared" ca="1" si="149"/>
        <v>-282477468055.78094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-282477468055.78094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-1176989450.2324207</v>
      </c>
      <c r="L3385" s="444">
        <f t="shared" ca="1" si="149"/>
        <v>-283654457506.01337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-283654457506.01337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-1181893572.9417224</v>
      </c>
      <c r="L3386" s="444">
        <f t="shared" ca="1" si="149"/>
        <v>-284836351078.95508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-284836351078.95508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-1186818129.4956462</v>
      </c>
      <c r="L3387" s="444">
        <f t="shared" ca="1" si="149"/>
        <v>-286023169208.45074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-286023169208.45074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-1191763205.0352113</v>
      </c>
      <c r="L3388" s="444">
        <f t="shared" ca="1" si="149"/>
        <v>-287214932413.48596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-287214932413.48596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-1196728885.0561914</v>
      </c>
      <c r="L3389" s="444">
        <f t="shared" ca="1" si="149"/>
        <v>-288411661298.54218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-288411661298.54218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-1201715255.4105923</v>
      </c>
      <c r="L3390" s="444">
        <f t="shared" ca="1" si="149"/>
        <v>-289613376553.95276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-289613376553.95276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-1206722402.3081365</v>
      </c>
      <c r="L3391" s="444">
        <f t="shared" ca="1" si="149"/>
        <v>-290820098956.26093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-290820098956.26093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-1211750412.3177538</v>
      </c>
      <c r="L3392" s="444">
        <f t="shared" ca="1" si="149"/>
        <v>-292031849368.57867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-292031849368.57867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-1216799372.3690777</v>
      </c>
      <c r="L3393" s="444">
        <f t="shared" ca="1" si="149"/>
        <v>-293248648740.94775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-293248648740.94775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-1221869369.7539489</v>
      </c>
      <c r="L3394" s="444">
        <f t="shared" ca="1" si="149"/>
        <v>-294470518110.70172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-294470518110.70172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-1226960492.1279237</v>
      </c>
      <c r="L3395" s="444">
        <f t="shared" ca="1" si="149"/>
        <v>-295697478602.82965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-295697478602.82965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-1232072827.5117903</v>
      </c>
      <c r="L3396" s="444">
        <f t="shared" ca="1" si="149"/>
        <v>-296929551430.34143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-296929551430.34143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-1237206464.2930894</v>
      </c>
      <c r="L3397" s="444">
        <f t="shared" ca="1" si="149"/>
        <v>-298166757894.63452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-298166757894.63452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-1242361491.2276437</v>
      </c>
      <c r="L3398" s="444">
        <f t="shared" ca="1" si="149"/>
        <v>-299409119385.86218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-299409119385.86218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-1247537997.4410925</v>
      </c>
      <c r="L3399" s="444">
        <f t="shared" ca="1" si="149"/>
        <v>-300656657383.30328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-300656657383.30328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-1252736072.4304304</v>
      </c>
      <c r="L3400" s="444">
        <f t="shared" ca="1" si="149"/>
        <v>-301909393455.7337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-301909393455.7337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-1257955806.065557</v>
      </c>
      <c r="L3401" s="444">
        <f t="shared" ca="1" si="149"/>
        <v>-303167349261.79926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-303167349261.79926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-1263197288.5908303</v>
      </c>
      <c r="L3402" s="444">
        <f t="shared" ca="1" si="149"/>
        <v>-304430546550.39008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-304430546550.39008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-1268460610.6266253</v>
      </c>
      <c r="L3403" s="444">
        <f t="shared" ca="1" si="149"/>
        <v>-305699007161.01672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-305699007161.01672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-1273745863.170903</v>
      </c>
      <c r="L3404" s="444">
        <f t="shared" ca="1" si="149"/>
        <v>-306972753024.18762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-306972753024.18762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-1279053137.6007817</v>
      </c>
      <c r="L3405" s="444">
        <f t="shared" ca="1" si="149"/>
        <v>-308251806161.78839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-308251806161.78839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-1284382525.6741183</v>
      </c>
      <c r="L3406" s="444">
        <f t="shared" ca="1" si="149"/>
        <v>-309536188687.46252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-309536188687.46252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-1289734119.5310938</v>
      </c>
      <c r="L3407" s="444">
        <f t="shared" ca="1" si="149"/>
        <v>-310825922806.99359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-310825922806.99359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-1295108011.6958065</v>
      </c>
      <c r="L3408" s="444">
        <f t="shared" ca="1" si="149"/>
        <v>-312121030818.68939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-312121030818.68939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-1300504295.0778725</v>
      </c>
      <c r="L3409" s="444">
        <f t="shared" ca="1" si="149"/>
        <v>-313421535113.76727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-313421535113.76727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-1305923062.9740303</v>
      </c>
      <c r="L3410" s="444">
        <f t="shared" ca="1" si="149"/>
        <v>-314727458176.74133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-314727458176.74133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-1311364409.0697556</v>
      </c>
      <c r="L3411" s="444">
        <f t="shared" ca="1" si="149"/>
        <v>-316038822585.8111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-316038822585.8111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-1316828427.4408796</v>
      </c>
      <c r="L3412" s="444">
        <f t="shared" ca="1" si="149"/>
        <v>-317355651013.25195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-317355651013.25195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-1322315212.5552166</v>
      </c>
      <c r="L3413" s="444">
        <f t="shared" ca="1" si="149"/>
        <v>-318677966225.80719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-318677966225.80719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-1327824859.2741966</v>
      </c>
      <c r="L3414" s="444">
        <f t="shared" ca="1" si="149"/>
        <v>-320005791085.08136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-320005791085.08136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-1333357462.8545055</v>
      </c>
      <c r="L3415" s="444">
        <f t="shared" ca="1" si="149"/>
        <v>-321339148547.93585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-321339148547.93585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-1338913118.9497328</v>
      </c>
      <c r="L3416" s="444">
        <f t="shared" ca="1" si="149"/>
        <v>-322678061666.88556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-322678061666.88556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-1344491923.6120231</v>
      </c>
      <c r="L3417" s="444">
        <f t="shared" ca="1" si="149"/>
        <v>-324022553590.49756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-324022553590.49756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-1350093973.2937398</v>
      </c>
      <c r="L3418" s="444">
        <f t="shared" ca="1" si="149"/>
        <v>-325372647563.79132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-325372647563.79132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-1355719364.8491304</v>
      </c>
      <c r="L3419" s="444">
        <f t="shared" ca="1" si="149"/>
        <v>-326728366928.64044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-326728366928.64044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-1361368195.5360019</v>
      </c>
      <c r="L3420" s="444">
        <f t="shared" ca="1" si="149"/>
        <v>-328089735124.17645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-328089735124.17645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-1367040563.0174019</v>
      </c>
      <c r="L3421" s="444">
        <f t="shared" ca="1" si="149"/>
        <v>-329456775687.19385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-329456775687.19385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-1372736565.3633077</v>
      </c>
      <c r="L3422" s="444">
        <f t="shared" ca="1" si="149"/>
        <v>-330829512252.55713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-330829512252.55713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-1378456301.0523214</v>
      </c>
      <c r="L3423" s="444">
        <f t="shared" ca="1" si="149"/>
        <v>-332207968553.60944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-332207968553.60944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-1384199868.9733727</v>
      </c>
      <c r="L3424" s="444">
        <f t="shared" ca="1" si="149"/>
        <v>-333592168422.58282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-333592168422.58282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-1389967368.4274285</v>
      </c>
      <c r="L3425" s="444">
        <f t="shared" ca="1" si="149"/>
        <v>-334982135791.01025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-334982135791.01025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-1395758899.1292093</v>
      </c>
      <c r="L3426" s="444">
        <f t="shared" ca="1" si="149"/>
        <v>-336377894690.13947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-336377894690.13947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-1401574561.2089145</v>
      </c>
      <c r="L3427" s="444">
        <f t="shared" ca="1" si="149"/>
        <v>-337779469251.34839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-337779469251.34839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-1407414455.2139516</v>
      </c>
      <c r="L3428" s="444">
        <f t="shared" ca="1" si="149"/>
        <v>-339186883706.56232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-339186883706.56232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-1413278682.1106763</v>
      </c>
      <c r="L3429" s="444">
        <f t="shared" ca="1" si="149"/>
        <v>-340600162388.67297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-340600162388.67297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-1419167343.2861373</v>
      </c>
      <c r="L3430" s="444">
        <f t="shared" ca="1" si="149"/>
        <v>-342019329731.95911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-342019329731.95911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-1425080540.5498295</v>
      </c>
      <c r="L3431" s="444">
        <f t="shared" ca="1" si="149"/>
        <v>-343444410272.50891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-343444410272.50891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-1431018376.1354537</v>
      </c>
      <c r="L3432" s="444">
        <f t="shared" ca="1" si="149"/>
        <v>-344875428648.64435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-344875428648.64435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-1436980952.7026849</v>
      </c>
      <c r="L3433" s="444">
        <f t="shared" ca="1" si="149"/>
        <v>-346312409601.34705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-346312409601.34705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-1442968373.3389461</v>
      </c>
      <c r="L3434" s="444">
        <f t="shared" ca="1" si="149"/>
        <v>-347755377974.68597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-347755377974.68597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-1448980741.5611916</v>
      </c>
      <c r="L3435" s="444">
        <f t="shared" ca="1" si="149"/>
        <v>-349204358716.24719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-349204358716.24719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-1455018161.3176966</v>
      </c>
      <c r="L3436" s="444">
        <f t="shared" ca="1" si="149"/>
        <v>-350659376877.56488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-350659376877.56488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-1461080736.9898536</v>
      </c>
      <c r="L3437" s="444">
        <f t="shared" ca="1" si="149"/>
        <v>-352120457614.55475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-352120457614.55475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-1467168573.3939781</v>
      </c>
      <c r="L3438" s="444">
        <f t="shared" ca="1" si="149"/>
        <v>-353587626187.94873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-353587626187.94873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-1473281775.7831197</v>
      </c>
      <c r="L3439" s="444">
        <f t="shared" ca="1" si="149"/>
        <v>-355060907963.73187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-355060907963.73187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-1479420449.8488827</v>
      </c>
      <c r="L3440" s="444">
        <f t="shared" ca="1" si="149"/>
        <v>-356540328413.58075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-356540328413.58075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-1485584701.723253</v>
      </c>
      <c r="L3441" s="444">
        <f t="shared" ca="1" si="149"/>
        <v>-358025913115.30402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-358025913115.30402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-1491774637.9804335</v>
      </c>
      <c r="L3442" s="444">
        <f t="shared" ca="1" si="149"/>
        <v>-359517687753.28442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-359517687753.28442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-1497990365.638685</v>
      </c>
      <c r="L3443" s="444">
        <f t="shared" ca="1" si="149"/>
        <v>-361015678118.9231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-361015678118.9231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-1504231992.1621795</v>
      </c>
      <c r="L3444" s="444">
        <f t="shared" ca="1" si="149"/>
        <v>-362519910111.08527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-362519910111.08527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-1510499625.4628553</v>
      </c>
      <c r="L3445" s="444">
        <f t="shared" ca="1" si="149"/>
        <v>-364030409736.5481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-364030409736.5481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-1516793373.9022837</v>
      </c>
      <c r="L3446" s="444">
        <f t="shared" ca="1" si="149"/>
        <v>-365547203110.45038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-365547203110.45038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-1523113346.2935433</v>
      </c>
      <c r="L3447" s="444">
        <f t="shared" ca="1" si="149"/>
        <v>-367070316456.7439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-367070316456.7439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-1529459651.9030995</v>
      </c>
      <c r="L3448" s="444">
        <f t="shared" ca="1" si="149"/>
        <v>-368599776108.64697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-368599776108.64697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-1535832400.4526956</v>
      </c>
      <c r="L3449" s="444">
        <f t="shared" ca="1" si="149"/>
        <v>-370135608509.09967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-370135608509.09967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-1542231702.1212487</v>
      </c>
      <c r="L3450" s="444">
        <f t="shared" ca="1" si="149"/>
        <v>-371677840211.22095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-371677840211.22095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-1548657667.5467539</v>
      </c>
      <c r="L3451" s="444">
        <f t="shared" ca="1" si="149"/>
        <v>-373226497878.7677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-373226497878.7677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-1555110407.8281987</v>
      </c>
      <c r="L3452" s="444">
        <f t="shared" ca="1" si="149"/>
        <v>-374781608286.59589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-374781608286.59589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-1561590034.5274827</v>
      </c>
      <c r="L3453" s="444">
        <f t="shared" ca="1" si="149"/>
        <v>-376343198321.12335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-376343198321.12335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-1568096659.6713474</v>
      </c>
      <c r="L3454" s="444">
        <f t="shared" ca="1" si="149"/>
        <v>-377911294980.79468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-377911294980.79468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-1574630395.7533112</v>
      </c>
      <c r="L3455" s="444">
        <f t="shared" ca="1" si="149"/>
        <v>-379485925376.54797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-379485925376.54797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-1581191355.7356164</v>
      </c>
      <c r="L3456" s="444">
        <f t="shared" ca="1" si="149"/>
        <v>-381067116732.28357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-381067116732.28357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-1587779653.0511816</v>
      </c>
      <c r="L3457" s="444">
        <f t="shared" ca="1" si="149"/>
        <v>-382654896385.33478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-382654896385.33478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-1594395401.6055615</v>
      </c>
      <c r="L3458" s="444">
        <f t="shared" ca="1" si="149"/>
        <v>-384249291786.94037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-384249291786.94037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-1601038715.7789183</v>
      </c>
      <c r="L3459" s="444">
        <f t="shared" ca="1" si="149"/>
        <v>-385850330502.7193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-385850330502.7193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-1607709710.4279971</v>
      </c>
      <c r="L3460" s="444">
        <f t="shared" ca="1" si="149"/>
        <v>-387458040213.14728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-387458040213.14728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-1614408500.8881137</v>
      </c>
      <c r="L3461" s="444">
        <f t="shared" ca="1" si="149"/>
        <v>-389072448714.0354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-389072448714.0354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-1621135202.9751475</v>
      </c>
      <c r="L3462" s="444">
        <f t="shared" ca="1" si="149"/>
        <v>-390693583917.01056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-390693583917.01056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-1627889932.9875441</v>
      </c>
      <c r="L3463" s="444">
        <f t="shared" ca="1" si="149"/>
        <v>-392321473849.99811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-392321473849.99811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-1634672807.7083254</v>
      </c>
      <c r="L3464" s="444">
        <f t="shared" ca="1" si="149"/>
        <v>-393956146657.70642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-393956146657.70642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-1641483944.40711</v>
      </c>
      <c r="L3465" s="444">
        <f t="shared" ca="1" si="149"/>
        <v>-395597630602.11353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-395597630602.11353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-1648323460.8421397</v>
      </c>
      <c r="L3466" s="444">
        <f t="shared" ca="1" si="149"/>
        <v>-397245954062.95569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-397245954062.95569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-1655191475.2623153</v>
      </c>
      <c r="L3467" s="444">
        <f t="shared" ca="1" si="149"/>
        <v>-398901145538.21802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-398901145538.21802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-1662088106.4092417</v>
      </c>
      <c r="L3468" s="444">
        <f t="shared" ca="1" si="149"/>
        <v>-400563233644.62726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-400563233644.62726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-1669013473.5192802</v>
      </c>
      <c r="L3469" s="444">
        <f t="shared" ca="1" si="149"/>
        <v>-402232247118.14655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-402232247118.14655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-1675967696.3256106</v>
      </c>
      <c r="L3470" s="444">
        <f t="shared" ca="1" si="149"/>
        <v>-403908214814.47217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-403908214814.47217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-1682950895.0603006</v>
      </c>
      <c r="L3471" s="444">
        <f t="shared" ca="1" si="149"/>
        <v>-405591165709.53247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-405591165709.53247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-1689963190.4563854</v>
      </c>
      <c r="L3472" s="444">
        <f t="shared" ca="1" si="149"/>
        <v>-407281128899.98883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-407281128899.98883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-1697004703.7499535</v>
      </c>
      <c r="L3473" s="444">
        <f t="shared" ca="1" si="149"/>
        <v>-408978133603.73877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-408978133603.73877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-1704075556.6822448</v>
      </c>
      <c r="L3474" s="444">
        <f t="shared" ca="1" si="149"/>
        <v>-410682209160.42102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-410682209160.42102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-1711175871.5017543</v>
      </c>
      <c r="L3475" s="444">
        <f t="shared" ca="1" si="149"/>
        <v>-412393385031.92279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-412393385031.92279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-1718305770.9663448</v>
      </c>
      <c r="L3476" s="444">
        <f t="shared" ca="1" si="149"/>
        <v>-414111690802.88916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-414111690802.88916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-1725465378.3453715</v>
      </c>
      <c r="L3477" s="444">
        <f t="shared" ca="1" si="149"/>
        <v>-415837156181.23456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-415837156181.23456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-1732654817.4218106</v>
      </c>
      <c r="L3478" s="444">
        <f t="shared" ca="1" si="149"/>
        <v>-417569810998.65637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-417569810998.65637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-1739874212.4944015</v>
      </c>
      <c r="L3479" s="444">
        <f t="shared" ca="1" si="149"/>
        <v>-419309685211.15076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-419309685211.15076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-1747123688.3797948</v>
      </c>
      <c r="L3480" s="444">
        <f t="shared" ca="1" si="149"/>
        <v>-421056808899.53058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-421056808899.53058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-1754403370.4147108</v>
      </c>
      <c r="L3481" s="444">
        <f t="shared" ca="1" si="149"/>
        <v>-422811212269.94531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-422811212269.94531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-1761713384.4581053</v>
      </c>
      <c r="L3482" s="444">
        <f t="shared" ca="1" si="149"/>
        <v>-424572925654.40344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-424572925654.40344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-1769053856.8933477</v>
      </c>
      <c r="L3483" s="444">
        <f t="shared" ca="1" si="149"/>
        <v>-426341979511.29681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-426341979511.29681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-1776424914.6304033</v>
      </c>
      <c r="L3484" s="444">
        <f t="shared" ca="1" si="149"/>
        <v>-428118404425.92725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-428118404425.92725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-1783826685.1080301</v>
      </c>
      <c r="L3485" s="444">
        <f t="shared" ca="1" si="149"/>
        <v>-429902231111.03528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-429902231111.03528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-1791259296.2959805</v>
      </c>
      <c r="L3486" s="444">
        <f t="shared" ca="1" si="149"/>
        <v>-431693490407.33124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-431693490407.33124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-1798722876.6972134</v>
      </c>
      <c r="L3487" s="444">
        <f t="shared" ca="1" si="149"/>
        <v>-433492213284.02844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-433492213284.02844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-1806217555.3501186</v>
      </c>
      <c r="L3488" s="444">
        <f t="shared" ca="1" si="149"/>
        <v>-435298430839.37854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-435298430839.37854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-1813743461.830744</v>
      </c>
      <c r="L3489" s="444">
        <f t="shared" ca="1" si="149"/>
        <v>-437112174301.20929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-437112174301.20929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-1821300726.2550385</v>
      </c>
      <c r="L3490" s="444">
        <f t="shared" ca="1" si="149"/>
        <v>-438933475027.46436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-438933475027.46436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-1828889479.2811015</v>
      </c>
      <c r="L3491" s="444">
        <f t="shared" ca="1" si="149"/>
        <v>-440762364506.74548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-440762364506.74548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-1836509852.1114392</v>
      </c>
      <c r="L3492" s="444">
        <f t="shared" ca="1" si="149"/>
        <v>-442598874358.85693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-442598874358.85693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-1844161976.4952374</v>
      </c>
      <c r="L3493" s="444">
        <f t="shared" ca="1" si="149"/>
        <v>-444443036335.35217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-444443036335.35217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-1851845984.730634</v>
      </c>
      <c r="L3494" s="444">
        <f t="shared" ca="1" si="149"/>
        <v>-446294882320.08282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-446294882320.08282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-1859562009.6670117</v>
      </c>
      <c r="L3495" s="444">
        <f t="shared" ca="1" si="149"/>
        <v>-448154444329.74982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-448154444329.74982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-1867310184.7072909</v>
      </c>
      <c r="L3496" s="444">
        <f t="shared" ca="1" si="149"/>
        <v>-450021754514.45709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-450021754514.45709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-1875090643.8102379</v>
      </c>
      <c r="L3497" s="444">
        <f t="shared" ca="1" si="149"/>
        <v>-451896845158.26733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-451896845158.26733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-1882903521.4927807</v>
      </c>
      <c r="L3498" s="444">
        <f t="shared" ca="1" si="149"/>
        <v>-453779748679.76013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-453779748679.76013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-1890748952.8323338</v>
      </c>
      <c r="L3499" s="444">
        <f t="shared" ca="1" si="149"/>
        <v>-455670497632.59247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-455670497632.59247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-1898627073.4691355</v>
      </c>
      <c r="L3500" s="444">
        <f t="shared" ca="1" si="149"/>
        <v>-457569124706.06158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-457569124706.06158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-1906538019.6085899</v>
      </c>
      <c r="L3501" s="444">
        <f t="shared" ca="1" si="149"/>
        <v>-459475662725.67017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-459475662725.67017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-1914481928.0236256</v>
      </c>
      <c r="L3502" s="444">
        <f t="shared" ca="1" si="149"/>
        <v>-461390144653.69379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-461390144653.69379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-1922458936.0570574</v>
      </c>
      <c r="L3503" s="444">
        <f t="shared" ca="1" si="149"/>
        <v>-463312603589.75085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-463312603589.75085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-1930469181.6239619</v>
      </c>
      <c r="L3504" s="444">
        <f t="shared" ca="1" si="149"/>
        <v>-465243072771.37482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-465243072771.37482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-1938512803.2140615</v>
      </c>
      <c r="L3505" s="444">
        <f t="shared" ca="1" si="149"/>
        <v>-467181585574.58887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-467181585574.58887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-1946589939.8941202</v>
      </c>
      <c r="L3506" s="444">
        <f t="shared" ca="1" si="149"/>
        <v>-469128175514.48297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-469128175514.48297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-1954700731.3103459</v>
      </c>
      <c r="L3507" s="444">
        <f t="shared" ca="1" si="149"/>
        <v>-471082876245.79333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-471082876245.79333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-1962845317.6908054</v>
      </c>
      <c r="L3508" s="444">
        <f t="shared" ca="1" si="149"/>
        <v>-473045721563.48413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-473045721563.48413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-1971023839.8478506</v>
      </c>
      <c r="L3509" s="444">
        <f t="shared" ca="1" si="149"/>
        <v>-475016745403.33197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-475016745403.33197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-1979236439.1805496</v>
      </c>
      <c r="L3510" s="444">
        <f t="shared" ca="1" si="149"/>
        <v>-476995981842.51251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-476995981842.51251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-1987483257.6771357</v>
      </c>
      <c r="L3511" s="444">
        <f t="shared" ca="1" si="149"/>
        <v>-478983465100.18964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-478983465100.18964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-1995764437.9174569</v>
      </c>
      <c r="L3512" s="444">
        <f t="shared" ca="1" si="149"/>
        <v>-480979229538.10712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-480979229538.10712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-2004080123.0754461</v>
      </c>
      <c r="L3513" s="444">
        <f t="shared" ca="1" si="149"/>
        <v>-482983309661.18256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-482983309661.18256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-2012430456.9215939</v>
      </c>
      <c r="L3514" s="444">
        <f t="shared" ca="1" si="149"/>
        <v>-484995740118.10413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-484995740118.10413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-2020815583.8254337</v>
      </c>
      <c r="L3515" s="444">
        <f t="shared" ca="1" si="149"/>
        <v>-487016555701.92957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-487016555701.92957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-2029235648.7580397</v>
      </c>
      <c r="L3516" s="444">
        <f t="shared" ca="1" si="149"/>
        <v>-489045791350.68762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-489045791350.68762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-2037690797.2945318</v>
      </c>
      <c r="L3517" s="444">
        <f t="shared" ca="1" si="149"/>
        <v>-491083482147.98218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-491083482147.98218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-2046181175.6165924</v>
      </c>
      <c r="L3518" s="444">
        <f t="shared" ca="1" si="149"/>
        <v>-493129663323.59875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-493129663323.59875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-2054706930.5149949</v>
      </c>
      <c r="L3519" s="444">
        <f t="shared" ca="1" si="149"/>
        <v>-495184370254.11377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-495184370254.11377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-2063268209.3921404</v>
      </c>
      <c r="L3520" s="444">
        <f t="shared" ca="1" si="149"/>
        <v>-497247638463.50592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-497247638463.50592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-2071865160.2646079</v>
      </c>
      <c r="L3521" s="444">
        <f t="shared" ca="1" si="149"/>
        <v>-499319503623.77051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-499319503623.77051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-2080497931.7657104</v>
      </c>
      <c r="L3522" s="444">
        <f t="shared" ca="1" si="149"/>
        <v>-501400001555.53619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-501400001555.53619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-2089166673.1480675</v>
      </c>
      <c r="L3523" s="444">
        <f t="shared" ca="1" si="149"/>
        <v>-503489168228.68427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-503489168228.68427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-2097871534.2861841</v>
      </c>
      <c r="L3524" s="444">
        <f t="shared" ca="1" si="149"/>
        <v>-505587039762.97046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-505587039762.97046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-2106612665.6790435</v>
      </c>
      <c r="L3525" s="444">
        <f t="shared" ca="1" si="149"/>
        <v>-507693652428.64948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-507693652428.64948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-2115390218.4527063</v>
      </c>
      <c r="L3526" s="444">
        <f t="shared" ca="1" si="149"/>
        <v>-509809042647.10217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-509809042647.10217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-2124204344.3629255</v>
      </c>
      <c r="L3527" s="444">
        <f t="shared" ca="1" si="149"/>
        <v>-511933246991.46509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-511933246991.46509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-2133055195.7977712</v>
      </c>
      <c r="L3528" s="444">
        <f t="shared" ca="1" si="149"/>
        <v>-514066302187.26288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-514066302187.26288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-2141942925.7802622</v>
      </c>
      <c r="L3529" s="444">
        <f t="shared" ca="1" si="149"/>
        <v>-516208245113.04315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-516208245113.04315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-2150867687.9710131</v>
      </c>
      <c r="L3530" s="444">
        <f t="shared" ca="1" si="149"/>
        <v>-518359112801.01416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-518359112801.01416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-2159829636.6708922</v>
      </c>
      <c r="L3531" s="444">
        <f t="shared" ca="1" si="149"/>
        <v>-520518942437.68506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-520518942437.68506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-2168828926.8236876</v>
      </c>
      <c r="L3532" s="444">
        <f t="shared" ca="1" si="149"/>
        <v>-522687771364.50873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-522687771364.50873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-2177865714.0187864</v>
      </c>
      <c r="L3533" s="444">
        <f t="shared" ca="1" si="149"/>
        <v>-524865637078.52753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-524865637078.52753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-2186940154.4938645</v>
      </c>
      <c r="L3534" s="444">
        <f t="shared" ca="1" si="149"/>
        <v>-527052577233.02136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-527052577233.02136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-2196052405.137589</v>
      </c>
      <c r="L3535" s="444">
        <f t="shared" ca="1" si="149"/>
        <v>-529248629638.15894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-529248629638.15894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-2205202623.4923286</v>
      </c>
      <c r="L3536" s="444">
        <f t="shared" ca="1" si="149"/>
        <v>-531453832261.65125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-531453832261.65125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-2214390967.7568803</v>
      </c>
      <c r="L3537" s="444">
        <f t="shared" ca="1" si="149"/>
        <v>-533668223229.40814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-533668223229.40814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-2223617596.7892008</v>
      </c>
      <c r="L3538" s="444">
        <f t="shared" ca="1" si="149"/>
        <v>-535891840826.19733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-535891840826.19733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-2232882670.1091557</v>
      </c>
      <c r="L3539" s="444">
        <f t="shared" ca="1" si="149"/>
        <v>-538124723496.30646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-538124723496.30646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-2242186347.9012771</v>
      </c>
      <c r="L3540" s="444">
        <f t="shared" ca="1" si="149"/>
        <v>-540366909844.20776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-540366909844.20776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-2251528791.0175319</v>
      </c>
      <c r="L3541" s="444">
        <f t="shared" ca="1" si="149"/>
        <v>-542618438635.22528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-542618438635.22528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-2260910160.9801049</v>
      </c>
      <c r="L3542" s="444">
        <f t="shared" ca="1" si="149"/>
        <v>-544879348796.20538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-544879348796.20538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-2270330619.984189</v>
      </c>
      <c r="L3543" s="444">
        <f t="shared" ca="1" si="149"/>
        <v>-547149679416.18958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-547149679416.18958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-2279790330.9007897</v>
      </c>
      <c r="L3544" s="444">
        <f t="shared" ca="1" si="149"/>
        <v>-549429469747.09039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-549429469747.09039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-2289289457.2795434</v>
      </c>
      <c r="L3545" s="444">
        <f t="shared" ca="1" si="149"/>
        <v>-551718759204.37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-551718759204.37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-2298828163.3515415</v>
      </c>
      <c r="L3546" s="444">
        <f t="shared" ca="1" si="149"/>
        <v>-554017587367.72156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-554017587367.72156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-2308406614.0321732</v>
      </c>
      <c r="L3547" s="444">
        <f t="shared" ca="1" si="149"/>
        <v>-556325993981.75378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-556325993981.75378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-2318024974.923974</v>
      </c>
      <c r="L3548" s="444">
        <f t="shared" ca="1" si="149"/>
        <v>-558644018956.67773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-558644018956.67773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-2327683412.3194904</v>
      </c>
      <c r="L3549" s="444">
        <f t="shared" ca="1" si="149"/>
        <v>-560971702368.99719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-560971702368.99719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-2337382093.204155</v>
      </c>
      <c r="L3550" s="444">
        <f t="shared" ca="1" si="149"/>
        <v>-563309084462.20129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-563309084462.20129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-2347121185.259172</v>
      </c>
      <c r="L3551" s="444">
        <f t="shared" ca="1" si="149"/>
        <v>-565656205647.46045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-565656205647.46045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-2356900856.8644185</v>
      </c>
      <c r="L3552" s="444">
        <f t="shared" ca="1" si="149"/>
        <v>-568013106504.32483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-568013106504.32483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-2366721277.1013536</v>
      </c>
      <c r="L3553" s="444">
        <f t="shared" ca="1" si="149"/>
        <v>-570379827781.42615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-570379827781.42615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-2376582615.7559423</v>
      </c>
      <c r="L3554" s="444">
        <f t="shared" ca="1" si="149"/>
        <v>-572756410397.18213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-572756410397.18213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-2386485043.3215923</v>
      </c>
      <c r="L3555" s="444">
        <f t="shared" ca="1" si="149"/>
        <v>-575142895440.50366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-575142895440.50366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-2396428731.0020986</v>
      </c>
      <c r="L3556" s="444">
        <f t="shared" ca="1" si="149"/>
        <v>-577539324171.50574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-577539324171.50574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-2406413850.7146072</v>
      </c>
      <c r="L3557" s="444">
        <f t="shared" ca="1" si="149"/>
        <v>-579945738022.22034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-579945738022.22034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-2416440575.0925846</v>
      </c>
      <c r="L3558" s="444">
        <f t="shared" ca="1" si="149"/>
        <v>-582362178597.31287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-582362178597.31287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-2426509077.4888034</v>
      </c>
      <c r="L3559" s="444">
        <f t="shared" ca="1" si="149"/>
        <v>-584788687674.80164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-584788687674.80164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-2436619531.9783401</v>
      </c>
      <c r="L3560" s="444">
        <f t="shared" ca="1" si="149"/>
        <v>-587225307206.78003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-587225307206.78003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-2446772113.3615832</v>
      </c>
      <c r="L3561" s="444">
        <f t="shared" ca="1" si="149"/>
        <v>-589672079320.1416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-589672079320.1416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-2456966997.1672568</v>
      </c>
      <c r="L3562" s="444">
        <f t="shared" ca="1" si="149"/>
        <v>-592129046317.30884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-592129046317.30884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-2467204359.6554537</v>
      </c>
      <c r="L3563" s="444">
        <f t="shared" ca="1" si="149"/>
        <v>-594596250676.96423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-594596250676.96423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-2477484377.8206844</v>
      </c>
      <c r="L3564" s="444">
        <f t="shared" ca="1" si="149"/>
        <v>-597073735054.78491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-597073735054.78491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-2487807229.394937</v>
      </c>
      <c r="L3565" s="444">
        <f t="shared" ca="1" si="149"/>
        <v>-599561542284.17981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-599561542284.17981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-2498173092.850749</v>
      </c>
      <c r="L3566" s="444">
        <f t="shared" ca="1" si="149"/>
        <v>-602059715377.03052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-602059715377.03052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-2508582147.404294</v>
      </c>
      <c r="L3567" s="444">
        <f t="shared" ca="1" si="149"/>
        <v>-604568297524.43481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-604568297524.43481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-2519034573.0184784</v>
      </c>
      <c r="L3568" s="444">
        <f t="shared" ca="1" si="149"/>
        <v>-607087332097.45325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-607087332097.45325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-2529530550.406055</v>
      </c>
      <c r="L3569" s="444">
        <f t="shared" ca="1" si="149"/>
        <v>-609616862647.85925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-609616862647.85925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-2540070261.0327468</v>
      </c>
      <c r="L3570" s="444">
        <f t="shared" ca="1" si="149"/>
        <v>-612156932908.89197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-612156932908.89197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-2550653887.1203833</v>
      </c>
      <c r="L3571" s="444">
        <f t="shared" ca="1" si="149"/>
        <v>-614707586796.01233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-614707586796.01233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-2561281611.6500511</v>
      </c>
      <c r="L3572" s="444">
        <f t="shared" ca="1" si="149"/>
        <v>-617268868407.66235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-617268868407.66235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-2571953618.3652596</v>
      </c>
      <c r="L3573" s="444">
        <f t="shared" ca="1" si="149"/>
        <v>-619840822026.02759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-619840822026.02759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-2582670091.775115</v>
      </c>
      <c r="L3574" s="444">
        <f t="shared" ca="1" si="149"/>
        <v>-622423492117.80273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-622423492117.80273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-2593431217.1575112</v>
      </c>
      <c r="L3575" s="444">
        <f t="shared" ca="1" si="149"/>
        <v>-625016923334.96021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-625016923334.96021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-2604237180.5623341</v>
      </c>
      <c r="L3576" s="444">
        <f t="shared" ca="1" si="149"/>
        <v>-627621160515.52258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-627621160515.52258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-2615088168.8146772</v>
      </c>
      <c r="L3577" s="444">
        <f t="shared" ca="1" si="149"/>
        <v>-630236248684.33728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-630236248684.33728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-2625984369.5180721</v>
      </c>
      <c r="L3578" s="444">
        <f t="shared" ref="L3578:L3832" ca="1" si="154">I3578-J3578+K3578</f>
        <v>-632862233053.85535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-632862233053.85535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-2636925971.0577307</v>
      </c>
      <c r="L3579" s="444">
        <f t="shared" ca="1" si="154"/>
        <v>-635499159024.91309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-635499159024.91309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-2647913162.6038046</v>
      </c>
      <c r="L3580" s="444">
        <f t="shared" ca="1" si="154"/>
        <v>-638147072187.51685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-638147072187.51685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-2658946134.1146536</v>
      </c>
      <c r="L3581" s="444">
        <f t="shared" ca="1" si="154"/>
        <v>-640806018321.63147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-640806018321.63147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-2670025076.3401313</v>
      </c>
      <c r="L3582" s="444">
        <f t="shared" ca="1" si="154"/>
        <v>-643476043397.97156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-643476043397.97156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-2681150180.8248816</v>
      </c>
      <c r="L3583" s="444">
        <f t="shared" ca="1" si="154"/>
        <v>-646157193578.79639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-646157193578.79639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-2692321639.9116516</v>
      </c>
      <c r="L3584" s="444">
        <f t="shared" ca="1" si="154"/>
        <v>-648849515218.70801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-648849515218.70801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-2703539646.7446165</v>
      </c>
      <c r="L3585" s="444">
        <f t="shared" ca="1" si="154"/>
        <v>-651553054865.45264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-651553054865.45264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-2714804395.2727194</v>
      </c>
      <c r="L3586" s="444">
        <f t="shared" ca="1" si="154"/>
        <v>-654267859260.72534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-654267859260.72534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-2726116080.2530222</v>
      </c>
      <c r="L3587" s="444">
        <f t="shared" ca="1" si="154"/>
        <v>-656993975340.97839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-656993975340.97839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-2737474897.2540765</v>
      </c>
      <c r="L3588" s="444">
        <f t="shared" ca="1" si="154"/>
        <v>-659731450238.23242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-659731450238.23242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-2748881042.6593018</v>
      </c>
      <c r="L3589" s="444">
        <f t="shared" ca="1" si="154"/>
        <v>-662480331280.89172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-662480331280.89172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-2760334713.670382</v>
      </c>
      <c r="L3590" s="444">
        <f t="shared" ca="1" si="154"/>
        <v>-665240665994.56213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-665240665994.56213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-2771836108.3106756</v>
      </c>
      <c r="L3591" s="444">
        <f t="shared" ca="1" si="154"/>
        <v>-668012502102.8728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-668012502102.8728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-2783385425.4286366</v>
      </c>
      <c r="L3592" s="444">
        <f t="shared" ca="1" si="154"/>
        <v>-670795887528.30139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-670795887528.30139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-2794982864.7012558</v>
      </c>
      <c r="L3593" s="444">
        <f t="shared" ca="1" si="154"/>
        <v>-673590870393.00269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-673590870393.00269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-2806628626.6375113</v>
      </c>
      <c r="L3594" s="444">
        <f t="shared" ca="1" si="154"/>
        <v>-676397499019.64014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-676397499019.64014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-2818322912.5818338</v>
      </c>
      <c r="L3595" s="444">
        <f t="shared" ca="1" si="154"/>
        <v>-679215821932.22192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-679215821932.22192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-2830065924.7175913</v>
      </c>
      <c r="L3596" s="444">
        <f t="shared" ca="1" si="154"/>
        <v>-682045887856.93958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-682045887856.93958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-2841857866.0705814</v>
      </c>
      <c r="L3597" s="444">
        <f t="shared" ca="1" si="154"/>
        <v>-684887745723.01013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-684887745723.01013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-2853698940.5125422</v>
      </c>
      <c r="L3598" s="444">
        <f t="shared" ca="1" si="154"/>
        <v>-687741444663.52271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-687741444663.52271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-2865589352.764678</v>
      </c>
      <c r="L3599" s="444">
        <f t="shared" ca="1" si="154"/>
        <v>-690607034016.28735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-690607034016.28735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-2877529308.4011974</v>
      </c>
      <c r="L3600" s="444">
        <f t="shared" ca="1" si="154"/>
        <v>-693484563324.6886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-693484563324.6886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-2889519013.852869</v>
      </c>
      <c r="L3601" s="444">
        <f t="shared" ca="1" si="154"/>
        <v>-696374082338.5415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-696374082338.5415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-2901558676.4105897</v>
      </c>
      <c r="L3602" s="444">
        <f t="shared" ca="1" si="154"/>
        <v>-699275641014.95215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-699275641014.95215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-2913648504.2289672</v>
      </c>
      <c r="L3603" s="444">
        <f t="shared" ca="1" si="154"/>
        <v>-702189289519.18115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-702189289519.18115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-2925788706.3299212</v>
      </c>
      <c r="L3604" s="444">
        <f t="shared" ca="1" si="154"/>
        <v>-705115078225.51111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-705115078225.51111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-2937979492.6062961</v>
      </c>
      <c r="L3605" s="444">
        <f t="shared" ca="1" si="154"/>
        <v>-708053057718.11743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-708053057718.11743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-2950221073.825489</v>
      </c>
      <c r="L3606" s="444">
        <f t="shared" ca="1" si="154"/>
        <v>-711003278791.94287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-711003278791.94287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-2962513661.6330953</v>
      </c>
      <c r="L3607" s="444">
        <f t="shared" ca="1" si="154"/>
        <v>-713965792453.57593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-713965792453.57593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-2974857468.5565662</v>
      </c>
      <c r="L3608" s="444">
        <f t="shared" ca="1" si="154"/>
        <v>-716940649922.13245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-716940649922.13245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-2987252708.0088854</v>
      </c>
      <c r="L3609" s="444">
        <f t="shared" ca="1" si="154"/>
        <v>-719927902630.14136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-719927902630.14136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-2999699594.2922554</v>
      </c>
      <c r="L3610" s="444">
        <f t="shared" ca="1" si="154"/>
        <v>-722927602224.43359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-722927602224.43359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-3012198342.6018066</v>
      </c>
      <c r="L3611" s="444">
        <f t="shared" ca="1" si="154"/>
        <v>-725939800567.0354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-725939800567.0354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-3024749169.029314</v>
      </c>
      <c r="L3612" s="444">
        <f t="shared" ca="1" si="154"/>
        <v>-728964549736.0647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-728964549736.0647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-3037352290.566936</v>
      </c>
      <c r="L3613" s="444">
        <f t="shared" ca="1" si="154"/>
        <v>-732001902026.63159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-732001902026.63159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-3050007925.1109648</v>
      </c>
      <c r="L3614" s="444">
        <f t="shared" ca="1" si="154"/>
        <v>-735051909951.74255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-735051909951.74255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-3062716291.4655938</v>
      </c>
      <c r="L3615" s="444">
        <f t="shared" ca="1" si="154"/>
        <v>-738114626243.20813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-738114626243.20813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-3075477609.3467007</v>
      </c>
      <c r="L3616" s="444">
        <f t="shared" ca="1" si="154"/>
        <v>-741190103852.55481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-741190103852.55481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-3088292099.3856449</v>
      </c>
      <c r="L3617" s="444">
        <f t="shared" ca="1" si="154"/>
        <v>-744278395951.94043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-744278395951.94043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-3101159983.1330853</v>
      </c>
      <c r="L3618" s="444">
        <f t="shared" ca="1" si="154"/>
        <v>-747379555935.07349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-747379555935.07349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-3114081483.0628061</v>
      </c>
      <c r="L3619" s="444">
        <f t="shared" ca="1" si="154"/>
        <v>-750493637418.13635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-750493637418.13635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-3127056822.5755682</v>
      </c>
      <c r="L3620" s="444">
        <f t="shared" ca="1" si="154"/>
        <v>-753620694240.71191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-753620694240.71191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-3140086226.0029664</v>
      </c>
      <c r="L3621" s="444">
        <f t="shared" ca="1" si="154"/>
        <v>-756760780466.71484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-756760780466.71484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-3153169918.6113119</v>
      </c>
      <c r="L3622" s="444">
        <f t="shared" ca="1" si="154"/>
        <v>-759913950385.32617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-759913950385.32617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-3166308126.6055255</v>
      </c>
      <c r="L3623" s="444">
        <f t="shared" ca="1" si="154"/>
        <v>-763080258511.93164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-763080258511.93164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-3179501077.1330485</v>
      </c>
      <c r="L3624" s="444">
        <f t="shared" ca="1" si="154"/>
        <v>-766259759589.0647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-766259759589.0647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-3192748998.2877693</v>
      </c>
      <c r="L3625" s="444">
        <f t="shared" ca="1" si="154"/>
        <v>-769452508587.35242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-769452508587.35242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-3206052119.1139684</v>
      </c>
      <c r="L3626" s="444">
        <f t="shared" ca="1" si="154"/>
        <v>-772658560706.46643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-772658560706.46643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-3219410669.6102767</v>
      </c>
      <c r="L3627" s="444">
        <f t="shared" ca="1" si="154"/>
        <v>-775877971376.07666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-775877971376.07666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-3232824880.7336526</v>
      </c>
      <c r="L3628" s="444">
        <f t="shared" ca="1" si="154"/>
        <v>-779110796256.8103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-779110796256.8103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-3246294984.4033761</v>
      </c>
      <c r="L3629" s="444">
        <f t="shared" ca="1" si="154"/>
        <v>-782357091241.21362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-782357091241.21362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-3259821213.5050569</v>
      </c>
      <c r="L3630" s="444">
        <f t="shared" ca="1" si="154"/>
        <v>-785616912454.71863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-785616912454.71863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-3273403801.8946609</v>
      </c>
      <c r="L3631" s="444">
        <f t="shared" ca="1" si="154"/>
        <v>-788890316256.61328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-788890316256.61328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-3287042984.4025555</v>
      </c>
      <c r="L3632" s="444">
        <f t="shared" ca="1" si="154"/>
        <v>-792177359241.01587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-792177359241.01587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-3300738996.8375659</v>
      </c>
      <c r="L3633" s="444">
        <f t="shared" ca="1" si="154"/>
        <v>-795478098237.85339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-795478098237.85339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-3314492075.991056</v>
      </c>
      <c r="L3634" s="444">
        <f t="shared" ca="1" si="154"/>
        <v>-798792590313.84448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-798792590313.84448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-3328302459.6410189</v>
      </c>
      <c r="L3635" s="444">
        <f t="shared" ca="1" si="154"/>
        <v>-802120892773.48547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-802120892773.48547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-3342170386.5561895</v>
      </c>
      <c r="L3636" s="444">
        <f t="shared" ca="1" si="154"/>
        <v>-805463063160.04163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-805463063160.04163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-3356096096.5001736</v>
      </c>
      <c r="L3637" s="444">
        <f t="shared" ca="1" si="154"/>
        <v>-808819159256.54175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-808819159256.54175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-3370079830.2355905</v>
      </c>
      <c r="L3638" s="444">
        <f t="shared" ca="1" si="154"/>
        <v>-812189239086.77734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-812189239086.77734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-3384121829.5282388</v>
      </c>
      <c r="L3639" s="444">
        <f t="shared" ca="1" si="154"/>
        <v>-815573360916.30554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-815573360916.30554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-3398222337.1512733</v>
      </c>
      <c r="L3640" s="444">
        <f t="shared" ca="1" si="154"/>
        <v>-818971583253.45679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-818971583253.45679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-3412381596.8894033</v>
      </c>
      <c r="L3641" s="444">
        <f t="shared" ca="1" si="154"/>
        <v>-822383964850.34619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-822383964850.34619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-3426599853.5431089</v>
      </c>
      <c r="L3642" s="444">
        <f t="shared" ca="1" si="154"/>
        <v>-825810564703.88928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-825810564703.88928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-3440877352.9328718</v>
      </c>
      <c r="L3643" s="444">
        <f t="shared" ca="1" si="154"/>
        <v>-829251442056.82214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-829251442056.82214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-3455214341.9034257</v>
      </c>
      <c r="L3644" s="444">
        <f t="shared" ca="1" si="154"/>
        <v>-832706656398.72559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-832706656398.72559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-3469611068.3280234</v>
      </c>
      <c r="L3645" s="444">
        <f t="shared" ca="1" si="154"/>
        <v>-836176267467.05359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-836176267467.05359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-3484067781.1127234</v>
      </c>
      <c r="L3646" s="444">
        <f t="shared" ca="1" si="154"/>
        <v>-839660335248.16626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-839660335248.16626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-3498584730.2006927</v>
      </c>
      <c r="L3647" s="444">
        <f t="shared" ca="1" si="154"/>
        <v>-843158919978.36694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-843158919978.36694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-3513162166.576529</v>
      </c>
      <c r="L3648" s="444">
        <f t="shared" ca="1" si="154"/>
        <v>-846672082144.94348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-846672082144.94348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-3527800342.2705979</v>
      </c>
      <c r="L3649" s="444">
        <f t="shared" ca="1" si="154"/>
        <v>-850199882487.21411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-850199882487.21411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-3542499510.3633919</v>
      </c>
      <c r="L3650" s="444">
        <f t="shared" ca="1" si="154"/>
        <v>-853742381997.57751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-853742381997.57751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-3557259924.9899063</v>
      </c>
      <c r="L3651" s="444">
        <f t="shared" ca="1" si="154"/>
        <v>-857299641922.56738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-857299641922.56738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-3572081841.3440304</v>
      </c>
      <c r="L3652" s="444">
        <f t="shared" ca="1" si="154"/>
        <v>-860871723763.91138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-860871723763.91138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-3586965515.6829634</v>
      </c>
      <c r="L3653" s="444">
        <f t="shared" ca="1" si="154"/>
        <v>-864458689279.59436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-864458689279.59436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-3601911205.3316431</v>
      </c>
      <c r="L3654" s="444">
        <f t="shared" ca="1" si="154"/>
        <v>-868060600484.92603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-868060600484.92603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-3616919168.687191</v>
      </c>
      <c r="L3655" s="444">
        <f t="shared" ca="1" si="154"/>
        <v>-871677519653.61316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-871677519653.61316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-3631989665.2233882</v>
      </c>
      <c r="L3656" s="444">
        <f t="shared" ca="1" si="154"/>
        <v>-875309509318.83655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-875309509318.83655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-3647122955.4951515</v>
      </c>
      <c r="L3657" s="444">
        <f t="shared" ca="1" si="154"/>
        <v>-878956632274.33167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-878956632274.33167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-3662319301.1430488</v>
      </c>
      <c r="L3658" s="444">
        <f t="shared" ca="1" si="154"/>
        <v>-882618951575.47473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-882618951575.47473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-3677578964.8978114</v>
      </c>
      <c r="L3659" s="444">
        <f t="shared" ca="1" si="154"/>
        <v>-886296530540.37256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-886296530540.37256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-3692902210.5848861</v>
      </c>
      <c r="L3660" s="444">
        <f t="shared" ca="1" si="154"/>
        <v>-889989432750.9574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-889989432750.9574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-3708289303.1289892</v>
      </c>
      <c r="L3661" s="444">
        <f t="shared" ca="1" si="154"/>
        <v>-893697722054.08643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-893697722054.08643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-3723740508.5586934</v>
      </c>
      <c r="L3662" s="444">
        <f t="shared" ca="1" si="154"/>
        <v>-897421462562.64514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-897421462562.64514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-3739256094.0110211</v>
      </c>
      <c r="L3663" s="444">
        <f t="shared" ca="1" si="154"/>
        <v>-901160718656.65613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-901160718656.65613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-3754836327.7360673</v>
      </c>
      <c r="L3664" s="444">
        <f t="shared" ca="1" si="154"/>
        <v>-904915554984.39221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-904915554984.39221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-3770481479.101634</v>
      </c>
      <c r="L3665" s="444">
        <f t="shared" ca="1" si="154"/>
        <v>-908686036463.4939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-908686036463.4939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-3786191818.5978913</v>
      </c>
      <c r="L3666" s="444">
        <f t="shared" ca="1" si="154"/>
        <v>-912472228282.0918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-912472228282.0918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-3801967617.8420491</v>
      </c>
      <c r="L3667" s="444">
        <f t="shared" ca="1" si="154"/>
        <v>-916274195899.93384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-916274195899.93384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-3817809149.5830574</v>
      </c>
      <c r="L3668" s="444">
        <f t="shared" ca="1" si="154"/>
        <v>-920092005049.51685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-920092005049.51685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-3833716687.7063203</v>
      </c>
      <c r="L3669" s="444">
        <f t="shared" ca="1" si="154"/>
        <v>-923925721737.22314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-923925721737.22314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-3849690507.2384295</v>
      </c>
      <c r="L3670" s="444">
        <f t="shared" ca="1" si="154"/>
        <v>-927775412244.46155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-927775412244.46155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-3865730884.351923</v>
      </c>
      <c r="L3671" s="444">
        <f t="shared" ca="1" si="154"/>
        <v>-931641143128.81348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-931641143128.81348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-3881838096.3700566</v>
      </c>
      <c r="L3672" s="444">
        <f t="shared" ca="1" si="154"/>
        <v>-935522981225.18359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-935522981225.18359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-3898012421.7715983</v>
      </c>
      <c r="L3673" s="444">
        <f t="shared" ca="1" si="154"/>
        <v>-939420993646.9552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-939420993646.9552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-3914254140.1956468</v>
      </c>
      <c r="L3674" s="444">
        <f t="shared" ca="1" si="154"/>
        <v>-943335247787.15088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-943335247787.15088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-3930563532.4464622</v>
      </c>
      <c r="L3675" s="444">
        <f t="shared" ca="1" si="154"/>
        <v>-947265811319.59729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-947265811319.59729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-3946940880.498322</v>
      </c>
      <c r="L3676" s="444">
        <f t="shared" ca="1" si="154"/>
        <v>-951212752200.09558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-951212752200.09558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-3963386467.5003982</v>
      </c>
      <c r="L3677" s="444">
        <f t="shared" ca="1" si="154"/>
        <v>-955176138667.59595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-955176138667.59595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-3979900577.7816491</v>
      </c>
      <c r="L3678" s="444">
        <f t="shared" ca="1" si="154"/>
        <v>-959156039245.37756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-959156039245.37756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-3996483496.8557396</v>
      </c>
      <c r="L3679" s="444">
        <f t="shared" ca="1" si="154"/>
        <v>-963152522742.23328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-963152522742.23328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-4013135511.425972</v>
      </c>
      <c r="L3680" s="444">
        <f t="shared" ca="1" si="154"/>
        <v>-967165658253.6593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-967165658253.6593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-4029856909.3902469</v>
      </c>
      <c r="L3681" s="444">
        <f t="shared" ca="1" si="154"/>
        <v>-971195515163.04956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-971195515163.04956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-4046647979.8460398</v>
      </c>
      <c r="L3682" s="444">
        <f t="shared" ca="1" si="154"/>
        <v>-975242163142.89563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-975242163142.89563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-4063509013.0953989</v>
      </c>
      <c r="L3683" s="444">
        <f t="shared" ca="1" si="154"/>
        <v>-979305672155.99109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-979305672155.99109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-4080440300.6499629</v>
      </c>
      <c r="L3684" s="444">
        <f t="shared" ca="1" si="154"/>
        <v>-983386112456.64099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-983386112456.64099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-4097442135.2360039</v>
      </c>
      <c r="L3685" s="444">
        <f t="shared" ca="1" si="154"/>
        <v>-987483554591.87695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-987483554591.87695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-4114514810.7994871</v>
      </c>
      <c r="L3686" s="444">
        <f t="shared" ca="1" si="154"/>
        <v>-991598069402.67639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-991598069402.67639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-4131658622.5111518</v>
      </c>
      <c r="L3687" s="444">
        <f t="shared" ca="1" si="154"/>
        <v>-995729728025.1875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-995729728025.1875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-4148873866.7716146</v>
      </c>
      <c r="L3688" s="444">
        <f t="shared" ca="1" si="154"/>
        <v>-999878601891.95911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-999878601891.95911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-4166160841.216496</v>
      </c>
      <c r="L3689" s="444">
        <f t="shared" ca="1" si="154"/>
        <v>-1004044762733.1757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-1004044762733.1757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-4183519844.7215652</v>
      </c>
      <c r="L3690" s="444">
        <f t="shared" ca="1" si="154"/>
        <v>-1008228282577.8972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-1008228282577.8972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-4200951177.4079056</v>
      </c>
      <c r="L3691" s="444">
        <f t="shared" ca="1" si="154"/>
        <v>-1012429233755.3052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-1012429233755.3052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-4218455140.6471043</v>
      </c>
      <c r="L3692" s="444">
        <f t="shared" ca="1" si="154"/>
        <v>-1016647688895.9523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-1016647688895.9523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-4236032037.0664678</v>
      </c>
      <c r="L3693" s="444">
        <f t="shared" ca="1" si="154"/>
        <v>-1020883720933.0188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-1020883720933.0188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-4253682170.554245</v>
      </c>
      <c r="L3694" s="444">
        <f t="shared" ca="1" si="154"/>
        <v>-1025137403103.573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-1025137403103.573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-4271405846.2648873</v>
      </c>
      <c r="L3695" s="444">
        <f t="shared" ca="1" si="154"/>
        <v>-1029408808949.8379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-1029408808949.8379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-4289203370.6243243</v>
      </c>
      <c r="L3696" s="444">
        <f t="shared" ca="1" si="154"/>
        <v>-1033698012320.4622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-1033698012320.4622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-4307075051.3352585</v>
      </c>
      <c r="L3697" s="444">
        <f t="shared" ca="1" si="154"/>
        <v>-1038005087371.7974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-1038005087371.7974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-4325021197.3824883</v>
      </c>
      <c r="L3698" s="444">
        <f t="shared" ca="1" si="154"/>
        <v>-1042330108569.1798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-1042330108569.1798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-4343042119.038249</v>
      </c>
      <c r="L3699" s="444">
        <f t="shared" ca="1" si="154"/>
        <v>-1046673150688.218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-1046673150688.218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-4361138127.8675747</v>
      </c>
      <c r="L3700" s="444">
        <f t="shared" ca="1" si="154"/>
        <v>-1051034288816.0856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-1051034288816.0856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-4379309536.7336893</v>
      </c>
      <c r="L3701" s="444">
        <f t="shared" ca="1" si="154"/>
        <v>-1055413598352.8192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-1055413598352.8192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-4397556659.8034134</v>
      </c>
      <c r="L3702" s="444">
        <f t="shared" ca="1" si="154"/>
        <v>-1059811155012.6227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-1059811155012.6227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-4415879812.5525942</v>
      </c>
      <c r="L3703" s="444">
        <f t="shared" ca="1" si="154"/>
        <v>-1064227034825.1753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-1064227034825.1753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-4434279311.7715635</v>
      </c>
      <c r="L3704" s="444">
        <f t="shared" ca="1" si="154"/>
        <v>-1068661314136.9469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-1068661314136.9469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-4452755475.570612</v>
      </c>
      <c r="L3705" s="444">
        <f t="shared" ca="1" si="154"/>
        <v>-1073114069612.5175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-1073114069612.5175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-4471308623.3854895</v>
      </c>
      <c r="L3706" s="444">
        <f t="shared" ca="1" si="154"/>
        <v>-1077585378235.903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-1077585378235.903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-4489939075.9829283</v>
      </c>
      <c r="L3707" s="444">
        <f t="shared" ca="1" si="154"/>
        <v>-1082075317311.8859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-1082075317311.8859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-4508647155.4661913</v>
      </c>
      <c r="L3708" s="444">
        <f t="shared" ca="1" si="154"/>
        <v>-1086583964467.3521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-1086583964467.3521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-4527433185.280633</v>
      </c>
      <c r="L3709" s="444">
        <f t="shared" ca="1" si="154"/>
        <v>-1091111397652.6327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-1091111397652.6327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-4546297490.2193031</v>
      </c>
      <c r="L3710" s="444">
        <f t="shared" ca="1" si="154"/>
        <v>-1095657695142.8521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-1095657695142.8521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-4565240396.4285498</v>
      </c>
      <c r="L3711" s="444">
        <f t="shared" ca="1" si="154"/>
        <v>-1100222935539.2805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-1100222935539.2805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-4584262231.4136686</v>
      </c>
      <c r="L3712" s="444">
        <f t="shared" ca="1" si="154"/>
        <v>-1104807197770.6941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-1104807197770.6941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-4603363324.0445585</v>
      </c>
      <c r="L3713" s="444">
        <f t="shared" ca="1" si="154"/>
        <v>-1109410561094.7388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-1109410561094.7388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-4622544004.5614119</v>
      </c>
      <c r="L3714" s="444">
        <f t="shared" ca="1" si="154"/>
        <v>-1114033105099.3003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-1114033105099.3003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-4641804604.5804176</v>
      </c>
      <c r="L3715" s="444">
        <f t="shared" ca="1" si="154"/>
        <v>-1118674909703.8806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-1118674909703.8806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-4661145457.0995026</v>
      </c>
      <c r="L3716" s="444">
        <f t="shared" ca="1" si="154"/>
        <v>-1123336055160.9802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-1123336055160.9802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-4680566896.5040846</v>
      </c>
      <c r="L3717" s="444">
        <f t="shared" ca="1" si="154"/>
        <v>-1128016622057.4844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-1128016622057.4844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-4700069258.5728512</v>
      </c>
      <c r="L3718" s="444">
        <f t="shared" ca="1" si="154"/>
        <v>-1132716691316.0571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-1132716691316.0571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-4719652880.4835711</v>
      </c>
      <c r="L3719" s="444">
        <f t="shared" ca="1" si="154"/>
        <v>-1137436344196.5408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-1137436344196.5408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-4739318100.8189201</v>
      </c>
      <c r="L3720" s="444">
        <f t="shared" ca="1" si="154"/>
        <v>-1142175662297.3596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-1142175662297.3596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-4759065259.5723314</v>
      </c>
      <c r="L3721" s="444">
        <f t="shared" ca="1" si="154"/>
        <v>-1146934727556.9319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-1146934727556.9319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-4778894698.153883</v>
      </c>
      <c r="L3722" s="444">
        <f t="shared" ca="1" si="154"/>
        <v>-1151713622255.0857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-1151713622255.0857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-4798806759.3961906</v>
      </c>
      <c r="L3723" s="444">
        <f t="shared" ca="1" si="154"/>
        <v>-1156512429014.4819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-1156512429014.4819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-4818801787.5603409</v>
      </c>
      <c r="L3724" s="444">
        <f t="shared" ca="1" si="154"/>
        <v>-1161331230802.0422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-1161331230802.0422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-4838880128.3418427</v>
      </c>
      <c r="L3725" s="444">
        <f t="shared" ca="1" si="154"/>
        <v>-1166170110930.384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-1166170110930.384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-4859042128.8766003</v>
      </c>
      <c r="L3726" s="444">
        <f t="shared" ca="1" si="154"/>
        <v>-1171029153059.2607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-1171029153059.2607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-4879288137.7469196</v>
      </c>
      <c r="L3727" s="444">
        <f t="shared" ca="1" si="154"/>
        <v>-1175908441197.0076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-1175908441197.0076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-4899618504.9875317</v>
      </c>
      <c r="L3728" s="444">
        <f t="shared" ca="1" si="154"/>
        <v>-1180808059701.9951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-1180808059701.9951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-4920033582.0916462</v>
      </c>
      <c r="L3729" s="444">
        <f t="shared" ca="1" si="154"/>
        <v>-1185728093284.0867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-1185728093284.0867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-4940533722.0170279</v>
      </c>
      <c r="L3730" s="444">
        <f t="shared" ca="1" si="154"/>
        <v>-1190668627006.1038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-1190668627006.1038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-4961119279.1920986</v>
      </c>
      <c r="L3731" s="444">
        <f t="shared" ca="1" si="154"/>
        <v>-1195629746285.2959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-1195629746285.2959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-4981790609.5220661</v>
      </c>
      <c r="L3732" s="444">
        <f t="shared" ca="1" si="154"/>
        <v>-1200611536894.8179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-1200611536894.8179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-5002548070.3950748</v>
      </c>
      <c r="L3733" s="444">
        <f t="shared" ca="1" si="154"/>
        <v>-1205614084965.2129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-1205614084965.2129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-5023392020.6883869</v>
      </c>
      <c r="L3734" s="444">
        <f t="shared" ca="1" si="154"/>
        <v>-1210637476985.9014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-1210637476985.9014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-5044322820.7745886</v>
      </c>
      <c r="L3735" s="444">
        <f t="shared" ca="1" si="154"/>
        <v>-1215681799806.676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-1215681799806.676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-5065340832.5278168</v>
      </c>
      <c r="L3736" s="444">
        <f t="shared" ca="1" si="154"/>
        <v>-1220747140639.2039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-1220747140639.2039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-5086446419.3300161</v>
      </c>
      <c r="L3737" s="444">
        <f t="shared" ca="1" si="154"/>
        <v>-1225833587058.5339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-1225833587058.5339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-5107639946.0772247</v>
      </c>
      <c r="L3738" s="444">
        <f t="shared" ca="1" si="154"/>
        <v>-1230941227004.6111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-1230941227004.6111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-5128921779.1858797</v>
      </c>
      <c r="L3739" s="444">
        <f t="shared" ca="1" si="154"/>
        <v>-1236070148783.7969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-1236070148783.7969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-5150292286.5991535</v>
      </c>
      <c r="L3740" s="444">
        <f t="shared" ca="1" si="154"/>
        <v>-1241220441070.396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-1241220441070.396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-5171751837.7933168</v>
      </c>
      <c r="L3741" s="444">
        <f t="shared" ca="1" si="154"/>
        <v>-1246392192908.1892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-1246392192908.1892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-5193300803.7841215</v>
      </c>
      <c r="L3742" s="444">
        <f t="shared" ca="1" si="154"/>
        <v>-1251585493711.9734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-1251585493711.9734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-5214939557.1332226</v>
      </c>
      <c r="L3743" s="444">
        <f t="shared" ca="1" si="154"/>
        <v>-1256800433269.1067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-1256800433269.1067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-5236668471.9546108</v>
      </c>
      <c r="L3744" s="444">
        <f t="shared" ca="1" si="154"/>
        <v>-1262037101741.0613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-1262037101741.0613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-5258487923.9210882</v>
      </c>
      <c r="L3745" s="444">
        <f t="shared" ca="1" si="154"/>
        <v>-1267295589664.9824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-1267295589664.9824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-5280398290.2707596</v>
      </c>
      <c r="L3746" s="444">
        <f t="shared" ca="1" si="154"/>
        <v>-1272575987955.2532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-1272575987955.2532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-5302399949.8135548</v>
      </c>
      <c r="L3747" s="444">
        <f t="shared" ca="1" si="154"/>
        <v>-1277878387905.0667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-1277878387905.0667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-5324493282.9377775</v>
      </c>
      <c r="L3748" s="444">
        <f t="shared" ca="1" si="154"/>
        <v>-1283202881188.0044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-1283202881188.0044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-5346678671.6166849</v>
      </c>
      <c r="L3749" s="444">
        <f t="shared" ca="1" si="154"/>
        <v>-1288549559859.6211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-1288549559859.6211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-5368956499.4150877</v>
      </c>
      <c r="L3750" s="444">
        <f t="shared" ca="1" si="154"/>
        <v>-1293918516359.0361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-1293918516359.0361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-5391327151.4959841</v>
      </c>
      <c r="L3751" s="444">
        <f t="shared" ca="1" si="154"/>
        <v>-1299309843510.5322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-1299309843510.5322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-5413791014.6272173</v>
      </c>
      <c r="L3752" s="444">
        <f t="shared" ca="1" si="154"/>
        <v>-1304723634525.1594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-1304723634525.1594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-5436348477.1881638</v>
      </c>
      <c r="L3753" s="444">
        <f t="shared" ca="1" si="154"/>
        <v>-1310159983002.3477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-1310159983002.3477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-5458999929.1764488</v>
      </c>
      <c r="L3754" s="444">
        <f t="shared" ca="1" si="154"/>
        <v>-1315618982931.5242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-1315618982931.5242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-5481745762.2146835</v>
      </c>
      <c r="L3755" s="444">
        <f t="shared" ca="1" si="154"/>
        <v>-1321100728693.7388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-1321100728693.7388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-5504586369.5572453</v>
      </c>
      <c r="L3756" s="444">
        <f t="shared" ca="1" si="154"/>
        <v>-1326605315063.2959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-1326605315063.2959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-5527522146.0970659</v>
      </c>
      <c r="L3757" s="444">
        <f t="shared" ca="1" si="154"/>
        <v>-1332132837209.3931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-1332132837209.3931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-5550553488.3724709</v>
      </c>
      <c r="L3758" s="444">
        <f t="shared" ca="1" si="154"/>
        <v>-1337683390697.7656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-1337683390697.7656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-5573680794.5740232</v>
      </c>
      <c r="L3759" s="444">
        <f t="shared" ca="1" si="154"/>
        <v>-1343257071492.3396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-1343257071492.3396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-5596904464.5514145</v>
      </c>
      <c r="L3760" s="444">
        <f t="shared" ca="1" si="154"/>
        <v>-1348853975956.8911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-1348853975956.8911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-5620224899.8203793</v>
      </c>
      <c r="L3761" s="444">
        <f t="shared" ca="1" si="154"/>
        <v>-1354474200856.7114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-1354474200856.7114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-5643642503.5696306</v>
      </c>
      <c r="L3762" s="444">
        <f t="shared" ca="1" si="154"/>
        <v>-1360117843360.281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-1360117843360.281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-5667157680.6678371</v>
      </c>
      <c r="L3763" s="444">
        <f t="shared" ca="1" si="154"/>
        <v>-1365785001040.9487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-1365785001040.9487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-5690770837.67062</v>
      </c>
      <c r="L3764" s="444">
        <f t="shared" ca="1" si="154"/>
        <v>-1371475771878.6194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-1371475771878.6194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-5714482382.8275805</v>
      </c>
      <c r="L3765" s="444">
        <f t="shared" ca="1" si="154"/>
        <v>-1377190254261.447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-1377190254261.447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-5738292726.0893621</v>
      </c>
      <c r="L3766" s="444">
        <f t="shared" ca="1" si="154"/>
        <v>-1382928546987.5364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-1382928546987.5364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-5762202279.1147346</v>
      </c>
      <c r="L3767" s="444">
        <f t="shared" ca="1" si="154"/>
        <v>-1388690749266.6511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-1388690749266.6511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-5786211455.2777128</v>
      </c>
      <c r="L3768" s="444">
        <f t="shared" ca="1" si="154"/>
        <v>-1394476960721.929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-1394476960721.929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-5810320669.6747036</v>
      </c>
      <c r="L3769" s="444">
        <f t="shared" ca="1" si="154"/>
        <v>-1400287281391.6038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-1400287281391.6038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-5834530339.1316824</v>
      </c>
      <c r="L3770" s="444">
        <f t="shared" ca="1" si="154"/>
        <v>-1406121811730.7354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-1406121811730.7354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-5858840882.2113972</v>
      </c>
      <c r="L3771" s="444">
        <f t="shared" ca="1" si="154"/>
        <v>-1411980652612.9468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-1411980652612.9468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-5883252719.2206116</v>
      </c>
      <c r="L3772" s="444">
        <f t="shared" ca="1" si="154"/>
        <v>-1417863905332.1675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-1417863905332.1675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-5907766272.2173643</v>
      </c>
      <c r="L3773" s="444">
        <f t="shared" ca="1" si="154"/>
        <v>-1423771671604.3848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-1423771671604.3848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-5932381965.0182695</v>
      </c>
      <c r="L3774" s="444">
        <f t="shared" ca="1" si="154"/>
        <v>-1429704053569.4031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-1429704053569.4031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-5957100223.2058458</v>
      </c>
      <c r="L3775" s="444">
        <f t="shared" ca="1" si="154"/>
        <v>-1435661153792.6089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-1435661153792.6089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-5981921474.13587</v>
      </c>
      <c r="L3776" s="444">
        <f t="shared" ca="1" si="154"/>
        <v>-1441643075266.7449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-1441643075266.7449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-6006846146.9447699</v>
      </c>
      <c r="L3777" s="444">
        <f t="shared" ca="1" si="154"/>
        <v>-1447649921413.6897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-1447649921413.6897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-6031874672.5570402</v>
      </c>
      <c r="L3778" s="444">
        <f t="shared" ca="1" si="154"/>
        <v>-1453681796086.2468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-1453681796086.2468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-6057007483.6926947</v>
      </c>
      <c r="L3779" s="444">
        <f t="shared" ca="1" si="154"/>
        <v>-1459738803569.9395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-1459738803569.9395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-6082245014.8747473</v>
      </c>
      <c r="L3780" s="444">
        <f t="shared" ca="1" si="154"/>
        <v>-1465821048584.8142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-1465821048584.8142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-6107587702.4367256</v>
      </c>
      <c r="L3781" s="444">
        <f t="shared" ca="1" si="154"/>
        <v>-1471928636287.251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-1471928636287.251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-6133035984.5302124</v>
      </c>
      <c r="L3782" s="444">
        <f t="shared" ca="1" si="154"/>
        <v>-1478061672271.7813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-1478061672271.7813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-6158590301.1324215</v>
      </c>
      <c r="L3783" s="444">
        <f t="shared" ca="1" si="154"/>
        <v>-1484220262572.9136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-1484220262572.9136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-6184251094.0538063</v>
      </c>
      <c r="L3784" s="444">
        <f t="shared" ca="1" si="154"/>
        <v>-1490404513666.9673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-1490404513666.9673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-6210018806.9456968</v>
      </c>
      <c r="L3785" s="444">
        <f t="shared" ca="1" si="154"/>
        <v>-1496614532473.9131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-1496614532473.9131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-6235893885.307971</v>
      </c>
      <c r="L3786" s="444">
        <f t="shared" ca="1" si="154"/>
        <v>-1502850426359.2209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-1502850426359.2209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-6261876776.4967537</v>
      </c>
      <c r="L3787" s="444">
        <f t="shared" ca="1" si="154"/>
        <v>-1509112303135.7178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-1509112303135.7178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-6287967929.7321577</v>
      </c>
      <c r="L3788" s="444">
        <f t="shared" ca="1" si="154"/>
        <v>-1515400271065.45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-1515400271065.45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-6314167796.106041</v>
      </c>
      <c r="L3789" s="444">
        <f t="shared" ca="1" si="154"/>
        <v>-1521714438861.5559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-1521714438861.5559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-6340476828.5898161</v>
      </c>
      <c r="L3790" s="444">
        <f t="shared" ca="1" si="154"/>
        <v>-1528054915690.1458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-1528054915690.1458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-6366895482.0422735</v>
      </c>
      <c r="L3791" s="444">
        <f t="shared" ca="1" si="154"/>
        <v>-1534421811172.188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-1534421811172.188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-6393424213.2174501</v>
      </c>
      <c r="L3792" s="444">
        <f t="shared" ca="1" si="154"/>
        <v>-1540815235385.4055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-1540815235385.4055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-6420063480.7725229</v>
      </c>
      <c r="L3793" s="444">
        <f t="shared" ca="1" si="154"/>
        <v>-1547235298866.178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-1547235298866.178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-6446813745.2757416</v>
      </c>
      <c r="L3794" s="444">
        <f t="shared" ca="1" si="154"/>
        <v>-1553682112611.4536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-1553682112611.4536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-6473675469.2143898</v>
      </c>
      <c r="L3795" s="444">
        <f t="shared" ca="1" si="154"/>
        <v>-1560155788080.668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-1560155788080.668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-6500649117.0027828</v>
      </c>
      <c r="L3796" s="444">
        <f t="shared" ca="1" si="154"/>
        <v>-1566656437197.6707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-1566656437197.6707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-6527735154.9902945</v>
      </c>
      <c r="L3797" s="444">
        <f t="shared" ca="1" si="154"/>
        <v>-1573184172352.6609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-1573184172352.6609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-6554934051.4694204</v>
      </c>
      <c r="L3798" s="444">
        <f t="shared" ca="1" si="154"/>
        <v>-1579739106404.1304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-1579739106404.1304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-6582246276.683876</v>
      </c>
      <c r="L3799" s="444">
        <f t="shared" ca="1" si="154"/>
        <v>-1586321352680.8142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-1586321352680.8142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-6609672302.8367262</v>
      </c>
      <c r="L3800" s="444">
        <f t="shared" ca="1" si="154"/>
        <v>-1592931024983.6509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-1592931024983.6509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-6637212604.0985451</v>
      </c>
      <c r="L3801" s="444">
        <f t="shared" ca="1" si="154"/>
        <v>-1599568237587.7495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-1599568237587.7495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-6664867656.6156225</v>
      </c>
      <c r="L3802" s="444">
        <f t="shared" ca="1" si="154"/>
        <v>-1606233105244.3652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-1606233105244.3652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-6692637938.5181885</v>
      </c>
      <c r="L3803" s="444">
        <f t="shared" ca="1" si="154"/>
        <v>-1612925743182.8833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-1612925743182.8833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-6720523929.9286804</v>
      </c>
      <c r="L3804" s="444">
        <f t="shared" ca="1" si="154"/>
        <v>-1619646267112.812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-1619646267112.812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-6748526112.9700499</v>
      </c>
      <c r="L3805" s="444">
        <f t="shared" ca="1" si="154"/>
        <v>-1626394793225.782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-1626394793225.782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-6776644971.7740917</v>
      </c>
      <c r="L3806" s="444">
        <f t="shared" ca="1" si="154"/>
        <v>-1633171438197.5562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-1633171438197.5562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-6804880992.4898176</v>
      </c>
      <c r="L3807" s="444">
        <f t="shared" ca="1" si="154"/>
        <v>-1639976319190.0459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-1639976319190.0459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-6833234663.2918577</v>
      </c>
      <c r="L3808" s="444">
        <f t="shared" ca="1" si="154"/>
        <v>-1646809553853.3376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-1646809553853.3376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-6861706474.3889065</v>
      </c>
      <c r="L3809" s="444">
        <f t="shared" ca="1" si="154"/>
        <v>-1653671260327.7266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-1653671260327.7266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-6890296918.0321941</v>
      </c>
      <c r="L3810" s="444">
        <f t="shared" ca="1" si="154"/>
        <v>-1660561557245.7588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-1660561557245.7588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-6919006488.5239944</v>
      </c>
      <c r="L3811" s="444">
        <f t="shared" ca="1" si="154"/>
        <v>-1667480563734.2827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-1667480563734.2827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-6947835682.2261782</v>
      </c>
      <c r="L3812" s="444">
        <f t="shared" ca="1" si="154"/>
        <v>-1674428399416.5088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-1674428399416.5088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-6976784997.5687866</v>
      </c>
      <c r="L3813" s="444">
        <f t="shared" ca="1" si="154"/>
        <v>-1681405184414.0776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-1681405184414.0776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-7005854935.0586567</v>
      </c>
      <c r="L3814" s="444">
        <f t="shared" ca="1" si="154"/>
        <v>-1688411039349.1362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-1688411039349.1362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-7035045997.2880678</v>
      </c>
      <c r="L3815" s="444">
        <f t="shared" ca="1" si="154"/>
        <v>-1695446085346.4243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-1695446085346.4243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-7064358688.9434347</v>
      </c>
      <c r="L3816" s="444">
        <f t="shared" ca="1" si="154"/>
        <v>-1702510444035.3677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-1702510444035.3677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-7093793516.8140316</v>
      </c>
      <c r="L3817" s="444">
        <f t="shared" ca="1" si="154"/>
        <v>-1709604237552.1816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-1709604237552.1816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-7123350989.8007565</v>
      </c>
      <c r="L3818" s="444">
        <f t="shared" ca="1" si="154"/>
        <v>-1716727588541.9824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-1716727588541.9824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-7153031618.9249268</v>
      </c>
      <c r="L3819" s="444">
        <f t="shared" ca="1" si="154"/>
        <v>-1723880620160.9072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-1723880620160.9072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-7182835917.3371134</v>
      </c>
      <c r="L3820" s="444">
        <f t="shared" ca="1" si="154"/>
        <v>-1731063456078.2444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-1731063456078.2444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-7212764400.3260183</v>
      </c>
      <c r="L3821" s="444">
        <f t="shared" ca="1" si="154"/>
        <v>-1738276220478.5703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-1738276220478.5703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-7242817585.3273773</v>
      </c>
      <c r="L3822" s="444">
        <f t="shared" ca="1" si="154"/>
        <v>-1745519038063.8977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-1745519038063.8977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-7272995991.9329081</v>
      </c>
      <c r="L3823" s="444">
        <f t="shared" ca="1" si="154"/>
        <v>-1752792034055.8306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-1752792034055.8306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-7303300141.8992949</v>
      </c>
      <c r="L3824" s="444">
        <f t="shared" ca="1" si="154"/>
        <v>-1760095334197.73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-1760095334197.73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-7333730559.1572084</v>
      </c>
      <c r="L3825" s="444">
        <f t="shared" ca="1" si="154"/>
        <v>-1767429064756.8872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-1767429064756.8872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-7364287769.820363</v>
      </c>
      <c r="L3826" s="444">
        <f t="shared" ca="1" si="154"/>
        <v>-1774793352526.7075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-1774793352526.7075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-7394972302.1946135</v>
      </c>
      <c r="L3827" s="444">
        <f t="shared" ca="1" si="154"/>
        <v>-1782188324828.9021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-1782188324828.9021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-7425784686.7870922</v>
      </c>
      <c r="L3828" s="444">
        <f t="shared" ca="1" si="154"/>
        <v>-1789614109515.6892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-1789614109515.6892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-7456725456.3153715</v>
      </c>
      <c r="L3829" s="444">
        <f t="shared" ca="1" si="154"/>
        <v>-1797070834972.0046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-1797070834972.0046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-7487795145.7166862</v>
      </c>
      <c r="L3830" s="444">
        <f t="shared" ca="1" si="154"/>
        <v>-1804558630117.7214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-1804558630117.7214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-7518994292.1571722</v>
      </c>
      <c r="L3831" s="444">
        <f t="shared" ca="1" si="154"/>
        <v>-1812077624409.8787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-1812077624409.8787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-7550323435.0411596</v>
      </c>
      <c r="L3832" s="444">
        <f t="shared" ca="1" si="154"/>
        <v>-1819627947844.9199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-1819627947844.9199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-7581783116.0204992</v>
      </c>
      <c r="L3833" s="444">
        <f t="shared" ref="L3833:L4087" ca="1" si="159">I3833-J3833+K3833</f>
        <v>-1827209730960.9404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-1827209730960.9404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-7613373879.0039186</v>
      </c>
      <c r="L3834" s="444">
        <f t="shared" ca="1" si="159"/>
        <v>-1834823104839.9443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-1834823104839.9443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-7645096270.1664333</v>
      </c>
      <c r="L3835" s="444">
        <f t="shared" ca="1" si="159"/>
        <v>-1842468201110.1108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-1842468201110.1108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-7676950837.9587946</v>
      </c>
      <c r="L3836" s="444">
        <f t="shared" ca="1" si="159"/>
        <v>-1850145151948.0696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-1850145151948.0696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-7708938133.1169558</v>
      </c>
      <c r="L3837" s="444">
        <f t="shared" ca="1" si="159"/>
        <v>-1857854090081.1865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-1857854090081.1865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-7741058708.6716089</v>
      </c>
      <c r="L3838" s="444">
        <f t="shared" ca="1" si="159"/>
        <v>-1865595148789.8582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-1865595148789.8582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-7773313119.9577417</v>
      </c>
      <c r="L3839" s="444">
        <f t="shared" ca="1" si="159"/>
        <v>-1873368461909.8159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-1873368461909.8159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-7805701924.6242332</v>
      </c>
      <c r="L3840" s="444">
        <f t="shared" ca="1" si="159"/>
        <v>-1881174163834.4402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-1881174163834.4402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-7838225682.6435013</v>
      </c>
      <c r="L3841" s="444">
        <f t="shared" ca="1" si="159"/>
        <v>-1889012389517.0837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-1889012389517.0837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-7870884956.3211823</v>
      </c>
      <c r="L3842" s="444">
        <f t="shared" ca="1" si="159"/>
        <v>-1896883274473.405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-1896883274473.405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-7903680310.3058538</v>
      </c>
      <c r="L3843" s="444">
        <f t="shared" ca="1" si="159"/>
        <v>-1904786954783.7109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-1904786954783.7109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-7936612311.598794</v>
      </c>
      <c r="L3844" s="444">
        <f t="shared" ca="1" si="159"/>
        <v>-1912723567095.3098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-1912723567095.3098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-7969681529.5637903</v>
      </c>
      <c r="L3845" s="444">
        <f t="shared" ca="1" si="159"/>
        <v>-1920693248624.8735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-1920693248624.8735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-8002888535.9369736</v>
      </c>
      <c r="L3846" s="444">
        <f t="shared" ca="1" si="159"/>
        <v>-1928696137160.8105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-1928696137160.8105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-8036233904.8367109</v>
      </c>
      <c r="L3847" s="444">
        <f t="shared" ca="1" si="159"/>
        <v>-1936732371065.6472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-1936732371065.6472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-8069718212.7735291</v>
      </c>
      <c r="L3848" s="444">
        <f t="shared" ca="1" si="159"/>
        <v>-1944802089278.4207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-1944802089278.4207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-8103342038.6600857</v>
      </c>
      <c r="L3849" s="444">
        <f t="shared" ca="1" si="159"/>
        <v>-1952905431317.0808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-1952905431317.0808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-8137105963.8211708</v>
      </c>
      <c r="L3850" s="444">
        <f t="shared" ca="1" si="159"/>
        <v>-1961042537280.9021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-1961042537280.9021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-8171010572.0037594</v>
      </c>
      <c r="L3851" s="444">
        <f t="shared" ca="1" si="159"/>
        <v>-1969213547852.9058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-1969213547852.9058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-8205056449.3871069</v>
      </c>
      <c r="L3852" s="444">
        <f t="shared" ca="1" si="159"/>
        <v>-1977418604302.293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-1977418604302.293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-8239244184.5928869</v>
      </c>
      <c r="L3853" s="444">
        <f t="shared" ca="1" si="159"/>
        <v>-1985657848486.8857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-1985657848486.8857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-8273574368.6953573</v>
      </c>
      <c r="L3854" s="444">
        <f t="shared" ca="1" si="159"/>
        <v>-1993931422855.5811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-1993931422855.5811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-8308047595.2315865</v>
      </c>
      <c r="L3855" s="444">
        <f t="shared" ca="1" si="159"/>
        <v>-2002239470450.8127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-2002239470450.8127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-8342664460.2117205</v>
      </c>
      <c r="L3856" s="444">
        <f t="shared" ca="1" si="159"/>
        <v>-2010582134911.0244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-2010582134911.0244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-8377425562.1292686</v>
      </c>
      <c r="L3857" s="444">
        <f t="shared" ca="1" si="159"/>
        <v>-2018959560473.1536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-2018959560473.1536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-8412331501.9714727</v>
      </c>
      <c r="L3858" s="444">
        <f t="shared" ca="1" si="159"/>
        <v>-2027371891975.125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-2027371891975.125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-8447382883.2296886</v>
      </c>
      <c r="L3859" s="444">
        <f t="shared" ca="1" si="159"/>
        <v>-2035819274858.3547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-2035819274858.3547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-8482580311.909812</v>
      </c>
      <c r="L3860" s="444">
        <f t="shared" ca="1" si="159"/>
        <v>-2044301855170.2646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-2044301855170.2646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-8517924396.5427694</v>
      </c>
      <c r="L3861" s="444">
        <f t="shared" ca="1" si="159"/>
        <v>-2052819779566.8074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-2052819779566.8074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-8553415748.1950302</v>
      </c>
      <c r="L3862" s="444">
        <f t="shared" ca="1" si="159"/>
        <v>-2061373195315.0024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-2061373195315.0024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-8589054980.4791775</v>
      </c>
      <c r="L3863" s="444">
        <f t="shared" ca="1" si="159"/>
        <v>-2069962250295.4817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-2069962250295.4817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-8624842709.5645065</v>
      </c>
      <c r="L3864" s="444">
        <f t="shared" ca="1" si="159"/>
        <v>-2078587093005.0461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-2078587093005.0461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-8660779554.1876926</v>
      </c>
      <c r="L3865" s="444">
        <f t="shared" ca="1" si="159"/>
        <v>-2087247872559.2339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-2087247872559.2339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-8696866135.663475</v>
      </c>
      <c r="L3866" s="444">
        <f t="shared" ca="1" si="159"/>
        <v>-2095944738694.8975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-2095944738694.8975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-8733103077.8954067</v>
      </c>
      <c r="L3867" s="444">
        <f t="shared" ca="1" si="159"/>
        <v>-2104677841772.793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-2104677841772.793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-8769491007.3866386</v>
      </c>
      <c r="L3868" s="444">
        <f t="shared" ca="1" si="159"/>
        <v>-2113447332780.1797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-2113447332780.1797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-8806030553.2507477</v>
      </c>
      <c r="L3869" s="444">
        <f t="shared" ca="1" si="159"/>
        <v>-2122253363333.4304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-2122253363333.4304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-8842722347.2226257</v>
      </c>
      <c r="L3870" s="444">
        <f t="shared" ca="1" si="159"/>
        <v>-2131096085680.6531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-2131096085680.6531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-8879567023.6693859</v>
      </c>
      <c r="L3871" s="444">
        <f t="shared" ca="1" si="159"/>
        <v>-2139975652704.3225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-2139975652704.3225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-8916565219.6013432</v>
      </c>
      <c r="L3872" s="444">
        <f t="shared" ca="1" si="159"/>
        <v>-2148892217923.9238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-2148892217923.9238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-8953717574.6830158</v>
      </c>
      <c r="L3873" s="444">
        <f t="shared" ca="1" si="159"/>
        <v>-2157845935498.6069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-2157845935498.6069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-8991024731.2441959</v>
      </c>
      <c r="L3874" s="444">
        <f t="shared" ca="1" si="159"/>
        <v>-2166836960229.8511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-2166836960229.8511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-9028487334.2910461</v>
      </c>
      <c r="L3875" s="444">
        <f t="shared" ca="1" si="159"/>
        <v>-2175865447564.1421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-2175865447564.1421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-9066106031.5172577</v>
      </c>
      <c r="L3876" s="444">
        <f t="shared" ca="1" si="159"/>
        <v>-2184931553595.6594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-2184931553595.6594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-9103881473.3152466</v>
      </c>
      <c r="L3877" s="444">
        <f t="shared" ca="1" si="159"/>
        <v>-2194035435068.9746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-2194035435068.9746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-9141814312.7873955</v>
      </c>
      <c r="L3878" s="444">
        <f t="shared" ca="1" si="159"/>
        <v>-2203177249381.7622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-2203177249381.7622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-9179905205.7573433</v>
      </c>
      <c r="L3879" s="444">
        <f t="shared" ca="1" si="159"/>
        <v>-2212357154587.5195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-2212357154587.5195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-9218154810.781332</v>
      </c>
      <c r="L3880" s="444">
        <f t="shared" ca="1" si="159"/>
        <v>-2221575309398.3008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-2221575309398.3008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-9256563789.159586</v>
      </c>
      <c r="L3881" s="444">
        <f t="shared" ca="1" si="159"/>
        <v>-2230831873187.4604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-2230831873187.4604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-9295132804.947752</v>
      </c>
      <c r="L3882" s="444">
        <f t="shared" ca="1" si="159"/>
        <v>-2240127005992.4082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-2240127005992.4082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-9333862524.9683666</v>
      </c>
      <c r="L3883" s="444">
        <f t="shared" ca="1" si="159"/>
        <v>-2249460868517.3765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-2249460868517.3765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-9372753618.822401</v>
      </c>
      <c r="L3884" s="444">
        <f t="shared" ca="1" si="159"/>
        <v>-2258833622136.1987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-2258833622136.1987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-9411806758.9008274</v>
      </c>
      <c r="L3885" s="444">
        <f t="shared" ca="1" si="159"/>
        <v>-2268245428895.0996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-2268245428895.0996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-9451022620.3962479</v>
      </c>
      <c r="L3886" s="444">
        <f t="shared" ca="1" si="159"/>
        <v>-2277696451515.4961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-2277696451515.4961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-9490401881.3145676</v>
      </c>
      <c r="L3887" s="444">
        <f t="shared" ca="1" si="159"/>
        <v>-2287186853396.8105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-2287186853396.8105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-9529945222.4867096</v>
      </c>
      <c r="L3888" s="444">
        <f t="shared" ca="1" si="159"/>
        <v>-2296716798619.2974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-2296716798619.2974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-9569653327.5804062</v>
      </c>
      <c r="L3889" s="444">
        <f t="shared" ca="1" si="159"/>
        <v>-2306286451946.8779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-2306286451946.8779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-9609526883.1119919</v>
      </c>
      <c r="L3890" s="444">
        <f t="shared" ca="1" si="159"/>
        <v>-2315895978829.9897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-2315895978829.9897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-9649566578.4582901</v>
      </c>
      <c r="L3891" s="444">
        <f t="shared" ca="1" si="159"/>
        <v>-2325545545408.4482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-2325545545408.4482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-9689773105.8685341</v>
      </c>
      <c r="L3892" s="444">
        <f t="shared" ca="1" si="159"/>
        <v>-2335235318514.3169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-2335235318514.3169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-9730147160.4763203</v>
      </c>
      <c r="L3893" s="444">
        <f t="shared" ca="1" si="159"/>
        <v>-2344965465674.7935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-2344965465674.7935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-9770689440.3116398</v>
      </c>
      <c r="L3894" s="444">
        <f t="shared" ca="1" si="159"/>
        <v>-2354736155115.105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-2354736155115.105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-9811400646.3129368</v>
      </c>
      <c r="L3895" s="444">
        <f t="shared" ca="1" si="159"/>
        <v>-2364547555761.418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-2364547555761.418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-9852281482.339241</v>
      </c>
      <c r="L3896" s="444">
        <f t="shared" ca="1" si="159"/>
        <v>-2374399837243.7573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-2374399837243.7573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-9893332655.1823215</v>
      </c>
      <c r="L3897" s="444">
        <f t="shared" ca="1" si="159"/>
        <v>-2384293169898.9395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-2384293169898.9395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-9934554874.5789146</v>
      </c>
      <c r="L3898" s="444">
        <f t="shared" ca="1" si="159"/>
        <v>-2394227724773.5186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-2394227724773.5186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-9975948853.2229939</v>
      </c>
      <c r="L3899" s="444">
        <f t="shared" ca="1" si="159"/>
        <v>-2404203673626.7417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-2404203673626.7417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-10017515306.77809</v>
      </c>
      <c r="L3900" s="444">
        <f t="shared" ca="1" si="159"/>
        <v>-2414221188933.52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-2414221188933.52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-10059254953.889668</v>
      </c>
      <c r="L3901" s="444">
        <f t="shared" ca="1" si="159"/>
        <v>-2424280443887.4097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-2424280443887.4097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-10101168516.19754</v>
      </c>
      <c r="L3902" s="444">
        <f t="shared" ca="1" si="159"/>
        <v>-2434381612403.6074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-2434381612403.6074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-10143256718.348364</v>
      </c>
      <c r="L3903" s="444">
        <f t="shared" ca="1" si="159"/>
        <v>-2444524869121.9556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-2444524869121.9556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-10185520288.008148</v>
      </c>
      <c r="L3904" s="444">
        <f t="shared" ca="1" si="159"/>
        <v>-2454710389409.9639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-2454710389409.9639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-10227959955.874849</v>
      </c>
      <c r="L3905" s="444">
        <f t="shared" ca="1" si="159"/>
        <v>-2464938349365.8389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-2464938349365.8389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-10270576455.690994</v>
      </c>
      <c r="L3906" s="444">
        <f t="shared" ca="1" si="159"/>
        <v>-2475208925821.5298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-2475208925821.5298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-10313370524.256374</v>
      </c>
      <c r="L3907" s="444">
        <f t="shared" ca="1" si="159"/>
        <v>-2485522296345.7861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-2485522296345.7861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-10356342901.440775</v>
      </c>
      <c r="L3908" s="444">
        <f t="shared" ca="1" si="159"/>
        <v>-2495878639247.2271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-2495878639247.2271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-10399494330.196779</v>
      </c>
      <c r="L3909" s="444">
        <f t="shared" ca="1" si="159"/>
        <v>-2506278133577.4238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-2506278133577.4238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-10442825556.572599</v>
      </c>
      <c r="L3910" s="444">
        <f t="shared" ca="1" si="159"/>
        <v>-2516720959133.9966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-2516720959133.9966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-10486337329.724985</v>
      </c>
      <c r="L3911" s="444">
        <f t="shared" ca="1" si="159"/>
        <v>-2527207296463.7217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-2527207296463.7217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-10530030401.932173</v>
      </c>
      <c r="L3912" s="444">
        <f t="shared" ca="1" si="159"/>
        <v>-2537737326865.6538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-2537737326865.6538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-10573905528.606892</v>
      </c>
      <c r="L3913" s="444">
        <f t="shared" ca="1" si="159"/>
        <v>-2548311232394.2607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-2548311232394.2607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-10617963468.30942</v>
      </c>
      <c r="L3914" s="444">
        <f t="shared" ca="1" si="159"/>
        <v>-2558929195862.5703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-2558929195862.5703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-10662204982.76071</v>
      </c>
      <c r="L3915" s="444">
        <f t="shared" ca="1" si="159"/>
        <v>-2569591400845.3311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-2569591400845.3311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-10706630836.855545</v>
      </c>
      <c r="L3916" s="444">
        <f t="shared" ca="1" si="159"/>
        <v>-2580298031682.1865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-2580298031682.1865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-10751241798.675777</v>
      </c>
      <c r="L3917" s="444">
        <f t="shared" ca="1" si="159"/>
        <v>-2591049273480.8623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-2591049273480.8623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-10796038639.503593</v>
      </c>
      <c r="L3918" s="444">
        <f t="shared" ca="1" si="159"/>
        <v>-2601845312120.3657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-2601845312120.3657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-10841022133.834858</v>
      </c>
      <c r="L3919" s="444">
        <f t="shared" ca="1" si="159"/>
        <v>-2612686334254.2007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-2612686334254.2007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-10886193059.392502</v>
      </c>
      <c r="L3920" s="444">
        <f t="shared" ca="1" si="159"/>
        <v>-2623572527313.5933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-2623572527313.5933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-10931552197.139973</v>
      </c>
      <c r="L3921" s="444">
        <f t="shared" ca="1" si="159"/>
        <v>-2634504079510.7334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-2634504079510.7334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-10977100331.294722</v>
      </c>
      <c r="L3922" s="444">
        <f t="shared" ca="1" si="159"/>
        <v>-2645481179842.0283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-2645481179842.0283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-11022838249.341785</v>
      </c>
      <c r="L3923" s="444">
        <f t="shared" ca="1" si="159"/>
        <v>-2656504018091.3701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-2656504018091.3701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-11068766742.047375</v>
      </c>
      <c r="L3924" s="444">
        <f t="shared" ca="1" si="159"/>
        <v>-2667572784833.4175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-2667572784833.4175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-11114886603.472572</v>
      </c>
      <c r="L3925" s="444">
        <f t="shared" ca="1" si="159"/>
        <v>-2678687671436.8901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-2678687671436.8901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-11161198630.987041</v>
      </c>
      <c r="L3926" s="444">
        <f t="shared" ca="1" si="159"/>
        <v>-2689848870067.877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-2689848870067.877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-11207703625.28282</v>
      </c>
      <c r="L3927" s="444">
        <f t="shared" ca="1" si="159"/>
        <v>-2701056573693.1597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-2701056573693.1597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-11254402390.388165</v>
      </c>
      <c r="L3928" s="444">
        <f t="shared" ca="1" si="159"/>
        <v>-2712310976083.5479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-2712310976083.5479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-11301295733.68145</v>
      </c>
      <c r="L3929" s="444">
        <f t="shared" ca="1" si="159"/>
        <v>-2723612271817.2295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-2723612271817.2295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-11348384465.905123</v>
      </c>
      <c r="L3930" s="444">
        <f t="shared" ca="1" si="159"/>
        <v>-2734960656283.1348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-2734960656283.1348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-11395669401.179728</v>
      </c>
      <c r="L3931" s="444">
        <f t="shared" ca="1" si="159"/>
        <v>-2746356325684.3145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-2746356325684.3145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-11443151357.017977</v>
      </c>
      <c r="L3932" s="444">
        <f t="shared" ca="1" si="159"/>
        <v>-2757799477041.3325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-2757799477041.3325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-11490831154.338886</v>
      </c>
      <c r="L3933" s="444">
        <f t="shared" ca="1" si="159"/>
        <v>-2769290308195.6714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-2769290308195.6714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-11538709617.481964</v>
      </c>
      <c r="L3934" s="444">
        <f t="shared" ca="1" si="159"/>
        <v>-2780829017813.1533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-2780829017813.1533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-11586787574.221472</v>
      </c>
      <c r="L3935" s="444">
        <f t="shared" ca="1" si="159"/>
        <v>-2792415805387.375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-2792415805387.375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-11635065855.780729</v>
      </c>
      <c r="L3936" s="444">
        <f t="shared" ca="1" si="159"/>
        <v>-2804050871243.1558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-2804050871243.1558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-11683545296.846481</v>
      </c>
      <c r="L3937" s="444">
        <f t="shared" ca="1" si="159"/>
        <v>-2815734416540.0024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-2815734416540.0024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-11732226735.583344</v>
      </c>
      <c r="L3938" s="444">
        <f t="shared" ca="1" si="159"/>
        <v>-2827466643275.5859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-2827466643275.5859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-11781111013.648275</v>
      </c>
      <c r="L3939" s="444">
        <f t="shared" ca="1" si="159"/>
        <v>-2839247754289.2344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-2839247754289.2344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-11830198976.205143</v>
      </c>
      <c r="L3940" s="444">
        <f t="shared" ca="1" si="159"/>
        <v>-2851077953265.4395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-2851077953265.4395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-11879491471.939331</v>
      </c>
      <c r="L3941" s="444">
        <f t="shared" ca="1" si="159"/>
        <v>-2862957444737.3789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-2862957444737.3789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-11928989353.072412</v>
      </c>
      <c r="L3942" s="444">
        <f t="shared" ca="1" si="159"/>
        <v>-2874886434090.4512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-2874886434090.4512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-11978693475.376881</v>
      </c>
      <c r="L3943" s="444">
        <f t="shared" ca="1" si="159"/>
        <v>-2886865127565.8281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-2886865127565.8281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-12028604698.19095</v>
      </c>
      <c r="L3944" s="444">
        <f t="shared" ca="1" si="159"/>
        <v>-2898893732264.019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-2898893732264.019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-12078723884.433413</v>
      </c>
      <c r="L3945" s="444">
        <f t="shared" ca="1" si="159"/>
        <v>-2910972456148.4526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-2910972456148.4526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-12129051900.618553</v>
      </c>
      <c r="L3946" s="444">
        <f t="shared" ca="1" si="159"/>
        <v>-2923101508049.0713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-2923101508049.0713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-12179589616.87113</v>
      </c>
      <c r="L3947" s="444">
        <f t="shared" ca="1" si="159"/>
        <v>-2935281097665.9424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-2935281097665.9424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-12230337906.941427</v>
      </c>
      <c r="L3948" s="444">
        <f t="shared" ca="1" si="159"/>
        <v>-2947511435572.8838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-2947511435572.8838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-12281297648.220348</v>
      </c>
      <c r="L3949" s="444">
        <f t="shared" ca="1" si="159"/>
        <v>-2959792733221.104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-2959792733221.104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-12332469721.754601</v>
      </c>
      <c r="L3950" s="444">
        <f t="shared" ca="1" si="159"/>
        <v>-2972125202942.8584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-2972125202942.8584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-12383855012.261909</v>
      </c>
      <c r="L3951" s="444">
        <f t="shared" ca="1" si="159"/>
        <v>-2984509057955.1201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-2984509057955.1201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-12435454408.146334</v>
      </c>
      <c r="L3952" s="444">
        <f t="shared" ca="1" si="159"/>
        <v>-2996944512363.2666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-2996944512363.2666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-12487268801.513611</v>
      </c>
      <c r="L3953" s="444">
        <f t="shared" ca="1" si="159"/>
        <v>-3009431781164.7803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-3009431781164.7803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-12539299088.186584</v>
      </c>
      <c r="L3954" s="444">
        <f t="shared" ca="1" si="159"/>
        <v>-3021971080252.9668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-3021971080252.9668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-12591546167.720695</v>
      </c>
      <c r="L3955" s="444">
        <f t="shared" ca="1" si="159"/>
        <v>-3034562626420.6875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-3034562626420.6875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-12644010943.419531</v>
      </c>
      <c r="L3956" s="444">
        <f t="shared" ca="1" si="159"/>
        <v>-3047206637364.1069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-3047206637364.1069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-12696694322.350445</v>
      </c>
      <c r="L3957" s="444">
        <f t="shared" ca="1" si="159"/>
        <v>-3059903331686.4575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-3059903331686.4575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-12749597215.360239</v>
      </c>
      <c r="L3958" s="444">
        <f t="shared" ca="1" si="159"/>
        <v>-3072652928901.8179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-3072652928901.8179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-12802720537.090908</v>
      </c>
      <c r="L3959" s="444">
        <f t="shared" ca="1" si="159"/>
        <v>-3085455649438.9087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-3085455649438.9087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-12856065205.995453</v>
      </c>
      <c r="L3960" s="444">
        <f t="shared" ca="1" si="159"/>
        <v>-3098311714644.9043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-3098311714644.9043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-12909632144.353767</v>
      </c>
      <c r="L3961" s="444">
        <f t="shared" ca="1" si="159"/>
        <v>-3111221346789.2583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-3111221346789.2583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-12963422278.288576</v>
      </c>
      <c r="L3962" s="444">
        <f t="shared" ca="1" si="159"/>
        <v>-3124184769067.5469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-3124184769067.5469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-13017436537.781445</v>
      </c>
      <c r="L3963" s="444">
        <f t="shared" ca="1" si="159"/>
        <v>-3137202205605.3281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-3137202205605.3281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-13071675856.688868</v>
      </c>
      <c r="L3964" s="444">
        <f t="shared" ca="1" si="159"/>
        <v>-3150273881462.0171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-3150273881462.0171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-13126141172.758404</v>
      </c>
      <c r="L3965" s="444">
        <f t="shared" ca="1" si="159"/>
        <v>-3163400022634.7754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-3163400022634.7754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-13180833427.644897</v>
      </c>
      <c r="L3966" s="444">
        <f t="shared" ca="1" si="159"/>
        <v>-3176580856062.4204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-3176580856062.4204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-13235753566.926752</v>
      </c>
      <c r="L3967" s="444">
        <f t="shared" ca="1" si="159"/>
        <v>-3189816609629.3472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-3189816609629.3472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-13290902540.12228</v>
      </c>
      <c r="L3968" s="444">
        <f t="shared" ca="1" si="159"/>
        <v>-3203107512169.4692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-3203107512169.4692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-13346281300.706121</v>
      </c>
      <c r="L3969" s="444">
        <f t="shared" ca="1" si="159"/>
        <v>-3216453793470.1753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-3216453793470.1753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-13401890806.125731</v>
      </c>
      <c r="L3970" s="444">
        <f t="shared" ca="1" si="159"/>
        <v>-3229855684276.3008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-3229855684276.3008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-13457732017.817921</v>
      </c>
      <c r="L3971" s="444">
        <f t="shared" ca="1" si="159"/>
        <v>-3243313416294.1187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-3243313416294.1187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-13513805901.225494</v>
      </c>
      <c r="L3972" s="444">
        <f t="shared" ca="1" si="159"/>
        <v>-3256827222195.3442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-3256827222195.3442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-13570113425.813934</v>
      </c>
      <c r="L3973" s="444">
        <f t="shared" ca="1" si="159"/>
        <v>-3270397335621.1582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-3270397335621.1582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-13626655565.08816</v>
      </c>
      <c r="L3974" s="444">
        <f t="shared" ca="1" si="159"/>
        <v>-3284023991186.2466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-3284023991186.2466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-13683433296.60936</v>
      </c>
      <c r="L3975" s="444">
        <f t="shared" ca="1" si="159"/>
        <v>-3297707424482.856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-3297707424482.856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-13740447602.0119</v>
      </c>
      <c r="L3976" s="444">
        <f t="shared" ca="1" si="159"/>
        <v>-3311447872084.8677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-3311447872084.8677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-13797699467.020281</v>
      </c>
      <c r="L3977" s="444">
        <f t="shared" ca="1" si="159"/>
        <v>-3325245571551.8882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-3325245571551.8882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-13855189881.4662</v>
      </c>
      <c r="L3978" s="444">
        <f t="shared" ca="1" si="159"/>
        <v>-3339100761433.3545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-3339100761433.3545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-13912919839.305643</v>
      </c>
      <c r="L3979" s="444">
        <f t="shared" ca="1" si="159"/>
        <v>-3353013681272.6602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-3353013681272.6602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-13970890338.636084</v>
      </c>
      <c r="L3980" s="444">
        <f t="shared" ca="1" si="159"/>
        <v>-3366984571611.2964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-3366984571611.2964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-14029102381.713736</v>
      </c>
      <c r="L3981" s="444">
        <f t="shared" ca="1" si="159"/>
        <v>-3381013673993.0103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-3381013673993.0103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-14087556974.970877</v>
      </c>
      <c r="L3982" s="444">
        <f t="shared" ca="1" si="159"/>
        <v>-3395101230967.981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-3395101230967.981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-14146255129.033255</v>
      </c>
      <c r="L3983" s="444">
        <f t="shared" ca="1" si="159"/>
        <v>-3409247486097.0142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-3409247486097.0142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-14205197858.737558</v>
      </c>
      <c r="L3984" s="444">
        <f t="shared" ca="1" si="159"/>
        <v>-3423452683955.752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-3423452683955.752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-14264386183.148966</v>
      </c>
      <c r="L3985" s="444">
        <f t="shared" ca="1" si="159"/>
        <v>-3437717070138.9009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-3437717070138.9009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-14323821125.578753</v>
      </c>
      <c r="L3986" s="444">
        <f t="shared" ca="1" si="159"/>
        <v>-3452040891264.4795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-3452040891264.4795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-14383503713.601997</v>
      </c>
      <c r="L3987" s="444">
        <f t="shared" ca="1" si="159"/>
        <v>-3466424394978.0815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-3466424394978.0815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-14443434979.07534</v>
      </c>
      <c r="L3988" s="444">
        <f t="shared" ca="1" si="159"/>
        <v>-3480867829957.1567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-3480867829957.1567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-14503615958.154821</v>
      </c>
      <c r="L3989" s="444">
        <f t="shared" ca="1" si="159"/>
        <v>-3495371445915.3115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-3495371445915.3115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-14564047691.313797</v>
      </c>
      <c r="L3990" s="444">
        <f t="shared" ca="1" si="159"/>
        <v>-3509935493606.6255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-3509935493606.6255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-14624731223.360939</v>
      </c>
      <c r="L3991" s="444">
        <f t="shared" ca="1" si="159"/>
        <v>-3524560224829.9863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-3524560224829.9863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-14685667603.458277</v>
      </c>
      <c r="L3992" s="444">
        <f t="shared" ca="1" si="159"/>
        <v>-3539245892433.4448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-3539245892433.4448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-14746857885.139351</v>
      </c>
      <c r="L3993" s="444">
        <f t="shared" ca="1" si="159"/>
        <v>-3553992750318.584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-3553992750318.584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-14808303126.327433</v>
      </c>
      <c r="L3994" s="444">
        <f t="shared" ca="1" si="159"/>
        <v>-3568801053444.9116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-3568801053444.9116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-14870004389.353798</v>
      </c>
      <c r="L3995" s="444">
        <f t="shared" ca="1" si="159"/>
        <v>-3583671057834.2656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-3583671057834.2656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-14931962740.976107</v>
      </c>
      <c r="L3996" s="444">
        <f t="shared" ca="1" si="159"/>
        <v>-3598603020575.2417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-3598603020575.2417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-14994179252.396843</v>
      </c>
      <c r="L3997" s="444">
        <f t="shared" ca="1" si="159"/>
        <v>-3613597199827.6387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-3613597199827.6387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-15056654999.281828</v>
      </c>
      <c r="L3998" s="444">
        <f t="shared" ca="1" si="159"/>
        <v>-3628653854826.9204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-3628653854826.9204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-15119391061.778833</v>
      </c>
      <c r="L3999" s="444">
        <f t="shared" ca="1" si="159"/>
        <v>-3643773245888.6992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-3643773245888.6992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-15182388524.536247</v>
      </c>
      <c r="L4000" s="444">
        <f t="shared" ca="1" si="159"/>
        <v>-3658955634413.2354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-3658955634413.2354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-15245648476.721813</v>
      </c>
      <c r="L4001" s="444">
        <f t="shared" ca="1" si="159"/>
        <v>-3674201282889.957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-3674201282889.957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-15309172012.041489</v>
      </c>
      <c r="L4002" s="444">
        <f t="shared" ca="1" si="159"/>
        <v>-3689510454901.9985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-3689510454901.9985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-15372960228.758327</v>
      </c>
      <c r="L4003" s="444">
        <f t="shared" ca="1" si="159"/>
        <v>-3704883415130.7568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-3704883415130.7568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-15437014229.711489</v>
      </c>
      <c r="L4004" s="444">
        <f t="shared" ca="1" si="159"/>
        <v>-3720320429360.4683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-3720320429360.4683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-15501335122.335281</v>
      </c>
      <c r="L4005" s="444">
        <f t="shared" ca="1" si="159"/>
        <v>-3735821764482.8037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-3735821764482.8037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-15565924018.678349</v>
      </c>
      <c r="L4006" s="444">
        <f t="shared" ca="1" si="159"/>
        <v>-3751387688501.4819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-3751387688501.4819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-15630782035.422844</v>
      </c>
      <c r="L4007" s="444">
        <f t="shared" ca="1" si="159"/>
        <v>-3767018470536.9048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-3767018470536.9048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-15695910293.90377</v>
      </c>
      <c r="L4008" s="444">
        <f t="shared" ca="1" si="159"/>
        <v>-3782714380830.8086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-3782714380830.8086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-15761309920.128368</v>
      </c>
      <c r="L4009" s="444">
        <f t="shared" ca="1" si="159"/>
        <v>-3798475690750.937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-3798475690750.937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-15826982044.795572</v>
      </c>
      <c r="L4010" s="444">
        <f t="shared" ca="1" si="159"/>
        <v>-3814302672795.7324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-3814302672795.7324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-15892927803.315552</v>
      </c>
      <c r="L4011" s="444">
        <f t="shared" ca="1" si="159"/>
        <v>-3830195600599.0479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-3830195600599.0479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-15959148335.829369</v>
      </c>
      <c r="L4012" s="444">
        <f t="shared" ca="1" si="159"/>
        <v>-3846154748934.8774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-3846154748934.8774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-16025644787.228655</v>
      </c>
      <c r="L4013" s="444">
        <f t="shared" ca="1" si="159"/>
        <v>-3862180393722.106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-3862180393722.106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-16092418307.175442</v>
      </c>
      <c r="L4014" s="444">
        <f t="shared" ca="1" si="159"/>
        <v>-3878272812029.2813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-3878272812029.2813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-16159470050.122005</v>
      </c>
      <c r="L4015" s="444">
        <f t="shared" ca="1" si="159"/>
        <v>-3894432282079.4033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-3894432282079.4033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-16226801175.330847</v>
      </c>
      <c r="L4016" s="444">
        <f t="shared" ca="1" si="159"/>
        <v>-3910659083254.7344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-3910659083254.7344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-16294412846.894724</v>
      </c>
      <c r="L4017" s="444">
        <f t="shared" ca="1" si="159"/>
        <v>-3926953496101.6289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-3926953496101.6289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-16362306233.756786</v>
      </c>
      <c r="L4018" s="444">
        <f t="shared" ca="1" si="159"/>
        <v>-3943315802335.3857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-3943315802335.3857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-16430482509.730774</v>
      </c>
      <c r="L4019" s="444">
        <f t="shared" ca="1" si="159"/>
        <v>-3959746284845.1167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-3959746284845.1167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-16498942853.521318</v>
      </c>
      <c r="L4020" s="444">
        <f t="shared" ca="1" si="159"/>
        <v>-3976245227698.6382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-3976245227698.6382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-16567688448.744326</v>
      </c>
      <c r="L4021" s="444">
        <f t="shared" ca="1" si="159"/>
        <v>-3992812916147.3823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-3992812916147.3823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-16636720483.947426</v>
      </c>
      <c r="L4022" s="444">
        <f t="shared" ca="1" si="159"/>
        <v>-4009449636631.3296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-4009449636631.3296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-16706040152.630539</v>
      </c>
      <c r="L4023" s="444">
        <f t="shared" ca="1" si="159"/>
        <v>-4026155676783.96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-4026155676783.96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-16775648653.2665</v>
      </c>
      <c r="L4024" s="444">
        <f t="shared" ca="1" si="159"/>
        <v>-4042931325437.2266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-4042931325437.2266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-16845547189.321775</v>
      </c>
      <c r="L4025" s="444">
        <f t="shared" ca="1" si="159"/>
        <v>-4059776872626.5483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-4059776872626.5483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-16915736969.277283</v>
      </c>
      <c r="L4026" s="444">
        <f t="shared" ca="1" si="159"/>
        <v>-4076692609595.8257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-4076692609595.8257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-16986219206.649273</v>
      </c>
      <c r="L4027" s="444">
        <f t="shared" ca="1" si="159"/>
        <v>-4093678828802.4751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-4093678828802.4751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-17056995120.010313</v>
      </c>
      <c r="L4028" s="444">
        <f t="shared" ca="1" si="159"/>
        <v>-4110735823922.4854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-4110735823922.4854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-17128065933.010353</v>
      </c>
      <c r="L4029" s="444">
        <f t="shared" ca="1" si="159"/>
        <v>-4127863889855.4956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-4127863889855.4956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-17199432874.3979</v>
      </c>
      <c r="L4030" s="444">
        <f t="shared" ca="1" si="159"/>
        <v>-4145063322729.8936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-4145063322729.8936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-17271097178.041222</v>
      </c>
      <c r="L4031" s="444">
        <f t="shared" ca="1" si="159"/>
        <v>-4162334419907.9346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-4162334419907.9346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-17343060082.949726</v>
      </c>
      <c r="L4032" s="444">
        <f t="shared" ca="1" si="159"/>
        <v>-4179677479990.8843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-4179677479990.8843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-17415322833.295349</v>
      </c>
      <c r="L4033" s="444">
        <f t="shared" ca="1" si="159"/>
        <v>-4197092802824.1797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-4197092802824.1797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-17487886678.434082</v>
      </c>
      <c r="L4034" s="444">
        <f t="shared" ca="1" si="159"/>
        <v>-4214580689502.6138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-4214580689502.6138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-17560752872.927559</v>
      </c>
      <c r="L4035" s="444">
        <f t="shared" ca="1" si="159"/>
        <v>-4232141442375.5415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-4232141442375.5415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-17633922676.564754</v>
      </c>
      <c r="L4036" s="444">
        <f t="shared" ca="1" si="159"/>
        <v>-4249775365052.1064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-4249775365052.1064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-17707397354.383778</v>
      </c>
      <c r="L4037" s="444">
        <f t="shared" ca="1" si="159"/>
        <v>-4267482762406.4902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-4267482762406.4902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-17781178176.69371</v>
      </c>
      <c r="L4038" s="444">
        <f t="shared" ca="1" si="159"/>
        <v>-4285263940583.1841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-4285263940583.1841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-17855266419.0966</v>
      </c>
      <c r="L4039" s="444">
        <f t="shared" ca="1" si="159"/>
        <v>-4303119207002.2808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-4303119207002.2808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-17929663362.509502</v>
      </c>
      <c r="L4040" s="444">
        <f t="shared" ca="1" si="159"/>
        <v>-4321048870364.79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-4321048870364.79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-18004370293.186626</v>
      </c>
      <c r="L4041" s="444">
        <f t="shared" ca="1" si="159"/>
        <v>-4339053240657.9766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-4339053240657.9766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-18079388502.74157</v>
      </c>
      <c r="L4042" s="444">
        <f t="shared" ca="1" si="159"/>
        <v>-4357132629160.7183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-4357132629160.7183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-18154719288.169659</v>
      </c>
      <c r="L4043" s="444">
        <f t="shared" ca="1" si="159"/>
        <v>-4375287348448.8877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-4375287348448.8877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-18230363951.870361</v>
      </c>
      <c r="L4044" s="444">
        <f t="shared" ca="1" si="159"/>
        <v>-4393517712400.7578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-4393517712400.7578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-18306323801.669827</v>
      </c>
      <c r="L4045" s="444">
        <f t="shared" ca="1" si="159"/>
        <v>-4411824036202.4277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-4411824036202.4277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-18382600150.843449</v>
      </c>
      <c r="L4046" s="444">
        <f t="shared" ca="1" si="159"/>
        <v>-4430206636353.2715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-4430206636353.2715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-18459194318.13863</v>
      </c>
      <c r="L4047" s="444">
        <f t="shared" ca="1" si="159"/>
        <v>-4448665830671.4102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-4448665830671.4102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-18536107627.797543</v>
      </c>
      <c r="L4048" s="444">
        <f t="shared" ca="1" si="159"/>
        <v>-4467201938299.208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-4467201938299.208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-18613341409.580032</v>
      </c>
      <c r="L4049" s="444">
        <f t="shared" ca="1" si="159"/>
        <v>-4485815279708.7881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-4485815279708.7881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-18690896998.786617</v>
      </c>
      <c r="L4050" s="444">
        <f t="shared" ca="1" si="159"/>
        <v>-4504506176707.5742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-4504506176707.5742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-18768775736.281559</v>
      </c>
      <c r="L4051" s="444">
        <f t="shared" ca="1" si="159"/>
        <v>-4523274952443.8555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-4523274952443.8555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-18846978968.516064</v>
      </c>
      <c r="L4052" s="444">
        <f t="shared" ca="1" si="159"/>
        <v>-4542121931412.3711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-4542121931412.3711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-18925508047.551544</v>
      </c>
      <c r="L4053" s="444">
        <f t="shared" ca="1" si="159"/>
        <v>-4561047439459.9229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-4561047439459.9229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-19004364331.083012</v>
      </c>
      <c r="L4054" s="444">
        <f t="shared" ca="1" si="159"/>
        <v>-4580051803791.0059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-4580051803791.0059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-19083549182.462524</v>
      </c>
      <c r="L4055" s="444">
        <f t="shared" ca="1" si="159"/>
        <v>-4599135352973.4688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-4599135352973.4688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-19163063970.722786</v>
      </c>
      <c r="L4056" s="444">
        <f t="shared" ca="1" si="159"/>
        <v>-4618298416944.1914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-4618298416944.1914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-19242910070.600796</v>
      </c>
      <c r="L4057" s="444">
        <f t="shared" ca="1" si="159"/>
        <v>-4637541327014.792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-4637541327014.792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-19323088862.561634</v>
      </c>
      <c r="L4058" s="444">
        <f t="shared" ca="1" si="159"/>
        <v>-4656864415877.3535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-4656864415877.3535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-19403601732.822308</v>
      </c>
      <c r="L4059" s="444">
        <f t="shared" ca="1" si="159"/>
        <v>-4676268017610.1758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-4676268017610.1758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-19484450073.375732</v>
      </c>
      <c r="L4060" s="444">
        <f t="shared" ca="1" si="159"/>
        <v>-4695752467683.5518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-4695752467683.5518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-19565635282.014797</v>
      </c>
      <c r="L4061" s="444">
        <f t="shared" ca="1" si="159"/>
        <v>-4715318102965.5664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-4715318102965.5664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-19647158762.356525</v>
      </c>
      <c r="L4062" s="444">
        <f t="shared" ca="1" si="159"/>
        <v>-4734965261727.9229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-4734965261727.9229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-19729021923.866344</v>
      </c>
      <c r="L4063" s="444">
        <f t="shared" ca="1" si="159"/>
        <v>-4754694283651.7891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-4754694283651.7891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-19811226181.882454</v>
      </c>
      <c r="L4064" s="444">
        <f t="shared" ca="1" si="159"/>
        <v>-4774505509833.6719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-4774505509833.6719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-19893772957.640301</v>
      </c>
      <c r="L4065" s="444">
        <f t="shared" ca="1" si="159"/>
        <v>-4794399282791.3125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-4794399282791.3125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-19976663678.297134</v>
      </c>
      <c r="L4066" s="444">
        <f t="shared" ca="1" si="159"/>
        <v>-4814375946469.6094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-4814375946469.6094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-20059899776.956707</v>
      </c>
      <c r="L4067" s="444">
        <f t="shared" ca="1" si="159"/>
        <v>-4834435846246.5664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-4834435846246.5664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-20143482692.694027</v>
      </c>
      <c r="L4068" s="444">
        <f t="shared" ca="1" si="159"/>
        <v>-4854579328939.2607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-4854579328939.2607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-20227413870.580254</v>
      </c>
      <c r="L4069" s="444">
        <f t="shared" ca="1" si="159"/>
        <v>-4874806742809.8408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-4874806742809.8408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-20311694761.707668</v>
      </c>
      <c r="L4070" s="444">
        <f t="shared" ca="1" si="159"/>
        <v>-4895118437571.5488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-4895118437571.5488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-20396326823.214787</v>
      </c>
      <c r="L4071" s="444">
        <f t="shared" ca="1" si="159"/>
        <v>-4915514764394.7637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-4915514764394.7637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-20481311518.311516</v>
      </c>
      <c r="L4072" s="444">
        <f t="shared" ca="1" si="159"/>
        <v>-4935996075913.0752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-4935996075913.0752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-20566650316.304482</v>
      </c>
      <c r="L4073" s="444">
        <f t="shared" ca="1" si="159"/>
        <v>-4956562726229.3799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-4956562726229.3799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-20652344692.622417</v>
      </c>
      <c r="L4074" s="444">
        <f t="shared" ca="1" si="159"/>
        <v>-4977215070922.002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-4977215070922.002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-20738396128.841675</v>
      </c>
      <c r="L4075" s="444">
        <f t="shared" ca="1" si="159"/>
        <v>-4997953467050.8438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-4997953467050.8438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-20824806112.711849</v>
      </c>
      <c r="L4076" s="444">
        <f t="shared" ca="1" si="159"/>
        <v>-5018778273163.5557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-5018778273163.5557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-20911576138.18148</v>
      </c>
      <c r="L4077" s="444">
        <f t="shared" ca="1" si="159"/>
        <v>-5039689849301.7373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-5039689849301.7373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-20998707705.423904</v>
      </c>
      <c r="L4078" s="444">
        <f t="shared" ca="1" si="159"/>
        <v>-5060688557007.1611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-5060688557007.1611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-21086202320.863171</v>
      </c>
      <c r="L4079" s="444">
        <f t="shared" ca="1" si="159"/>
        <v>-5081774759328.0244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-5081774759328.0244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-21174061497.2001</v>
      </c>
      <c r="L4080" s="444">
        <f t="shared" ca="1" si="159"/>
        <v>-5102948820825.2246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-5102948820825.2246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-21262286753.438435</v>
      </c>
      <c r="L4081" s="444">
        <f t="shared" ca="1" si="159"/>
        <v>-5124211107578.6631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-5124211107578.6631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-21350879614.911095</v>
      </c>
      <c r="L4082" s="444">
        <f t="shared" ca="1" si="159"/>
        <v>-5145561987193.5742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-5145561987193.5742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-21439841613.306561</v>
      </c>
      <c r="L4083" s="444">
        <f t="shared" ca="1" si="159"/>
        <v>-5167001828806.8809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-5167001828806.8809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-21529174286.695335</v>
      </c>
      <c r="L4084" s="444">
        <f t="shared" ca="1" si="159"/>
        <v>-5188531003093.5762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-5188531003093.5762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-21618879179.556568</v>
      </c>
      <c r="L4085" s="444">
        <f t="shared" ca="1" si="159"/>
        <v>-5210149882273.1328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-5210149882273.1328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-21708957842.804718</v>
      </c>
      <c r="L4086" s="444">
        <f t="shared" ca="1" si="159"/>
        <v>-5231858840115.9375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-5231858840115.9375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-21799411833.816406</v>
      </c>
      <c r="L4087" s="444">
        <f t="shared" ca="1" si="159"/>
        <v>-5253658251949.7539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-5253658251949.7539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-21890242716.457306</v>
      </c>
      <c r="L4088" s="444">
        <f t="shared" ref="L4088:L4342" ca="1" si="164">I4088-J4088+K4088</f>
        <v>-5275548494666.2109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-5275548494666.2109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-21981452061.109211</v>
      </c>
      <c r="L4089" s="444">
        <f t="shared" ca="1" si="164"/>
        <v>-5297529946727.3203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-5297529946727.3203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-22073041444.697166</v>
      </c>
      <c r="L4090" s="444">
        <f t="shared" ca="1" si="164"/>
        <v>-5319602988172.0176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-5319602988172.0176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-22165012450.71674</v>
      </c>
      <c r="L4091" s="444">
        <f t="shared" ca="1" si="164"/>
        <v>-5341768000622.7344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-5341768000622.7344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-22257366669.261395</v>
      </c>
      <c r="L4092" s="444">
        <f t="shared" ca="1" si="164"/>
        <v>-5364025367291.9961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-5364025367291.9961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-22350105697.049984</v>
      </c>
      <c r="L4093" s="444">
        <f t="shared" ca="1" si="164"/>
        <v>-5386375472989.0459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-5386375472989.0459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-22443231137.454357</v>
      </c>
      <c r="L4094" s="444">
        <f t="shared" ca="1" si="164"/>
        <v>-5408818704126.5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-5408818704126.5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-22536744600.527084</v>
      </c>
      <c r="L4095" s="444">
        <f t="shared" ca="1" si="164"/>
        <v>-5431355448727.0273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-5431355448727.0273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-22630647703.029282</v>
      </c>
      <c r="L4096" s="444">
        <f t="shared" ca="1" si="164"/>
        <v>-5453986096430.0566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-5453986096430.0566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-22724942068.458569</v>
      </c>
      <c r="L4097" s="444">
        <f t="shared" ca="1" si="164"/>
        <v>-5476711038498.5156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-5476711038498.5156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-22819629327.077148</v>
      </c>
      <c r="L4098" s="444">
        <f t="shared" ca="1" si="164"/>
        <v>-5499530667825.5928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-5499530667825.5928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-22914711115.939968</v>
      </c>
      <c r="L4099" s="444">
        <f t="shared" ca="1" si="164"/>
        <v>-5522445378941.5332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-5522445378941.5332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-23010189078.923054</v>
      </c>
      <c r="L4100" s="444">
        <f t="shared" ca="1" si="164"/>
        <v>-5545455568020.4561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-5545455568020.4561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-23106064866.7519</v>
      </c>
      <c r="L4101" s="444">
        <f t="shared" ca="1" si="164"/>
        <v>-5568561632887.208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-5568561632887.208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-23202340137.030033</v>
      </c>
      <c r="L4102" s="444">
        <f t="shared" ca="1" si="164"/>
        <v>-5591763973024.2383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-5591763973024.2383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-23299016554.267658</v>
      </c>
      <c r="L4103" s="444">
        <f t="shared" ca="1" si="164"/>
        <v>-5615062989578.5059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-5615062989578.5059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-23396095789.910442</v>
      </c>
      <c r="L4104" s="444">
        <f t="shared" ca="1" si="164"/>
        <v>-5638459085368.416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-5638459085368.416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-23493579522.368401</v>
      </c>
      <c r="L4105" s="444">
        <f t="shared" ca="1" si="164"/>
        <v>-5661952664890.7842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-5661952664890.7842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-23591469437.044933</v>
      </c>
      <c r="L4106" s="444">
        <f t="shared" ca="1" si="164"/>
        <v>-5685544134327.8291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-5685544134327.8291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-23689767226.365955</v>
      </c>
      <c r="L4107" s="444">
        <f t="shared" ca="1" si="164"/>
        <v>-5709233901554.1953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-5709233901554.1953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-23788474589.809147</v>
      </c>
      <c r="L4108" s="444">
        <f t="shared" ca="1" si="164"/>
        <v>-5733022376144.0049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-5733022376144.0049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-23887593233.933353</v>
      </c>
      <c r="L4109" s="444">
        <f t="shared" ca="1" si="164"/>
        <v>-5756909969377.9385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-5756909969377.9385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-23987124872.408077</v>
      </c>
      <c r="L4110" s="444">
        <f t="shared" ca="1" si="164"/>
        <v>-5780897094250.3467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-5780897094250.3467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-24087071226.04311</v>
      </c>
      <c r="L4111" s="444">
        <f t="shared" ca="1" si="164"/>
        <v>-5804984165476.3896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-5804984165476.3896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-24187434022.818291</v>
      </c>
      <c r="L4112" s="444">
        <f t="shared" ca="1" si="164"/>
        <v>-5829171599499.208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-5829171599499.208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-24288214997.913368</v>
      </c>
      <c r="L4113" s="444">
        <f t="shared" ca="1" si="164"/>
        <v>-5853459814497.1211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-5853459814497.1211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-24389415893.738003</v>
      </c>
      <c r="L4114" s="444">
        <f t="shared" ca="1" si="164"/>
        <v>-5877849230390.8594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-5877849230390.8594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-24491038459.961914</v>
      </c>
      <c r="L4115" s="444">
        <f t="shared" ca="1" si="164"/>
        <v>-5902340268850.8213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-5902340268850.8213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-24593084453.54509</v>
      </c>
      <c r="L4116" s="444">
        <f t="shared" ca="1" si="164"/>
        <v>-5926933353304.3662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-5926933353304.3662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-24695555638.768192</v>
      </c>
      <c r="L4117" s="444">
        <f t="shared" ca="1" si="164"/>
        <v>-5951628908943.1348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-5951628908943.1348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-24798453787.263062</v>
      </c>
      <c r="L4118" s="444">
        <f t="shared" ca="1" si="164"/>
        <v>-5976427362730.3975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-5976427362730.3975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-24901780678.043324</v>
      </c>
      <c r="L4119" s="444">
        <f t="shared" ca="1" si="164"/>
        <v>-6001329143408.4404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-6001329143408.4404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-25005538097.535168</v>
      </c>
      <c r="L4120" s="444">
        <f t="shared" ca="1" si="164"/>
        <v>-6026334681505.9756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-6026334681505.9756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-25109727839.608231</v>
      </c>
      <c r="L4121" s="444">
        <f t="shared" ca="1" si="164"/>
        <v>-6051444409345.584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-6051444409345.584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-25214351705.606598</v>
      </c>
      <c r="L4122" s="444">
        <f t="shared" ca="1" si="164"/>
        <v>-6076658761051.1904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-6076658761051.1904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-25319411504.379959</v>
      </c>
      <c r="L4123" s="444">
        <f t="shared" ca="1" si="164"/>
        <v>-6101978172555.5703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-6101978172555.5703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-25424909052.314877</v>
      </c>
      <c r="L4124" s="444">
        <f t="shared" ca="1" si="164"/>
        <v>-6127403081607.8848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-6127403081607.8848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-25530846173.366188</v>
      </c>
      <c r="L4125" s="444">
        <f t="shared" ca="1" si="164"/>
        <v>-6152933927781.251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-6152933927781.251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-25637224699.088547</v>
      </c>
      <c r="L4126" s="444">
        <f t="shared" ca="1" si="164"/>
        <v>-6178571152480.3398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-6178571152480.3398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-25744046468.668083</v>
      </c>
      <c r="L4127" s="444">
        <f t="shared" ca="1" si="164"/>
        <v>-6204315198949.0078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-6204315198949.0078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-25851313328.954201</v>
      </c>
      <c r="L4128" s="444">
        <f t="shared" ca="1" si="164"/>
        <v>-6230166512277.9619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-6230166512277.9619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-25959027134.491508</v>
      </c>
      <c r="L4129" s="444">
        <f t="shared" ca="1" si="164"/>
        <v>-6256125539412.4531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-6256125539412.4531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-26067189747.551888</v>
      </c>
      <c r="L4130" s="444">
        <f t="shared" ca="1" si="164"/>
        <v>-6282192729160.0049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-6282192729160.0049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-26175803038.166687</v>
      </c>
      <c r="L4131" s="444">
        <f t="shared" ca="1" si="164"/>
        <v>-6308368532198.1719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-6308368532198.1719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-26284868884.15905</v>
      </c>
      <c r="L4132" s="444">
        <f t="shared" ca="1" si="164"/>
        <v>-6334653401082.3311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-6334653401082.3311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-26394389171.17638</v>
      </c>
      <c r="L4133" s="444">
        <f t="shared" ca="1" si="164"/>
        <v>-6361047790253.5078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-6361047790253.5078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-26504365792.72295</v>
      </c>
      <c r="L4134" s="444">
        <f t="shared" ca="1" si="164"/>
        <v>-6387552156046.2305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-6387552156046.2305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-26614800650.192627</v>
      </c>
      <c r="L4135" s="444">
        <f t="shared" ca="1" si="164"/>
        <v>-6414166956696.4229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-6414166956696.4229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-26725695652.90176</v>
      </c>
      <c r="L4136" s="444">
        <f t="shared" ca="1" si="164"/>
        <v>-6440892652349.3242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-6440892652349.3242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-26837052718.122185</v>
      </c>
      <c r="L4137" s="444">
        <f t="shared" ca="1" si="164"/>
        <v>-6467729705067.4463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-6467729705067.4463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-26948873771.114361</v>
      </c>
      <c r="L4138" s="444">
        <f t="shared" ca="1" si="164"/>
        <v>-6494678578838.5605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-6494678578838.5605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-27061160745.160667</v>
      </c>
      <c r="L4139" s="444">
        <f t="shared" ca="1" si="164"/>
        <v>-6521739739583.7217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-6521739739583.7217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-27173915581.598839</v>
      </c>
      <c r="L4140" s="444">
        <f t="shared" ca="1" si="164"/>
        <v>-6548913655165.3203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-6548913655165.3203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-27287140229.855499</v>
      </c>
      <c r="L4141" s="444">
        <f t="shared" ca="1" si="164"/>
        <v>-6576200795395.1758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-6576200795395.1758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-27400836647.4799</v>
      </c>
      <c r="L4142" s="444">
        <f t="shared" ca="1" si="164"/>
        <v>-6603601632042.6553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-6603601632042.6553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-27515006800.177731</v>
      </c>
      <c r="L4143" s="444">
        <f t="shared" ca="1" si="164"/>
        <v>-6631116638842.833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-6631116638842.833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-27629652661.845139</v>
      </c>
      <c r="L4144" s="444">
        <f t="shared" ca="1" si="164"/>
        <v>-6658746291504.6777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-6658746291504.6777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-27744776214.602825</v>
      </c>
      <c r="L4145" s="444">
        <f t="shared" ca="1" si="164"/>
        <v>-6686491067719.2803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-6686491067719.2803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-27860379448.830334</v>
      </c>
      <c r="L4146" s="444">
        <f t="shared" ca="1" si="164"/>
        <v>-6714351447168.1104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-6714351447168.1104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-27976464363.200459</v>
      </c>
      <c r="L4147" s="444">
        <f t="shared" ca="1" si="164"/>
        <v>-6742327911531.3105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-6742327911531.3105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-28093032964.713795</v>
      </c>
      <c r="L4148" s="444">
        <f t="shared" ca="1" si="164"/>
        <v>-6770420944496.0244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-6770420944496.0244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-28210087268.733433</v>
      </c>
      <c r="L4149" s="444">
        <f t="shared" ca="1" si="164"/>
        <v>-6798631031764.7578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-6798631031764.7578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-28327629299.019825</v>
      </c>
      <c r="L4150" s="444">
        <f t="shared" ca="1" si="164"/>
        <v>-6826958661063.7773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-6826958661063.7773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-28445661087.765739</v>
      </c>
      <c r="L4151" s="444">
        <f t="shared" ca="1" si="164"/>
        <v>-6855404322151.543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-6855404322151.543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-28564184675.631428</v>
      </c>
      <c r="L4152" s="444">
        <f t="shared" ca="1" si="164"/>
        <v>-6883968506827.1748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-6883968506827.1748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-28683202111.7799</v>
      </c>
      <c r="L4153" s="444">
        <f t="shared" ca="1" si="164"/>
        <v>-6912651708938.9551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-6912651708938.9551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-28802715453.912312</v>
      </c>
      <c r="L4154" s="444">
        <f t="shared" ca="1" si="164"/>
        <v>-6941454424392.8672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-6941454424392.8672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-28922726768.303612</v>
      </c>
      <c r="L4155" s="444">
        <f t="shared" ca="1" si="164"/>
        <v>-6970377151161.1709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-6970377151161.1709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-29043238129.838211</v>
      </c>
      <c r="L4156" s="444">
        <f t="shared" ca="1" si="164"/>
        <v>-6999420389291.0088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-6999420389291.0088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-29164251622.045872</v>
      </c>
      <c r="L4157" s="444">
        <f t="shared" ca="1" si="164"/>
        <v>-7028584640913.0547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-7028584640913.0547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-29285769337.137722</v>
      </c>
      <c r="L4158" s="444">
        <f t="shared" ca="1" si="164"/>
        <v>-7057870410250.1924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-7057870410250.1924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-29407793376.042473</v>
      </c>
      <c r="L4159" s="444">
        <f t="shared" ca="1" si="164"/>
        <v>-7087278203626.2344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-7087278203626.2344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-29530325848.442646</v>
      </c>
      <c r="L4160" s="444">
        <f t="shared" ca="1" si="164"/>
        <v>-7116808529474.6768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-7116808529474.6768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-29653368872.811153</v>
      </c>
      <c r="L4161" s="444">
        <f t="shared" ca="1" si="164"/>
        <v>-7146461898347.4883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-7146461898347.4883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-29776924576.447865</v>
      </c>
      <c r="L4162" s="444">
        <f t="shared" ca="1" si="164"/>
        <v>-7176238822923.9365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-7176238822923.9365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-29900995095.516403</v>
      </c>
      <c r="L4163" s="444">
        <f t="shared" ca="1" si="164"/>
        <v>-7206139818019.4531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-7206139818019.4531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-30025582575.081055</v>
      </c>
      <c r="L4164" s="444">
        <f t="shared" ca="1" si="164"/>
        <v>-7236165400594.5342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-7236165400594.5342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-30150689169.14389</v>
      </c>
      <c r="L4165" s="444">
        <f t="shared" ca="1" si="164"/>
        <v>-7266316089763.6777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-7266316089763.6777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-30276317040.681992</v>
      </c>
      <c r="L4166" s="444">
        <f t="shared" ca="1" si="164"/>
        <v>-7296592406804.3594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-7296592406804.3594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-30402468361.68483</v>
      </c>
      <c r="L4167" s="444">
        <f t="shared" ca="1" si="164"/>
        <v>-7326994875166.0439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-7326994875166.0439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-30529145313.191853</v>
      </c>
      <c r="L4168" s="444">
        <f t="shared" ca="1" si="164"/>
        <v>-7357524020479.2354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-7357524020479.2354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-30656350085.330143</v>
      </c>
      <c r="L4169" s="444">
        <f t="shared" ca="1" si="164"/>
        <v>-7388180370564.5654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-7388180370564.5654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-30784084877.35236</v>
      </c>
      <c r="L4170" s="444">
        <f t="shared" ca="1" si="164"/>
        <v>-7418964455441.918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-7418964455441.918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-30912351897.674656</v>
      </c>
      <c r="L4171" s="444">
        <f t="shared" ca="1" si="164"/>
        <v>-7449876807339.5928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-7449876807339.5928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-31041153363.914967</v>
      </c>
      <c r="L4172" s="444">
        <f t="shared" ca="1" si="164"/>
        <v>-7480917960703.5078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-7480917960703.5078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-31170491502.931282</v>
      </c>
      <c r="L4173" s="444">
        <f t="shared" ca="1" si="164"/>
        <v>-7512088452206.4395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-7512088452206.4395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-31300368550.860161</v>
      </c>
      <c r="L4174" s="444">
        <f t="shared" ca="1" si="164"/>
        <v>-7543388820757.2998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-7543388820757.2998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-31430786753.155411</v>
      </c>
      <c r="L4175" s="444">
        <f t="shared" ca="1" si="164"/>
        <v>-7574819607510.4551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-7574819607510.4551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-31561748364.626896</v>
      </c>
      <c r="L4176" s="444">
        <f t="shared" ca="1" si="164"/>
        <v>-7606381355875.082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-7606381355875.082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-31693255649.479507</v>
      </c>
      <c r="L4177" s="444">
        <f t="shared" ca="1" si="164"/>
        <v>-7638074611524.5615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-7638074611524.5615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-31825310881.352341</v>
      </c>
      <c r="L4178" s="444">
        <f t="shared" ca="1" si="164"/>
        <v>-7669899922405.9141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-7669899922405.9141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-31957916343.357971</v>
      </c>
      <c r="L4179" s="444">
        <f t="shared" ca="1" si="164"/>
        <v>-7701857838749.2725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-7701857838749.2725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-32091074328.121967</v>
      </c>
      <c r="L4180" s="444">
        <f t="shared" ca="1" si="164"/>
        <v>-7733948913077.3945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-7733948913077.3945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-32224787137.822475</v>
      </c>
      <c r="L4181" s="444">
        <f t="shared" ca="1" si="164"/>
        <v>-7766173700215.2168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-7766173700215.2168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-32359057084.230072</v>
      </c>
      <c r="L4182" s="444">
        <f t="shared" ca="1" si="164"/>
        <v>-7798532757299.4473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-7798532757299.4473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-32493886488.7477</v>
      </c>
      <c r="L4183" s="444">
        <f t="shared" ca="1" si="164"/>
        <v>-7831026643788.1953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-7831026643788.1953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-32629277682.450813</v>
      </c>
      <c r="L4184" s="444">
        <f t="shared" ca="1" si="164"/>
        <v>-7863655921470.6465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-7863655921470.6465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-32765233006.127693</v>
      </c>
      <c r="L4185" s="444">
        <f t="shared" ca="1" si="164"/>
        <v>-7896421154476.7744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-7896421154476.7744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-32901754810.319897</v>
      </c>
      <c r="L4186" s="444">
        <f t="shared" ca="1" si="164"/>
        <v>-7929322909287.0947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-7929322909287.0947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-33038845455.362896</v>
      </c>
      <c r="L4187" s="444">
        <f t="shared" ca="1" si="164"/>
        <v>-7962361754742.458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-7962361754742.458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-33176507311.42691</v>
      </c>
      <c r="L4188" s="444">
        <f t="shared" ca="1" si="164"/>
        <v>-7995538262053.8848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-7995538262053.8848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-33314742758.557854</v>
      </c>
      <c r="L4189" s="444">
        <f t="shared" ca="1" si="164"/>
        <v>-8028853004812.4424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-8028853004812.4424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-33453554186.718513</v>
      </c>
      <c r="L4190" s="444">
        <f t="shared" ca="1" si="164"/>
        <v>-8062306558999.1611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-8062306558999.1611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-33592943995.829838</v>
      </c>
      <c r="L4191" s="444">
        <f t="shared" ca="1" si="164"/>
        <v>-8095899502994.9912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-8095899502994.9912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-33732914595.812462</v>
      </c>
      <c r="L4192" s="444">
        <f t="shared" ca="1" si="164"/>
        <v>-8129632417590.8037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-8129632417590.8037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-33873468406.628349</v>
      </c>
      <c r="L4193" s="444">
        <f t="shared" ca="1" si="164"/>
        <v>-8163505885997.4316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-8163505885997.4316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-34014607858.322636</v>
      </c>
      <c r="L4194" s="444">
        <f t="shared" ca="1" si="164"/>
        <v>-8197520493855.7539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-8197520493855.7539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-34156335391.065643</v>
      </c>
      <c r="L4195" s="444">
        <f t="shared" ca="1" si="164"/>
        <v>-8231676829246.8193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-8231676829246.8193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-34298653455.195076</v>
      </c>
      <c r="L4196" s="444">
        <f t="shared" ca="1" si="164"/>
        <v>-8265975482702.0146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-8265975482702.0146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-34441564511.258392</v>
      </c>
      <c r="L4197" s="444">
        <f t="shared" ca="1" si="164"/>
        <v>-8300417047213.2734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-8300417047213.2734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-34585071030.055305</v>
      </c>
      <c r="L4198" s="444">
        <f t="shared" ca="1" si="164"/>
        <v>-8335002118243.3291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-8335002118243.3291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-34729175492.680534</v>
      </c>
      <c r="L4199" s="444">
        <f t="shared" ca="1" si="164"/>
        <v>-8369731293736.0098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-8369731293736.0098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-34873880390.566704</v>
      </c>
      <c r="L4200" s="444">
        <f t="shared" ca="1" si="164"/>
        <v>-8404605174126.5762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-8404605174126.5762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-35019188225.527405</v>
      </c>
      <c r="L4201" s="444">
        <f t="shared" ca="1" si="164"/>
        <v>-8439624362352.1035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-8439624362352.1035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-35165101509.80043</v>
      </c>
      <c r="L4202" s="444">
        <f t="shared" ca="1" si="164"/>
        <v>-8474789463861.9043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-8474789463861.9043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-35311622766.09127</v>
      </c>
      <c r="L4203" s="444">
        <f t="shared" ca="1" si="164"/>
        <v>-8510101086627.9951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-8510101086627.9951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-35458754527.616646</v>
      </c>
      <c r="L4204" s="444">
        <f t="shared" ca="1" si="164"/>
        <v>-8545559841155.6113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-8545559841155.6113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-35606499338.148376</v>
      </c>
      <c r="L4205" s="444">
        <f t="shared" ca="1" si="164"/>
        <v>-8581166340493.7598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-8581166340493.7598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-35754859752.057335</v>
      </c>
      <c r="L4206" s="444">
        <f t="shared" ca="1" si="164"/>
        <v>-8616921200245.8174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-8616921200245.8174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-35903838334.357574</v>
      </c>
      <c r="L4207" s="444">
        <f t="shared" ca="1" si="164"/>
        <v>-8652825038580.1748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-8652825038580.1748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-36053437660.750725</v>
      </c>
      <c r="L4208" s="444">
        <f t="shared" ca="1" si="164"/>
        <v>-8688878476240.9258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-8688878476240.9258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-36203660317.670525</v>
      </c>
      <c r="L4209" s="444">
        <f t="shared" ca="1" si="164"/>
        <v>-8725082136558.5967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-8725082136558.5967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-36354508902.327484</v>
      </c>
      <c r="L4210" s="444">
        <f t="shared" ca="1" si="164"/>
        <v>-8761436645460.9238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-8761436645460.9238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-36505986022.753845</v>
      </c>
      <c r="L4211" s="444">
        <f t="shared" ca="1" si="164"/>
        <v>-8797942631483.6777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-8797942631483.6777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-36658094297.848656</v>
      </c>
      <c r="L4212" s="444">
        <f t="shared" ca="1" si="164"/>
        <v>-8834600725781.5273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-8834600725781.5273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-36810836357.423027</v>
      </c>
      <c r="L4213" s="444">
        <f t="shared" ca="1" si="164"/>
        <v>-8871411562138.9512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-8871411562138.9512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-36964214842.245628</v>
      </c>
      <c r="L4214" s="444">
        <f t="shared" ca="1" si="164"/>
        <v>-8908375776981.1973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-8908375776981.1973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-37118232404.088318</v>
      </c>
      <c r="L4215" s="444">
        <f t="shared" ca="1" si="164"/>
        <v>-8945494009385.2852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-8945494009385.2852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-37272891705.772018</v>
      </c>
      <c r="L4216" s="444">
        <f t="shared" ca="1" si="164"/>
        <v>-8982766901091.0566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-8982766901091.0566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-37428195421.212738</v>
      </c>
      <c r="L4217" s="444">
        <f t="shared" ca="1" si="164"/>
        <v>-9020195096512.2695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-9020195096512.2695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-37584146235.467789</v>
      </c>
      <c r="L4218" s="444">
        <f t="shared" ca="1" si="164"/>
        <v>-9057779242747.7383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-9057779242747.7383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-37740746844.782242</v>
      </c>
      <c r="L4219" s="444">
        <f t="shared" ca="1" si="164"/>
        <v>-9095519989592.5215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-9095519989592.5215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-37897999956.635506</v>
      </c>
      <c r="L4220" s="444">
        <f t="shared" ca="1" si="164"/>
        <v>-9133417989549.1563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-9133417989549.1563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-38055908289.788147</v>
      </c>
      <c r="L4221" s="444">
        <f t="shared" ca="1" si="164"/>
        <v>-9171473897838.9453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-9171473897838.9453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-38214474574.328941</v>
      </c>
      <c r="L4222" s="444">
        <f t="shared" ca="1" si="164"/>
        <v>-9209688372413.2734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-9209688372413.2734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-38373701551.72197</v>
      </c>
      <c r="L4223" s="444">
        <f t="shared" ca="1" si="164"/>
        <v>-9248062073964.9961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-9248062073964.9961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-38533591974.854149</v>
      </c>
      <c r="L4224" s="444">
        <f t="shared" ca="1" si="164"/>
        <v>-9286595665939.8496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-9286595665939.8496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-38694148608.082703</v>
      </c>
      <c r="L4225" s="444">
        <f t="shared" ca="1" si="164"/>
        <v>-9325289814547.9316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-9325289814547.9316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-38855374227.283051</v>
      </c>
      <c r="L4226" s="444">
        <f t="shared" ca="1" si="164"/>
        <v>-9364145188775.2148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-9364145188775.2148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-39017271619.896729</v>
      </c>
      <c r="L4227" s="444">
        <f t="shared" ca="1" si="164"/>
        <v>-9403162460395.1113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-9403162460395.1113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-39179843584.97963</v>
      </c>
      <c r="L4228" s="444">
        <f t="shared" ca="1" si="164"/>
        <v>-9442342303980.0918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-9442342303980.0918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-39343092933.250381</v>
      </c>
      <c r="L4229" s="444">
        <f t="shared" ca="1" si="164"/>
        <v>-9481685396913.3418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-9481685396913.3418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-39507022487.138924</v>
      </c>
      <c r="L4230" s="444">
        <f t="shared" ca="1" si="164"/>
        <v>-9521192419400.4805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-9521192419400.4805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-39671635080.835335</v>
      </c>
      <c r="L4231" s="444">
        <f t="shared" ca="1" si="164"/>
        <v>-9560864054481.3164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-9560864054481.3164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-39836933560.338821</v>
      </c>
      <c r="L4232" s="444">
        <f t="shared" ca="1" si="164"/>
        <v>-9600700988041.6543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-9600700988041.6543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-40002920783.506889</v>
      </c>
      <c r="L4233" s="444">
        <f t="shared" ca="1" si="164"/>
        <v>-9640703908825.1621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-9640703908825.1621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-40169599620.104843</v>
      </c>
      <c r="L4234" s="444">
        <f t="shared" ca="1" si="164"/>
        <v>-9680873508445.2676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-9680873508445.2676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-40336972951.855278</v>
      </c>
      <c r="L4235" s="444">
        <f t="shared" ca="1" si="164"/>
        <v>-9721210481397.123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-9721210481397.123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-40505043672.488014</v>
      </c>
      <c r="L4236" s="444">
        <f t="shared" ca="1" si="164"/>
        <v>-9761715525069.6113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-9761715525069.6113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-40673814687.790047</v>
      </c>
      <c r="L4237" s="444">
        <f t="shared" ca="1" si="164"/>
        <v>-9802389339757.4023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-9802389339757.4023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-40843288915.655846</v>
      </c>
      <c r="L4238" s="444">
        <f t="shared" ca="1" si="164"/>
        <v>-9843232628673.0586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-9843232628673.0586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-41013469286.137741</v>
      </c>
      <c r="L4239" s="444">
        <f t="shared" ca="1" si="164"/>
        <v>-9884246097959.1973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-9884246097959.1973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-41184358741.496658</v>
      </c>
      <c r="L4240" s="444">
        <f t="shared" ca="1" si="164"/>
        <v>-9925430456700.6934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-9925430456700.6934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-41355960236.252892</v>
      </c>
      <c r="L4241" s="444">
        <f t="shared" ca="1" si="164"/>
        <v>-9966786416936.9453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-9966786416936.9453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-41528276737.237274</v>
      </c>
      <c r="L4242" s="444">
        <f t="shared" ca="1" si="164"/>
        <v>-10008314693674.182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-10008314693674.182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-41701311223.642426</v>
      </c>
      <c r="L4243" s="444">
        <f t="shared" ca="1" si="164"/>
        <v>-10050016004897.824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-10050016004897.824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-41875066687.074265</v>
      </c>
      <c r="L4244" s="444">
        <f t="shared" ca="1" si="164"/>
        <v>-10091891071584.898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-10091891071584.898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-42049546131.603745</v>
      </c>
      <c r="L4245" s="444">
        <f t="shared" ca="1" si="164"/>
        <v>-10133940617716.502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-10133940617716.502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-42224752573.818756</v>
      </c>
      <c r="L4246" s="444">
        <f t="shared" ca="1" si="164"/>
        <v>-10176165370290.32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-10176165370290.32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-42400689042.876335</v>
      </c>
      <c r="L4247" s="444">
        <f t="shared" ca="1" si="164"/>
        <v>-10218566059333.197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-10218566059333.197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-42577358580.554985</v>
      </c>
      <c r="L4248" s="444">
        <f t="shared" ca="1" si="164"/>
        <v>-10261143417913.752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-10261143417913.752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-42754764241.307297</v>
      </c>
      <c r="L4249" s="444">
        <f t="shared" ca="1" si="164"/>
        <v>-10303898182155.059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-10303898182155.059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-42932909092.312744</v>
      </c>
      <c r="L4250" s="444">
        <f t="shared" ca="1" si="164"/>
        <v>-10346831091247.371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-10346831091247.371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-43111796213.530716</v>
      </c>
      <c r="L4251" s="444">
        <f t="shared" ca="1" si="164"/>
        <v>-10389942887460.902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-10389942887460.902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-43291428697.753761</v>
      </c>
      <c r="L4252" s="444">
        <f t="shared" ca="1" si="164"/>
        <v>-10433234316158.656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-10433234316158.656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-43471809650.661064</v>
      </c>
      <c r="L4253" s="444">
        <f t="shared" ca="1" si="164"/>
        <v>-10476706125809.316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-10476706125809.316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-43652942190.872154</v>
      </c>
      <c r="L4254" s="444">
        <f t="shared" ca="1" si="164"/>
        <v>-10520359068000.189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-10520359068000.189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-43834829450.000786</v>
      </c>
      <c r="L4255" s="444">
        <f t="shared" ca="1" si="164"/>
        <v>-10564193897450.189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-10564193897450.189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-44017474572.709122</v>
      </c>
      <c r="L4256" s="444">
        <f t="shared" ca="1" si="164"/>
        <v>-10608211372022.898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-10608211372022.898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-44200880716.762077</v>
      </c>
      <c r="L4257" s="444">
        <f t="shared" ca="1" si="164"/>
        <v>-10652412252739.66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-10652412252739.66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-44385051053.081917</v>
      </c>
      <c r="L4258" s="444">
        <f t="shared" ca="1" si="164"/>
        <v>-10696797303792.742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-10696797303792.742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-44569988765.803093</v>
      </c>
      <c r="L4259" s="444">
        <f t="shared" ca="1" si="164"/>
        <v>-10741367292558.545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-10741367292558.545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-44755697052.327271</v>
      </c>
      <c r="L4260" s="444">
        <f t="shared" ca="1" si="164"/>
        <v>-10786122989610.873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-10786122989610.873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-44942179123.378639</v>
      </c>
      <c r="L4261" s="444">
        <f t="shared" ca="1" si="164"/>
        <v>-10831065168734.252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-10831065168734.252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-45129438203.05938</v>
      </c>
      <c r="L4262" s="444">
        <f t="shared" ca="1" si="164"/>
        <v>-10876194606937.311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-10876194606937.311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-45317477528.905457</v>
      </c>
      <c r="L4263" s="444">
        <f t="shared" ca="1" si="164"/>
        <v>-10921512084466.217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-10921512084466.217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-45506300351.942566</v>
      </c>
      <c r="L4264" s="444">
        <f t="shared" ca="1" si="164"/>
        <v>-10967018384818.16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-10967018384818.16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-45695909936.742332</v>
      </c>
      <c r="L4265" s="444">
        <f t="shared" ca="1" si="164"/>
        <v>-11012714294754.902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-11012714294754.902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-45886309561.47876</v>
      </c>
      <c r="L4266" s="444">
        <f t="shared" ca="1" si="164"/>
        <v>-11058600604316.381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-11058600604316.381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-46077502517.984917</v>
      </c>
      <c r="L4267" s="444">
        <f t="shared" ca="1" si="164"/>
        <v>-11104678106834.365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-11104678106834.365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-46269492111.809853</v>
      </c>
      <c r="L4268" s="444">
        <f t="shared" ca="1" si="164"/>
        <v>-11150947598946.176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-11150947598946.176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-46462281662.275734</v>
      </c>
      <c r="L4269" s="444">
        <f t="shared" ca="1" si="164"/>
        <v>-11197409880608.451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-11197409880608.451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-46655874502.53521</v>
      </c>
      <c r="L4270" s="444">
        <f t="shared" ca="1" si="164"/>
        <v>-11244065755110.986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-11244065755110.986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-46850273979.629112</v>
      </c>
      <c r="L4271" s="444">
        <f t="shared" ca="1" si="164"/>
        <v>-11290916029090.615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-11290916029090.615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-47045483454.544228</v>
      </c>
      <c r="L4272" s="444">
        <f t="shared" ca="1" si="164"/>
        <v>-11337961512545.16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-11337961512545.16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-47241506302.2715</v>
      </c>
      <c r="L4273" s="444">
        <f t="shared" ca="1" si="164"/>
        <v>-11385203018847.432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-11385203018847.432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-47438345911.864296</v>
      </c>
      <c r="L4274" s="444">
        <f t="shared" ca="1" si="164"/>
        <v>-11432641364759.297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-11432641364759.297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-47636005686.49707</v>
      </c>
      <c r="L4275" s="444">
        <f t="shared" ca="1" si="164"/>
        <v>-11480277370445.793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-11480277370445.793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-47834489043.524139</v>
      </c>
      <c r="L4276" s="444">
        <f t="shared" ca="1" si="164"/>
        <v>-11528111859489.316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-11528111859489.316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-48033799414.538818</v>
      </c>
      <c r="L4277" s="444">
        <f t="shared" ca="1" si="164"/>
        <v>-11576145658903.855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-11576145658903.855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-48233940245.432732</v>
      </c>
      <c r="L4278" s="444">
        <f t="shared" ca="1" si="164"/>
        <v>-11624379599149.289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-11624379599149.289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-48434914996.455368</v>
      </c>
      <c r="L4279" s="444">
        <f t="shared" ca="1" si="164"/>
        <v>-11672814514145.744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-11672814514145.744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-48636727142.273933</v>
      </c>
      <c r="L4280" s="444">
        <f t="shared" ca="1" si="164"/>
        <v>-11721451241288.018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-11721451241288.018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-48839380172.033409</v>
      </c>
      <c r="L4281" s="444">
        <f t="shared" ca="1" si="164"/>
        <v>-11770290621460.051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-11770290621460.051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-49042877589.416878</v>
      </c>
      <c r="L4282" s="444">
        <f t="shared" ca="1" si="164"/>
        <v>-11819333499049.467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-11819333499049.467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-49247222912.706108</v>
      </c>
      <c r="L4283" s="444">
        <f t="shared" ca="1" si="164"/>
        <v>-11868580721962.174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-11868580721962.174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-49452419674.842392</v>
      </c>
      <c r="L4284" s="444">
        <f t="shared" ca="1" si="164"/>
        <v>-11918033141637.016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-11918033141637.016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-49658471423.487564</v>
      </c>
      <c r="L4285" s="444">
        <f t="shared" ca="1" si="164"/>
        <v>-11967691613060.504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-11967691613060.504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-49865381721.085434</v>
      </c>
      <c r="L4286" s="444">
        <f t="shared" ca="1" si="164"/>
        <v>-12017556994781.59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-12017556994781.59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-50073154144.923294</v>
      </c>
      <c r="L4287" s="444">
        <f t="shared" ca="1" si="164"/>
        <v>-12067630148926.514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-12067630148926.514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-50281792287.19381</v>
      </c>
      <c r="L4288" s="444">
        <f t="shared" ca="1" si="164"/>
        <v>-12117911941213.707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-12117911941213.707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-50491299755.057114</v>
      </c>
      <c r="L4289" s="444">
        <f t="shared" ca="1" si="164"/>
        <v>-12168403240968.764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-12168403240968.764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-50701680170.703178</v>
      </c>
      <c r="L4290" s="444">
        <f t="shared" ca="1" si="164"/>
        <v>-12219104921139.467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-12219104921139.467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-50912937171.414444</v>
      </c>
      <c r="L4291" s="444">
        <f t="shared" ca="1" si="164"/>
        <v>-12270017858310.881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-12270017858310.881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-51125074409.62867</v>
      </c>
      <c r="L4292" s="444">
        <f t="shared" ca="1" si="164"/>
        <v>-12321142932720.51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-12321142932720.51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-51338095553.002121</v>
      </c>
      <c r="L4293" s="444">
        <f t="shared" ca="1" si="164"/>
        <v>-12372481028273.512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-12372481028273.512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-51552004284.472961</v>
      </c>
      <c r="L4294" s="444">
        <f t="shared" ca="1" si="164"/>
        <v>-12424033032557.984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-12424033032557.984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-51766804302.324936</v>
      </c>
      <c r="L4295" s="444">
        <f t="shared" ca="1" si="164"/>
        <v>-12475799836860.309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-12475799836860.309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-51982499320.251282</v>
      </c>
      <c r="L4296" s="444">
        <f t="shared" ca="1" si="164"/>
        <v>-12527782336180.561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-12527782336180.561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-52199093067.418999</v>
      </c>
      <c r="L4297" s="444">
        <f t="shared" ca="1" si="164"/>
        <v>-12579981429247.98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-12579981429247.98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-52416589288.533249</v>
      </c>
      <c r="L4298" s="444">
        <f t="shared" ca="1" si="164"/>
        <v>-12632398018536.514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-12632398018536.514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-52634991743.902138</v>
      </c>
      <c r="L4299" s="444">
        <f t="shared" ca="1" si="164"/>
        <v>-12685033010280.416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-12685033010280.416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-52854304209.501732</v>
      </c>
      <c r="L4300" s="444">
        <f t="shared" ca="1" si="164"/>
        <v>-12737887314489.918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-12737887314489.918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-53074530477.041321</v>
      </c>
      <c r="L4301" s="444">
        <f t="shared" ca="1" si="164"/>
        <v>-12790961844966.959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-12790961844966.959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-53295674354.028992</v>
      </c>
      <c r="L4302" s="444">
        <f t="shared" ca="1" si="164"/>
        <v>-12844257519320.988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-12844257519320.988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-53517739663.837448</v>
      </c>
      <c r="L4303" s="444">
        <f t="shared" ca="1" si="164"/>
        <v>-12897775258984.826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-12897775258984.826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-53740730245.770111</v>
      </c>
      <c r="L4304" s="444">
        <f t="shared" ca="1" si="164"/>
        <v>-12951515989230.596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-12951515989230.596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-53964649955.12748</v>
      </c>
      <c r="L4305" s="444">
        <f t="shared" ca="1" si="164"/>
        <v>-13005480639185.723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-13005480639185.723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-54189502663.273842</v>
      </c>
      <c r="L4306" s="444">
        <f t="shared" ca="1" si="164"/>
        <v>-13059670141848.996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-13059670141848.996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-54415292257.704147</v>
      </c>
      <c r="L4307" s="444">
        <f t="shared" ca="1" si="164"/>
        <v>-13114085434106.701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-13114085434106.701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-54642022642.111252</v>
      </c>
      <c r="L4308" s="444">
        <f t="shared" ca="1" si="164"/>
        <v>-13168727456748.813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-13168727456748.813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-54869697736.453384</v>
      </c>
      <c r="L4309" s="444">
        <f t="shared" ca="1" si="164"/>
        <v>-13223597154485.266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-13223597154485.266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-55098321477.021942</v>
      </c>
      <c r="L4310" s="444">
        <f t="shared" ca="1" si="164"/>
        <v>-13278695475962.287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-13278695475962.287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-55327897816.509529</v>
      </c>
      <c r="L4311" s="444">
        <f t="shared" ca="1" si="164"/>
        <v>-13334023373778.797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-13334023373778.797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-55558430724.078316</v>
      </c>
      <c r="L4312" s="444">
        <f t="shared" ca="1" si="164"/>
        <v>-13389581804502.875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-13389581804502.875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-55789924185.428642</v>
      </c>
      <c r="L4313" s="444">
        <f t="shared" ca="1" si="164"/>
        <v>-13445371728688.303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-13445371728688.303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-56022382202.867928</v>
      </c>
      <c r="L4314" s="444">
        <f t="shared" ca="1" si="164"/>
        <v>-13501394110891.17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-13501394110891.17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-56255808795.379875</v>
      </c>
      <c r="L4315" s="444">
        <f t="shared" ca="1" si="164"/>
        <v>-13557649919686.549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-13557649919686.549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-56490207998.693954</v>
      </c>
      <c r="L4316" s="444">
        <f t="shared" ca="1" si="164"/>
        <v>-13614140127685.242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-13614140127685.242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-56725583865.355171</v>
      </c>
      <c r="L4317" s="444">
        <f t="shared" ca="1" si="164"/>
        <v>-13670865711550.598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-13670865711550.598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-56961940464.794159</v>
      </c>
      <c r="L4318" s="444">
        <f t="shared" ca="1" si="164"/>
        <v>-13727827652015.393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-13727827652015.393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-57199281883.397469</v>
      </c>
      <c r="L4319" s="444">
        <f t="shared" ca="1" si="164"/>
        <v>-13785026933898.791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-13785026933898.791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-57437612224.578285</v>
      </c>
      <c r="L4320" s="444">
        <f t="shared" ca="1" si="164"/>
        <v>-13842464546123.369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-13842464546123.369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-57676935608.847382</v>
      </c>
      <c r="L4321" s="444">
        <f t="shared" ca="1" si="164"/>
        <v>-13900141481732.217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-13900141481732.217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-57917256173.884239</v>
      </c>
      <c r="L4322" s="444">
        <f t="shared" ca="1" si="164"/>
        <v>-13958058737906.102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-13958058737906.102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-58158578074.608757</v>
      </c>
      <c r="L4323" s="444">
        <f t="shared" ca="1" si="164"/>
        <v>-14016217315980.711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-14016217315980.711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-58400905483.25296</v>
      </c>
      <c r="L4324" s="444">
        <f t="shared" ca="1" si="164"/>
        <v>-14074618221463.965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-14074618221463.965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-58644242589.433189</v>
      </c>
      <c r="L4325" s="444">
        <f t="shared" ca="1" si="164"/>
        <v>-14133262464053.398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-14133262464053.398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-58888593600.222496</v>
      </c>
      <c r="L4326" s="444">
        <f t="shared" ca="1" si="164"/>
        <v>-14192151057653.621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-14192151057653.621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-59133962740.223412</v>
      </c>
      <c r="L4327" s="444">
        <f t="shared" ca="1" si="164"/>
        <v>-14251285020393.844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-14251285020393.844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-59380354251.641014</v>
      </c>
      <c r="L4328" s="444">
        <f t="shared" ca="1" si="164"/>
        <v>-14310665374645.484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-14310665374645.484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-59627772394.356186</v>
      </c>
      <c r="L4329" s="444">
        <f t="shared" ca="1" si="164"/>
        <v>-14370293147039.84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-14370293147039.84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-59876221445.999329</v>
      </c>
      <c r="L4330" s="444">
        <f t="shared" ca="1" si="164"/>
        <v>-14430169368485.84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-14430169368485.84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-60125705702.024323</v>
      </c>
      <c r="L4331" s="444">
        <f t="shared" ca="1" si="164"/>
        <v>-14490295074187.863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-14490295074187.863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-60376229475.782753</v>
      </c>
      <c r="L4332" s="444">
        <f t="shared" ca="1" si="164"/>
        <v>-14550671303663.646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-14550671303663.646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-60627797098.598518</v>
      </c>
      <c r="L4333" s="444">
        <f t="shared" ca="1" si="164"/>
        <v>-14611299100762.244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-14611299100762.244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-60880412919.842682</v>
      </c>
      <c r="L4334" s="444">
        <f t="shared" ca="1" si="164"/>
        <v>-14672179513682.086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-14672179513682.086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-61134081307.00869</v>
      </c>
      <c r="L4335" s="444">
        <f t="shared" ca="1" si="164"/>
        <v>-14733313594989.094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-14733313594989.094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-61388806645.78788</v>
      </c>
      <c r="L4336" s="444">
        <f t="shared" ca="1" si="164"/>
        <v>-14794702401634.881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-14794702401634.881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-61644593340.145332</v>
      </c>
      <c r="L4337" s="444">
        <f t="shared" ca="1" si="164"/>
        <v>-14856346994975.025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-14856346994975.025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-61901445812.395935</v>
      </c>
      <c r="L4338" s="444">
        <f t="shared" ca="1" si="164"/>
        <v>-14918248440787.422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-14918248440787.422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-62159368503.280914</v>
      </c>
      <c r="L4339" s="444">
        <f t="shared" ca="1" si="164"/>
        <v>-14980407809290.703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-14980407809290.703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-62418365872.044594</v>
      </c>
      <c r="L4340" s="444">
        <f t="shared" ca="1" si="164"/>
        <v>-15042826175162.748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-15042826175162.748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-62678442396.511452</v>
      </c>
      <c r="L4341" s="444">
        <f t="shared" ca="1" si="164"/>
        <v>-15105504617559.26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-15105504617559.26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-62939602573.163582</v>
      </c>
      <c r="L4342" s="444">
        <f t="shared" ca="1" si="164"/>
        <v>-15168444220132.424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-15168444220132.424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-63201850917.21843</v>
      </c>
      <c r="L4343" s="444">
        <f t="shared" ref="L4343:L4597" ca="1" si="169">I4343-J4343+K4343</f>
        <v>-15231646071049.643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-15231646071049.643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-63465191962.706841</v>
      </c>
      <c r="L4344" s="444">
        <f t="shared" ca="1" si="169"/>
        <v>-15295111263012.35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-15295111263012.35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-63729630262.551445</v>
      </c>
      <c r="L4345" s="444">
        <f t="shared" ca="1" si="169"/>
        <v>-15358840893274.9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-15358840893274.9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-63995170388.645416</v>
      </c>
      <c r="L4346" s="444">
        <f t="shared" ca="1" si="169"/>
        <v>-15422836063663.545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-15422836063663.545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-64261816931.931427</v>
      </c>
      <c r="L4347" s="444">
        <f t="shared" ca="1" si="169"/>
        <v>-15487097880595.477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-15487097880595.477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-64529574502.481148</v>
      </c>
      <c r="L4348" s="444">
        <f t="shared" ca="1" si="169"/>
        <v>-15551627455097.957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-15551627455097.957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-64798447729.574821</v>
      </c>
      <c r="L4349" s="444">
        <f t="shared" ca="1" si="169"/>
        <v>-15616425902827.531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-15616425902827.531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-65068441261.78138</v>
      </c>
      <c r="L4350" s="444">
        <f t="shared" ca="1" si="169"/>
        <v>-15681494344089.313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-15681494344089.313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-65339559767.038803</v>
      </c>
      <c r="L4351" s="444">
        <f t="shared" ca="1" si="169"/>
        <v>-15746833903856.352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-15746833903856.352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-65611807932.734802</v>
      </c>
      <c r="L4352" s="444">
        <f t="shared" ca="1" si="169"/>
        <v>-15812445711789.086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-15812445711789.086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-65885190465.787857</v>
      </c>
      <c r="L4353" s="444">
        <f t="shared" ca="1" si="169"/>
        <v>-15878330902254.873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-15878330902254.873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-66159712092.72863</v>
      </c>
      <c r="L4354" s="444">
        <f t="shared" ca="1" si="169"/>
        <v>-15944490614347.602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-15944490614347.602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-66435377559.78167</v>
      </c>
      <c r="L4355" s="444">
        <f t="shared" ca="1" si="169"/>
        <v>-16010925991907.383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-16010925991907.383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-66712191632.947426</v>
      </c>
      <c r="L4356" s="444">
        <f t="shared" ca="1" si="169"/>
        <v>-16077638183540.33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-16077638183540.33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-66990159098.084702</v>
      </c>
      <c r="L4357" s="444">
        <f t="shared" ca="1" si="169"/>
        <v>-16144628342638.414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-16144628342638.414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-67269284760.993393</v>
      </c>
      <c r="L4358" s="444">
        <f t="shared" ca="1" si="169"/>
        <v>-16211897627399.408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-16211897627399.408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-67549573447.497536</v>
      </c>
      <c r="L4359" s="444">
        <f t="shared" ca="1" si="169"/>
        <v>-16279447200846.906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-16279447200846.906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-67831030003.528786</v>
      </c>
      <c r="L4360" s="444">
        <f t="shared" ca="1" si="169"/>
        <v>-16347278230850.436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-16347278230850.436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-68113659295.210144</v>
      </c>
      <c r="L4361" s="444">
        <f t="shared" ca="1" si="169"/>
        <v>-16415391890145.646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-16415391890145.646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-68397466208.940201</v>
      </c>
      <c r="L4362" s="444">
        <f t="shared" ca="1" si="169"/>
        <v>-16483789356354.586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-16483789356354.586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-68682455651.477448</v>
      </c>
      <c r="L4363" s="444">
        <f t="shared" ca="1" si="169"/>
        <v>-16552471812006.063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-16552471812006.063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-68968632550.025253</v>
      </c>
      <c r="L4364" s="444">
        <f t="shared" ca="1" si="169"/>
        <v>-16621440444556.088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-16621440444556.088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-69256001852.317032</v>
      </c>
      <c r="L4365" s="444">
        <f t="shared" ca="1" si="169"/>
        <v>-16690696446408.404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-16690696446408.404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-69544568526.701691</v>
      </c>
      <c r="L4366" s="444">
        <f t="shared" ca="1" si="169"/>
        <v>-16760241014935.105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-16760241014935.105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-69834337562.229599</v>
      </c>
      <c r="L4367" s="444">
        <f t="shared" ca="1" si="169"/>
        <v>-16830075352497.336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-16830075352497.336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-70125313968.738907</v>
      </c>
      <c r="L4368" s="444">
        <f t="shared" ca="1" si="169"/>
        <v>-16900200666466.074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-16900200666466.074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-70417502776.941971</v>
      </c>
      <c r="L4369" s="444">
        <f t="shared" ca="1" si="169"/>
        <v>-16970618169243.016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-16970618169243.016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-70710909038.512558</v>
      </c>
      <c r="L4370" s="444">
        <f t="shared" ca="1" si="169"/>
        <v>-17041329078281.527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-17041329078281.527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-71005537826.173035</v>
      </c>
      <c r="L4371" s="444">
        <f t="shared" ca="1" si="169"/>
        <v>-17112334616107.701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-17112334616107.701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-71301394233.782074</v>
      </c>
      <c r="L4372" s="444">
        <f t="shared" ca="1" si="169"/>
        <v>-17183636010341.482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-17183636010341.482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-71598483376.422852</v>
      </c>
      <c r="L4373" s="444">
        <f t="shared" ca="1" si="169"/>
        <v>-17255234493717.906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-17255234493717.906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-71896810390.491272</v>
      </c>
      <c r="L4374" s="444">
        <f t="shared" ca="1" si="169"/>
        <v>-17327131304108.398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-17327131304108.398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-72196380433.785004</v>
      </c>
      <c r="L4375" s="444">
        <f t="shared" ca="1" si="169"/>
        <v>-17399327684542.184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-17399327684542.184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-72497198685.592438</v>
      </c>
      <c r="L4376" s="444">
        <f t="shared" ca="1" si="169"/>
        <v>-17471824883227.775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-17471824883227.775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-72799270346.782394</v>
      </c>
      <c r="L4377" s="444">
        <f t="shared" ca="1" si="169"/>
        <v>-17544624153574.559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-17544624153574.559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-73102600639.893997</v>
      </c>
      <c r="L4378" s="444">
        <f t="shared" ca="1" si="169"/>
        <v>-17617726754214.453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-17617726754214.453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-73407194809.226883</v>
      </c>
      <c r="L4379" s="444">
        <f t="shared" ca="1" si="169"/>
        <v>-17691133949023.68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-17691133949023.68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-73713058120.931992</v>
      </c>
      <c r="L4380" s="444">
        <f t="shared" ca="1" si="169"/>
        <v>-17764847007144.613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-17764847007144.613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-74020195863.102554</v>
      </c>
      <c r="L4381" s="444">
        <f t="shared" ca="1" si="169"/>
        <v>-17838867203007.715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-17838867203007.715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-74328613345.865479</v>
      </c>
      <c r="L4382" s="444">
        <f t="shared" ca="1" si="169"/>
        <v>-17913195816353.582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-17913195816353.582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-74638315901.473251</v>
      </c>
      <c r="L4383" s="444">
        <f t="shared" ca="1" si="169"/>
        <v>-17987834132255.055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-17987834132255.055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-74949308884.396057</v>
      </c>
      <c r="L4384" s="444">
        <f t="shared" ca="1" si="169"/>
        <v>-18062783441139.449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-18062783441139.449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-75261597671.414368</v>
      </c>
      <c r="L4385" s="444">
        <f t="shared" ca="1" si="169"/>
        <v>-18138045038810.863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-18138045038810.863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-75575187661.711929</v>
      </c>
      <c r="L4386" s="444">
        <f t="shared" ca="1" si="169"/>
        <v>-18213620226472.574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-18213620226472.574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-75890084276.969055</v>
      </c>
      <c r="L4387" s="444">
        <f t="shared" ca="1" si="169"/>
        <v>-18289510310749.543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-18289510310749.543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-76206292961.456421</v>
      </c>
      <c r="L4388" s="444">
        <f t="shared" ca="1" si="169"/>
        <v>-18365716603711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-18365716603711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-76523819182.129166</v>
      </c>
      <c r="L4389" s="444">
        <f t="shared" ca="1" si="169"/>
        <v>-18442240422893.129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-18442240422893.129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-76842668428.721375</v>
      </c>
      <c r="L4390" s="444">
        <f t="shared" ca="1" si="169"/>
        <v>-18519083091321.852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-18519083091321.852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-77162846213.841049</v>
      </c>
      <c r="L4391" s="444">
        <f t="shared" ca="1" si="169"/>
        <v>-18596245937535.691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-18596245937535.691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-77484358073.065384</v>
      </c>
      <c r="L4392" s="444">
        <f t="shared" ca="1" si="169"/>
        <v>-18673730295608.758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-18673730295608.758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-77807209565.036484</v>
      </c>
      <c r="L4393" s="444">
        <f t="shared" ca="1" si="169"/>
        <v>-18751537505173.793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-18751537505173.793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-78131406271.557465</v>
      </c>
      <c r="L4394" s="444">
        <f t="shared" ca="1" si="169"/>
        <v>-18829668911445.352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-18829668911445.352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-78456953797.688965</v>
      </c>
      <c r="L4395" s="444">
        <f t="shared" ca="1" si="169"/>
        <v>-18908125865243.039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-18908125865243.039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-78783857771.845993</v>
      </c>
      <c r="L4396" s="444">
        <f t="shared" ca="1" si="169"/>
        <v>-18986909723014.887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-18986909723014.887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-79112123845.895355</v>
      </c>
      <c r="L4397" s="444">
        <f t="shared" ca="1" si="169"/>
        <v>-19066021846860.781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-19066021846860.781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-79441757695.25325</v>
      </c>
      <c r="L4398" s="444">
        <f t="shared" ca="1" si="169"/>
        <v>-19145463604556.035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-19145463604556.035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-79772765018.983475</v>
      </c>
      <c r="L4399" s="444">
        <f t="shared" ca="1" si="169"/>
        <v>-19225236369575.02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-19225236369575.02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-80105151539.89592</v>
      </c>
      <c r="L4400" s="444">
        <f t="shared" ca="1" si="169"/>
        <v>-19305341521114.914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-19305341521114.914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-80438923004.645477</v>
      </c>
      <c r="L4401" s="444">
        <f t="shared" ca="1" si="169"/>
        <v>-19385780444119.559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-19385780444119.559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-80774085183.831497</v>
      </c>
      <c r="L4402" s="444">
        <f t="shared" ca="1" si="169"/>
        <v>-19466554529303.391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-19466554529303.391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-81110643872.097458</v>
      </c>
      <c r="L4403" s="444">
        <f t="shared" ca="1" si="169"/>
        <v>-19547665173175.488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-19547665173175.488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-81448604888.231201</v>
      </c>
      <c r="L4404" s="444">
        <f t="shared" ca="1" si="169"/>
        <v>-19629113778063.719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-19629113778063.719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-81787974075.265488</v>
      </c>
      <c r="L4405" s="444">
        <f t="shared" ca="1" si="169"/>
        <v>-19710901752138.984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-19710901752138.984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-82128757300.579102</v>
      </c>
      <c r="L4406" s="444">
        <f t="shared" ca="1" si="169"/>
        <v>-19793030509439.563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-19793030509439.563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-82470960455.998169</v>
      </c>
      <c r="L4407" s="444">
        <f t="shared" ca="1" si="169"/>
        <v>-19875501469895.563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-19875501469895.563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-82814589457.898178</v>
      </c>
      <c r="L4408" s="444">
        <f t="shared" ca="1" si="169"/>
        <v>-19958316059353.461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-19958316059353.461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-83159650247.306091</v>
      </c>
      <c r="L4409" s="444">
        <f t="shared" ca="1" si="169"/>
        <v>-20041475709600.766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-20041475709600.766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-83506148790.003189</v>
      </c>
      <c r="L4410" s="444">
        <f t="shared" ca="1" si="169"/>
        <v>-20124981858390.77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-20124981858390.77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-83854091076.628204</v>
      </c>
      <c r="L4411" s="444">
        <f t="shared" ca="1" si="169"/>
        <v>-20208835949467.398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-20208835949467.398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-84203483122.780823</v>
      </c>
      <c r="L4412" s="444">
        <f t="shared" ca="1" si="169"/>
        <v>-20293039432590.18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-20293039432590.18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-84554330969.125748</v>
      </c>
      <c r="L4413" s="444">
        <f t="shared" ca="1" si="169"/>
        <v>-20377593763559.305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-20377593763559.305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-84906640681.497101</v>
      </c>
      <c r="L4414" s="444">
        <f t="shared" ca="1" si="169"/>
        <v>-20462500404240.801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-20462500404240.801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-85260418351.003342</v>
      </c>
      <c r="L4415" s="444">
        <f t="shared" ca="1" si="169"/>
        <v>-20547760822591.805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-20547760822591.805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-85615670094.132523</v>
      </c>
      <c r="L4416" s="444">
        <f t="shared" ca="1" si="169"/>
        <v>-20633376492685.938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-20633376492685.938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-85972402052.858078</v>
      </c>
      <c r="L4417" s="444">
        <f t="shared" ca="1" si="169"/>
        <v>-20719348894738.797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-20719348894738.797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-86330620394.74498</v>
      </c>
      <c r="L4418" s="444">
        <f t="shared" ca="1" si="169"/>
        <v>-20805679515133.543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-20805679515133.543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-86690331313.056427</v>
      </c>
      <c r="L4419" s="444">
        <f t="shared" ca="1" si="169"/>
        <v>-20892369846446.598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-20892369846446.598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-87051541026.860825</v>
      </c>
      <c r="L4420" s="444">
        <f t="shared" ca="1" si="169"/>
        <v>-20979421387473.457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-20979421387473.457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-87414255781.139404</v>
      </c>
      <c r="L4421" s="444">
        <f t="shared" ca="1" si="169"/>
        <v>-21066835643254.598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-21066835643254.598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-87778481846.89415</v>
      </c>
      <c r="L4422" s="444">
        <f t="shared" ca="1" si="169"/>
        <v>-21154614125101.492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-21154614125101.492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-88144225521.25621</v>
      </c>
      <c r="L4423" s="444">
        <f t="shared" ca="1" si="169"/>
        <v>-21242758350622.75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-21242758350622.75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-88511493127.594788</v>
      </c>
      <c r="L4424" s="444">
        <f t="shared" ca="1" si="169"/>
        <v>-21331269843750.344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-21331269843750.344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-88880291015.626434</v>
      </c>
      <c r="L4425" s="444">
        <f t="shared" ca="1" si="169"/>
        <v>-21420150134765.969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-21420150134765.969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-89250625561.524872</v>
      </c>
      <c r="L4426" s="444">
        <f t="shared" ca="1" si="169"/>
        <v>-21509400760327.492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-21509400760327.492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-89622503168.031219</v>
      </c>
      <c r="L4427" s="444">
        <f t="shared" ca="1" si="169"/>
        <v>-21599023263495.523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-21599023263495.523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-89995930264.564682</v>
      </c>
      <c r="L4428" s="444">
        <f t="shared" ca="1" si="169"/>
        <v>-21689019193760.09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-21689019193760.09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-90370913307.33371</v>
      </c>
      <c r="L4429" s="444">
        <f t="shared" ca="1" si="169"/>
        <v>-21779390107067.422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-21779390107067.422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-90747458779.447586</v>
      </c>
      <c r="L4430" s="444">
        <f t="shared" ca="1" si="169"/>
        <v>-21870137565846.871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-21870137565846.871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-91125573191.028625</v>
      </c>
      <c r="L4431" s="444">
        <f t="shared" ca="1" si="169"/>
        <v>-21961263139037.898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-21961263139037.898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-91505263079.32457</v>
      </c>
      <c r="L4432" s="444">
        <f t="shared" ca="1" si="169"/>
        <v>-22052768402117.223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-22052768402117.223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-91886535008.821762</v>
      </c>
      <c r="L4433" s="444">
        <f t="shared" ca="1" si="169"/>
        <v>-22144654937126.043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-22144654937126.043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-92269395571.358505</v>
      </c>
      <c r="L4434" s="444">
        <f t="shared" ca="1" si="169"/>
        <v>-22236924332697.402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-22236924332697.402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-92653851386.239182</v>
      </c>
      <c r="L4435" s="444">
        <f t="shared" ca="1" si="169"/>
        <v>-22329578184083.641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-22329578184083.641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-93039909100.348495</v>
      </c>
      <c r="L4436" s="444">
        <f t="shared" ca="1" si="169"/>
        <v>-22422618093183.988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-22422618093183.988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-93427575388.266617</v>
      </c>
      <c r="L4437" s="444">
        <f t="shared" ca="1" si="169"/>
        <v>-22516045668572.254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-22516045668572.254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-93816856952.384384</v>
      </c>
      <c r="L4438" s="444">
        <f t="shared" ca="1" si="169"/>
        <v>-22609862525524.637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-22609862525524.637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-94207760523.019318</v>
      </c>
      <c r="L4439" s="444">
        <f t="shared" ca="1" si="169"/>
        <v>-22704070286047.656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-22704070286047.656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-94600292858.531906</v>
      </c>
      <c r="L4440" s="444">
        <f t="shared" ca="1" si="169"/>
        <v>-22798670578906.188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-22798670578906.188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-94994460745.442444</v>
      </c>
      <c r="L4441" s="444">
        <f t="shared" ca="1" si="169"/>
        <v>-22893665039651.629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-22893665039651.629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-95390270998.548447</v>
      </c>
      <c r="L4442" s="444">
        <f t="shared" ca="1" si="169"/>
        <v>-22989055310650.176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-22989055310650.176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-95787730461.042404</v>
      </c>
      <c r="L4443" s="444">
        <f t="shared" ca="1" si="169"/>
        <v>-23084843041111.219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-23084843041111.219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-96186846004.630081</v>
      </c>
      <c r="L4444" s="444">
        <f t="shared" ca="1" si="169"/>
        <v>-23181029887115.848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-23181029887115.848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-96587624529.649368</v>
      </c>
      <c r="L4445" s="444">
        <f t="shared" ca="1" si="169"/>
        <v>-23277617511645.496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-23277617511645.496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-96990072965.18956</v>
      </c>
      <c r="L4446" s="444">
        <f t="shared" ca="1" si="169"/>
        <v>-23374607584610.688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-23374607584610.688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-97394198269.211197</v>
      </c>
      <c r="L4447" s="444">
        <f t="shared" ca="1" si="169"/>
        <v>-23472001782879.898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-23472001782879.898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-97800007428.666245</v>
      </c>
      <c r="L4448" s="444">
        <f t="shared" ca="1" si="169"/>
        <v>-23569801790308.566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-23569801790308.566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-98207507459.619019</v>
      </c>
      <c r="L4449" s="444">
        <f t="shared" ca="1" si="169"/>
        <v>-23668009297768.184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-23668009297768.184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-98616705407.367432</v>
      </c>
      <c r="L4450" s="444">
        <f t="shared" ca="1" si="169"/>
        <v>-23766626003175.551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-23766626003175.551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-99027608346.564789</v>
      </c>
      <c r="L4451" s="444">
        <f t="shared" ca="1" si="169"/>
        <v>-23865653611522.117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-23865653611522.117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-99440223381.342148</v>
      </c>
      <c r="L4452" s="444">
        <f t="shared" ca="1" si="169"/>
        <v>-23965093834903.461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-23965093834903.461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-99854557645.431091</v>
      </c>
      <c r="L4453" s="444">
        <f t="shared" ca="1" si="169"/>
        <v>-24064948392548.891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-24064948392548.891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-100270618302.28705</v>
      </c>
      <c r="L4454" s="444">
        <f t="shared" ca="1" si="169"/>
        <v>-24165219010851.176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-24165219010851.176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-100688412545.21323</v>
      </c>
      <c r="L4455" s="444">
        <f t="shared" ca="1" si="169"/>
        <v>-24265907423396.391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-24265907423396.391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-101107947597.48495</v>
      </c>
      <c r="L4456" s="444">
        <f t="shared" ca="1" si="169"/>
        <v>-24367015370993.875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-24367015370993.875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-101529230712.47447</v>
      </c>
      <c r="L4457" s="444">
        <f t="shared" ca="1" si="169"/>
        <v>-24468544601706.348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-24468544601706.348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-101952269173.77644</v>
      </c>
      <c r="L4458" s="444">
        <f t="shared" ca="1" si="169"/>
        <v>-24570496870880.125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-24570496870880.125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-102377070295.33385</v>
      </c>
      <c r="L4459" s="444">
        <f t="shared" ca="1" si="169"/>
        <v>-24672873941175.457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-24672873941175.457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-102803641421.56441</v>
      </c>
      <c r="L4460" s="444">
        <f t="shared" ca="1" si="169"/>
        <v>-24775677582597.02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-24775677582597.02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-103231989927.48758</v>
      </c>
      <c r="L4461" s="444">
        <f t="shared" ca="1" si="169"/>
        <v>-24878909572524.508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-24878909572524.508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-103662123218.85211</v>
      </c>
      <c r="L4462" s="444">
        <f t="shared" ca="1" si="169"/>
        <v>-24982571695743.359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-24982571695743.359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-104094048732.26399</v>
      </c>
      <c r="L4463" s="444">
        <f t="shared" ca="1" si="169"/>
        <v>-25086665744475.625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-25086665744475.625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-104527773935.31511</v>
      </c>
      <c r="L4464" s="444">
        <f t="shared" ca="1" si="169"/>
        <v>-25191193518410.941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-25191193518410.941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-104963306326.71225</v>
      </c>
      <c r="L4465" s="444">
        <f t="shared" ca="1" si="169"/>
        <v>-25296156824737.652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-25296156824737.652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-105400653436.40689</v>
      </c>
      <c r="L4466" s="444">
        <f t="shared" ca="1" si="169"/>
        <v>-25401557478174.059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-25401557478174.059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-105839822825.72525</v>
      </c>
      <c r="L4467" s="444">
        <f t="shared" ca="1" si="169"/>
        <v>-25507397300999.785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-25507397300999.785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-106280822087.4991</v>
      </c>
      <c r="L4468" s="444">
        <f t="shared" ca="1" si="169"/>
        <v>-25613678123087.285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-25613678123087.285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-106723658846.19702</v>
      </c>
      <c r="L4469" s="444">
        <f t="shared" ca="1" si="169"/>
        <v>-25720401781933.48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-25720401781933.48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-107168340758.05617</v>
      </c>
      <c r="L4470" s="444">
        <f t="shared" ca="1" si="169"/>
        <v>-25827570122691.535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-25827570122691.535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-107614875511.21472</v>
      </c>
      <c r="L4471" s="444">
        <f t="shared" ca="1" si="169"/>
        <v>-25935184998202.75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-25935184998202.75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-108063270825.84479</v>
      </c>
      <c r="L4472" s="444">
        <f t="shared" ca="1" si="169"/>
        <v>-26043248269028.594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-26043248269028.594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-108513534454.28581</v>
      </c>
      <c r="L4473" s="444">
        <f t="shared" ca="1" si="169"/>
        <v>-26151761803482.879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-26151761803482.879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-108965674181.17867</v>
      </c>
      <c r="L4474" s="444">
        <f t="shared" ca="1" si="169"/>
        <v>-26260727477664.059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-26260727477664.059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-109419697823.60025</v>
      </c>
      <c r="L4475" s="444">
        <f t="shared" ca="1" si="169"/>
        <v>-26370147175487.66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-26370147175487.66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-109875613231.19858</v>
      </c>
      <c r="L4476" s="444">
        <f t="shared" ca="1" si="169"/>
        <v>-26480022788718.859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-26480022788718.859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-110333428286.32858</v>
      </c>
      <c r="L4477" s="444">
        <f t="shared" ca="1" si="169"/>
        <v>-26590356217005.188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-26590356217005.188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-110793150904.18828</v>
      </c>
      <c r="L4478" s="444">
        <f t="shared" ca="1" si="169"/>
        <v>-26701149367909.375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-26701149367909.375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-111254789032.95573</v>
      </c>
      <c r="L4479" s="444">
        <f t="shared" ca="1" si="169"/>
        <v>-26812404156942.332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-26812404156942.332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-111718350653.92638</v>
      </c>
      <c r="L4480" s="444">
        <f t="shared" ca="1" si="169"/>
        <v>-26924122507596.258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-26924122507596.258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-112183843781.65108</v>
      </c>
      <c r="L4481" s="444">
        <f t="shared" ca="1" si="169"/>
        <v>-27036306351377.91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-27036306351377.91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-112651276464.07463</v>
      </c>
      <c r="L4482" s="444">
        <f t="shared" ca="1" si="169"/>
        <v>-27148957627841.984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-27148957627841.984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-113120656782.67493</v>
      </c>
      <c r="L4483" s="444">
        <f t="shared" ca="1" si="169"/>
        <v>-27262078284624.66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-27262078284624.66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-113591992852.60275</v>
      </c>
      <c r="L4484" s="444">
        <f t="shared" ca="1" si="169"/>
        <v>-27375670277477.262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-27375670277477.262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-114065292822.82191</v>
      </c>
      <c r="L4485" s="444">
        <f t="shared" ca="1" si="169"/>
        <v>-27489735570300.082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-27489735570300.082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-114540564876.25032</v>
      </c>
      <c r="L4486" s="444">
        <f t="shared" ca="1" si="169"/>
        <v>-27604276135176.332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-27604276135176.332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-115017817229.90138</v>
      </c>
      <c r="L4487" s="444">
        <f t="shared" ca="1" si="169"/>
        <v>-27719293952406.234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-27719293952406.234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-115497058135.02597</v>
      </c>
      <c r="L4488" s="444">
        <f t="shared" ca="1" si="169"/>
        <v>-27834791010541.262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-27834791010541.262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-115978295877.25525</v>
      </c>
      <c r="L4489" s="444">
        <f t="shared" ca="1" si="169"/>
        <v>-27950769306418.516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-27950769306418.516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-116461538776.74384</v>
      </c>
      <c r="L4490" s="444">
        <f t="shared" ca="1" si="169"/>
        <v>-28067230845195.258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-28067230845195.258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-116946795188.31355</v>
      </c>
      <c r="L4491" s="444">
        <f t="shared" ca="1" si="169"/>
        <v>-28184177640383.57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-28184177640383.57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-117434073501.59821</v>
      </c>
      <c r="L4492" s="444">
        <f t="shared" ca="1" si="169"/>
        <v>-28301611713885.168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-28301611713885.168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-117923382141.18822</v>
      </c>
      <c r="L4493" s="444">
        <f t="shared" ca="1" si="169"/>
        <v>-28419535096026.355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-28419535096026.355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-118414729566.77647</v>
      </c>
      <c r="L4494" s="444">
        <f t="shared" ca="1" si="169"/>
        <v>-28537949825593.133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-28537949825593.133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-118908124273.3047</v>
      </c>
      <c r="L4495" s="444">
        <f t="shared" ca="1" si="169"/>
        <v>-28656857949866.438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-28656857949866.438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-119403574791.11017</v>
      </c>
      <c r="L4496" s="444">
        <f t="shared" ca="1" si="169"/>
        <v>-28776261524657.547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-28776261524657.547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-119901089686.07312</v>
      </c>
      <c r="L4497" s="444">
        <f t="shared" ca="1" si="169"/>
        <v>-28896162614343.621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-28896162614343.621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-120400677559.76509</v>
      </c>
      <c r="L4498" s="444">
        <f t="shared" ca="1" si="169"/>
        <v>-29016563291903.387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-29016563291903.387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-120902347049.59744</v>
      </c>
      <c r="L4499" s="444">
        <f t="shared" ca="1" si="169"/>
        <v>-29137465638952.984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-29137465638952.984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-121406106828.97075</v>
      </c>
      <c r="L4500" s="444">
        <f t="shared" ca="1" si="169"/>
        <v>-29258871745781.957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-29258871745781.957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-121911965607.42482</v>
      </c>
      <c r="L4501" s="444">
        <f t="shared" ca="1" si="169"/>
        <v>-29380783711389.383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-29380783711389.383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-122419932130.78909</v>
      </c>
      <c r="L4502" s="444">
        <f t="shared" ca="1" si="169"/>
        <v>-29503203643520.172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-29503203643520.172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-122930015181.33405</v>
      </c>
      <c r="L4503" s="444">
        <f t="shared" ca="1" si="169"/>
        <v>-29626133658701.508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-29626133658701.508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-123442223577.92294</v>
      </c>
      <c r="L4504" s="444">
        <f t="shared" ca="1" si="169"/>
        <v>-29749575882279.43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-29749575882279.43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-123956566176.16429</v>
      </c>
      <c r="L4505" s="444">
        <f t="shared" ca="1" si="169"/>
        <v>-29873532448455.594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-29873532448455.594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-124473051868.56499</v>
      </c>
      <c r="L4506" s="444">
        <f t="shared" ca="1" si="169"/>
        <v>-29998005500324.16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-29998005500324.16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-124991689584.68402</v>
      </c>
      <c r="L4507" s="444">
        <f t="shared" ca="1" si="169"/>
        <v>-30122997189908.844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-30122997189908.844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-125512488291.28685</v>
      </c>
      <c r="L4508" s="444">
        <f t="shared" ca="1" si="169"/>
        <v>-30248509678200.129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-30248509678200.129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-126035456992.50052</v>
      </c>
      <c r="L4509" s="444">
        <f t="shared" ca="1" si="169"/>
        <v>-30374545135192.629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-30374545135192.629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-126560604729.9693</v>
      </c>
      <c r="L4510" s="444">
        <f t="shared" ca="1" si="169"/>
        <v>-30501105739922.598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-30501105739922.598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-127087940583.01082</v>
      </c>
      <c r="L4511" s="444">
        <f t="shared" ca="1" si="169"/>
        <v>-30628193680505.609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-30628193680505.609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-127617473668.77338</v>
      </c>
      <c r="L4512" s="444">
        <f t="shared" ca="1" si="169"/>
        <v>-30755811154174.383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-30755811154174.383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-128149213142.39326</v>
      </c>
      <c r="L4513" s="444">
        <f t="shared" ca="1" si="169"/>
        <v>-30883960367316.777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-30883960367316.777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-128683168197.15324</v>
      </c>
      <c r="L4514" s="444">
        <f t="shared" ca="1" si="169"/>
        <v>-31012643535513.93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-31012643535513.93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-129219348064.64139</v>
      </c>
      <c r="L4515" s="444">
        <f t="shared" ca="1" si="169"/>
        <v>-31141862883578.57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-31141862883578.57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-129757762014.91069</v>
      </c>
      <c r="L4516" s="444">
        <f t="shared" ca="1" si="169"/>
        <v>-31271620645593.48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-31271620645593.48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-130298419356.63948</v>
      </c>
      <c r="L4517" s="444">
        <f t="shared" ca="1" si="169"/>
        <v>-31401919064950.121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-31401919064950.121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-130841329437.29219</v>
      </c>
      <c r="L4518" s="444">
        <f t="shared" ca="1" si="169"/>
        <v>-31532760394387.414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-31532760394387.414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-131386501643.28088</v>
      </c>
      <c r="L4519" s="444">
        <f t="shared" ca="1" si="169"/>
        <v>-31664146896030.695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-31664146896030.695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-131933945400.1279</v>
      </c>
      <c r="L4520" s="444">
        <f t="shared" ca="1" si="169"/>
        <v>-31796080841430.824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-31796080841430.824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-132483670172.62842</v>
      </c>
      <c r="L4521" s="444">
        <f t="shared" ca="1" si="169"/>
        <v>-31928564511603.453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-31928564511603.453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-133035685465.01439</v>
      </c>
      <c r="L4522" s="444">
        <f t="shared" ca="1" si="169"/>
        <v>-32061600197068.469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-32061600197068.469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-133590000821.11862</v>
      </c>
      <c r="L4523" s="444">
        <f t="shared" ca="1" si="169"/>
        <v>-32195190197889.586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-32195190197889.586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-134146625824.53993</v>
      </c>
      <c r="L4524" s="444">
        <f t="shared" ca="1" si="169"/>
        <v>-32329336823714.125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-32329336823714.125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-134705570098.80885</v>
      </c>
      <c r="L4525" s="444">
        <f t="shared" ca="1" si="169"/>
        <v>-32464042393812.934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-32464042393812.934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-135266843307.55389</v>
      </c>
      <c r="L4526" s="444">
        <f t="shared" ca="1" si="169"/>
        <v>-32599309237120.488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-32599309237120.488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-135830455154.6687</v>
      </c>
      <c r="L4527" s="444">
        <f t="shared" ca="1" si="169"/>
        <v>-32735139692275.156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-32735139692275.156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-136396415384.47981</v>
      </c>
      <c r="L4528" s="444">
        <f t="shared" ca="1" si="169"/>
        <v>-32871536107659.637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-32871536107659.637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-136964733781.91515</v>
      </c>
      <c r="L4529" s="444">
        <f t="shared" ca="1" si="169"/>
        <v>-33008500841441.551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-33008500841441.551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-137535420172.67313</v>
      </c>
      <c r="L4530" s="444">
        <f t="shared" ca="1" si="169"/>
        <v>-33146036261614.223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-33146036261614.223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-138108484423.39258</v>
      </c>
      <c r="L4531" s="444">
        <f t="shared" ca="1" si="169"/>
        <v>-33284144746037.617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-33284144746037.617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-138683936441.82339</v>
      </c>
      <c r="L4532" s="444">
        <f t="shared" ca="1" si="169"/>
        <v>-33422828682479.441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-33422828682479.441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-139261786176.99768</v>
      </c>
      <c r="L4533" s="444">
        <f t="shared" ca="1" si="169"/>
        <v>-33562090468656.438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-33562090468656.438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-139842043619.40182</v>
      </c>
      <c r="L4534" s="444">
        <f t="shared" ca="1" si="169"/>
        <v>-33701932512275.84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-33701932512275.84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-140424718801.14932</v>
      </c>
      <c r="L4535" s="444">
        <f t="shared" ca="1" si="169"/>
        <v>-33842357231076.988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-33842357231076.988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-141009821796.15414</v>
      </c>
      <c r="L4536" s="444">
        <f t="shared" ca="1" si="169"/>
        <v>-33983367052873.141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-33983367052873.141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-141597362720.30475</v>
      </c>
      <c r="L4537" s="444">
        <f t="shared" ca="1" si="169"/>
        <v>-34124964415593.445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-34124964415593.445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-142187351731.63934</v>
      </c>
      <c r="L4538" s="444">
        <f t="shared" ca="1" si="169"/>
        <v>-34267151767325.086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-34267151767325.086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-142779799030.52118</v>
      </c>
      <c r="L4539" s="444">
        <f t="shared" ca="1" si="169"/>
        <v>-34409931566355.605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-34409931566355.605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-143374714859.815</v>
      </c>
      <c r="L4540" s="444">
        <f t="shared" ca="1" si="169"/>
        <v>-34553306281215.422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-34553306281215.422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-143972109505.06427</v>
      </c>
      <c r="L4541" s="444">
        <f t="shared" ca="1" si="169"/>
        <v>-34697278390720.484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-34697278390720.484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-144571993294.6687</v>
      </c>
      <c r="L4542" s="444">
        <f t="shared" ca="1" si="169"/>
        <v>-34841850384015.152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-34841850384015.152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-145174376600.06311</v>
      </c>
      <c r="L4543" s="444">
        <f t="shared" ca="1" si="169"/>
        <v>-34987024760615.215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-34987024760615.215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-145779269835.89673</v>
      </c>
      <c r="L4544" s="444">
        <f t="shared" ca="1" si="169"/>
        <v>-35132804030451.113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-35132804030451.113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-146386683460.21298</v>
      </c>
      <c r="L4545" s="444">
        <f t="shared" ca="1" si="169"/>
        <v>-35279190713911.328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-35279190713911.328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-146996627974.63052</v>
      </c>
      <c r="L4546" s="444">
        <f t="shared" ca="1" si="169"/>
        <v>-35426187341885.961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-35426187341885.961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-147609113924.52484</v>
      </c>
      <c r="L4547" s="444">
        <f t="shared" ca="1" si="169"/>
        <v>-35573796455810.484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-35573796455810.484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-148224151899.21036</v>
      </c>
      <c r="L4548" s="444">
        <f t="shared" ca="1" si="169"/>
        <v>-35722020607709.695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-35722020607709.695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-148841752532.12372</v>
      </c>
      <c r="L4549" s="444">
        <f t="shared" ca="1" si="169"/>
        <v>-35870862360241.82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-35870862360241.82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-149461926501.00757</v>
      </c>
      <c r="L4550" s="444">
        <f t="shared" ca="1" si="169"/>
        <v>-36020324286742.828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-36020324286742.828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-150084684528.09512</v>
      </c>
      <c r="L4551" s="444">
        <f t="shared" ca="1" si="169"/>
        <v>-36170408971270.922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-36170408971270.922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-150710037380.2955</v>
      </c>
      <c r="L4552" s="444">
        <f t="shared" ca="1" si="169"/>
        <v>-36321119008651.219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-36321119008651.219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-151337995869.38007</v>
      </c>
      <c r="L4553" s="444">
        <f t="shared" ca="1" si="169"/>
        <v>-36472457004520.602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-36472457004520.602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-151968570852.16916</v>
      </c>
      <c r="L4554" s="444">
        <f t="shared" ca="1" si="169"/>
        <v>-36624425575372.773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-36624425575372.773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-152601773230.71988</v>
      </c>
      <c r="L4555" s="444">
        <f t="shared" ca="1" si="169"/>
        <v>-36777027348603.492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-36777027348603.492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-153237613952.51456</v>
      </c>
      <c r="L4556" s="444">
        <f t="shared" ca="1" si="169"/>
        <v>-36930264962556.008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-36930264962556.008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-153876104010.65002</v>
      </c>
      <c r="L4557" s="444">
        <f t="shared" ca="1" si="169"/>
        <v>-37084141066566.656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-37084141066566.656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-154517254444.02774</v>
      </c>
      <c r="L4558" s="444">
        <f t="shared" ca="1" si="169"/>
        <v>-37238658321010.688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-37238658321010.688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-155161076337.54453</v>
      </c>
      <c r="L4559" s="444">
        <f t="shared" ca="1" si="169"/>
        <v>-37393819397348.234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-37393819397348.234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-155807580822.2843</v>
      </c>
      <c r="L4560" s="444">
        <f t="shared" ca="1" si="169"/>
        <v>-37549626978170.516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-37549626978170.516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-156456779075.71048</v>
      </c>
      <c r="L4561" s="444">
        <f t="shared" ca="1" si="169"/>
        <v>-37706083757246.227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-37706083757246.227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-157108682321.85928</v>
      </c>
      <c r="L4562" s="444">
        <f t="shared" ca="1" si="169"/>
        <v>-37863192439568.086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-37863192439568.086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-157763301831.53369</v>
      </c>
      <c r="L4563" s="444">
        <f t="shared" ca="1" si="169"/>
        <v>-38020955741399.617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-38020955741399.617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-158420648922.49841</v>
      </c>
      <c r="L4564" s="444">
        <f t="shared" ca="1" si="169"/>
        <v>-38179376390322.117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-38179376390322.117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-159080734959.67548</v>
      </c>
      <c r="L4565" s="444">
        <f t="shared" ca="1" si="169"/>
        <v>-38338457125281.789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-38338457125281.789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-159743571355.34079</v>
      </c>
      <c r="L4566" s="444">
        <f t="shared" ca="1" si="169"/>
        <v>-38498200696637.133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-38498200696637.133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-160409169569.32138</v>
      </c>
      <c r="L4567" s="444">
        <f t="shared" ca="1" si="169"/>
        <v>-38658609866206.453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-38658609866206.453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-161077541109.19354</v>
      </c>
      <c r="L4568" s="444">
        <f t="shared" ca="1" si="169"/>
        <v>-38819687407315.648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-38819687407315.648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-161748697530.48187</v>
      </c>
      <c r="L4569" s="444">
        <f t="shared" ca="1" si="169"/>
        <v>-38981436104846.133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-38981436104846.133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-162422650436.85889</v>
      </c>
      <c r="L4570" s="444">
        <f t="shared" ca="1" si="169"/>
        <v>-39143858755282.992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-39143858755282.992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-163099411480.34579</v>
      </c>
      <c r="L4571" s="444">
        <f t="shared" ca="1" si="169"/>
        <v>-39306958166763.336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-39306958166763.336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-163778992361.51389</v>
      </c>
      <c r="L4572" s="444">
        <f t="shared" ca="1" si="169"/>
        <v>-39470737159124.852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-39470737159124.852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-164461404829.68689</v>
      </c>
      <c r="L4573" s="444">
        <f t="shared" ca="1" si="169"/>
        <v>-39635198563954.539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-39635198563954.539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-165146660683.14392</v>
      </c>
      <c r="L4574" s="444">
        <f t="shared" ca="1" si="169"/>
        <v>-39800345224637.68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-39800345224637.68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-165834771769.32367</v>
      </c>
      <c r="L4575" s="444">
        <f t="shared" ca="1" si="169"/>
        <v>-39966179996407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-39966179996407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-166525749985.02917</v>
      </c>
      <c r="L4576" s="444">
        <f t="shared" ca="1" si="169"/>
        <v>-40132705746392.031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-40132705746392.031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-167219607276.63345</v>
      </c>
      <c r="L4577" s="444">
        <f t="shared" ca="1" si="169"/>
        <v>-40299925353668.664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-40299925353668.664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-167916355640.2861</v>
      </c>
      <c r="L4578" s="444">
        <f t="shared" ca="1" si="169"/>
        <v>-40467841709308.953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-40467841709308.953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-168616007122.12064</v>
      </c>
      <c r="L4579" s="444">
        <f t="shared" ca="1" si="169"/>
        <v>-40636457716431.07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-40636457716431.07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-169318573818.4628</v>
      </c>
      <c r="L4580" s="444">
        <f t="shared" ca="1" si="169"/>
        <v>-40805776290249.531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-40805776290249.531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-170024067876.0397</v>
      </c>
      <c r="L4581" s="444">
        <f t="shared" ca="1" si="169"/>
        <v>-40975800358125.57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-40975800358125.57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-170732501492.18988</v>
      </c>
      <c r="L4582" s="444">
        <f t="shared" ca="1" si="169"/>
        <v>-41146532859617.758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-41146532859617.758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-171443886915.07397</v>
      </c>
      <c r="L4583" s="444">
        <f t="shared" ca="1" si="169"/>
        <v>-41317976746532.828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-41317976746532.828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-172158236443.88678</v>
      </c>
      <c r="L4584" s="444">
        <f t="shared" ca="1" si="169"/>
        <v>-41490134982976.719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-41490134982976.719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-172875562429.06967</v>
      </c>
      <c r="L4585" s="444">
        <f t="shared" ca="1" si="169"/>
        <v>-41663010545405.789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-41663010545405.789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-173595877272.52411</v>
      </c>
      <c r="L4586" s="444">
        <f t="shared" ca="1" si="169"/>
        <v>-41836606422678.313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-41836606422678.313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-174319193427.82629</v>
      </c>
      <c r="L4587" s="444">
        <f t="shared" ca="1" si="169"/>
        <v>-42010925616106.141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-42010925616106.141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-175045523400.44226</v>
      </c>
      <c r="L4588" s="444">
        <f t="shared" ca="1" si="169"/>
        <v>-42185971139506.586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-42185971139506.586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-175774879747.94409</v>
      </c>
      <c r="L4589" s="444">
        <f t="shared" ca="1" si="169"/>
        <v>-42361746019254.531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-42361746019254.531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-176507275080.2272</v>
      </c>
      <c r="L4590" s="444">
        <f t="shared" ca="1" si="169"/>
        <v>-42538253294334.758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-42538253294334.758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-177242722059.72815</v>
      </c>
      <c r="L4591" s="444">
        <f t="shared" ca="1" si="169"/>
        <v>-42715496016394.484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-42715496016394.484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-177981233401.64368</v>
      </c>
      <c r="L4592" s="444">
        <f t="shared" ca="1" si="169"/>
        <v>-42893477249796.125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-42893477249796.125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-178722821874.15051</v>
      </c>
      <c r="L4593" s="444">
        <f t="shared" ca="1" si="169"/>
        <v>-43072200071670.273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-43072200071670.273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-179467500298.62613</v>
      </c>
      <c r="L4594" s="444">
        <f t="shared" ca="1" si="169"/>
        <v>-43251667571968.898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-43251667571968.898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-180215281549.87042</v>
      </c>
      <c r="L4595" s="444">
        <f t="shared" ca="1" si="169"/>
        <v>-43431882853518.766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-43431882853518.766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-180966178556.32819</v>
      </c>
      <c r="L4596" s="444">
        <f t="shared" ca="1" si="169"/>
        <v>-43612849032075.094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-43612849032075.094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-181720204300.3129</v>
      </c>
      <c r="L4597" s="444">
        <f t="shared" ca="1" si="169"/>
        <v>-43794569236375.406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-43794569236375.406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-182477371818.23087</v>
      </c>
      <c r="L4598" s="444">
        <f t="shared" ref="L4598:L4852" ca="1" si="174">I4598-J4598+K4598</f>
        <v>-43977046608193.641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-43977046608193.641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-183237694200.80682</v>
      </c>
      <c r="L4599" s="444">
        <f t="shared" ca="1" si="174"/>
        <v>-44160284302394.445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-44160284302394.445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-184001184593.31018</v>
      </c>
      <c r="L4600" s="444">
        <f t="shared" ca="1" si="174"/>
        <v>-44344285486987.758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-44344285486987.758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-184767856195.78232</v>
      </c>
      <c r="L4601" s="444">
        <f t="shared" ca="1" si="174"/>
        <v>-44529053343183.539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-44529053343183.539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-185537722263.26474</v>
      </c>
      <c r="L4602" s="444">
        <f t="shared" ca="1" si="174"/>
        <v>-44714591065446.805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-44714591065446.805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-186310796106.02835</v>
      </c>
      <c r="L4603" s="444">
        <f t="shared" ca="1" si="174"/>
        <v>-44900901861552.836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-44900901861552.836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-187087091089.80347</v>
      </c>
      <c r="L4604" s="444">
        <f t="shared" ca="1" si="174"/>
        <v>-45087988952642.641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-45087988952642.641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-187866620636.01099</v>
      </c>
      <c r="L4605" s="444">
        <f t="shared" ca="1" si="174"/>
        <v>-45275855573278.648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-45275855573278.648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-188649398221.99435</v>
      </c>
      <c r="L4606" s="444">
        <f t="shared" ca="1" si="174"/>
        <v>-45464504971500.641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-45464504971500.641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-189435437381.25266</v>
      </c>
      <c r="L4607" s="444">
        <f t="shared" ca="1" si="174"/>
        <v>-45653940408881.891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-45653940408881.891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-190224751703.67453</v>
      </c>
      <c r="L4608" s="444">
        <f t="shared" ca="1" si="174"/>
        <v>-45844165160585.563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-45844165160585.563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-191017354835.77316</v>
      </c>
      <c r="L4609" s="444">
        <f t="shared" ca="1" si="174"/>
        <v>-46035182515421.336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-46035182515421.336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-191813260480.92224</v>
      </c>
      <c r="L4610" s="444">
        <f t="shared" ca="1" si="174"/>
        <v>-46226995775902.258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-46226995775902.258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-192612482399.59274</v>
      </c>
      <c r="L4611" s="444">
        <f t="shared" ca="1" si="174"/>
        <v>-46419608258301.852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-46419608258301.852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-193415034409.59103</v>
      </c>
      <c r="L4612" s="444">
        <f t="shared" ca="1" si="174"/>
        <v>-46613023292711.445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-46613023292711.445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-194220930386.2977</v>
      </c>
      <c r="L4613" s="444">
        <f t="shared" ca="1" si="174"/>
        <v>-46807244223097.742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-46807244223097.742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-195030184262.90726</v>
      </c>
      <c r="L4614" s="444">
        <f t="shared" ca="1" si="174"/>
        <v>-47002274407360.648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-47002274407360.648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-195842810030.66937</v>
      </c>
      <c r="L4615" s="444">
        <f t="shared" ca="1" si="174"/>
        <v>-47198117217391.32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-47198117217391.32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-196658821739.13049</v>
      </c>
      <c r="L4616" s="444">
        <f t="shared" ca="1" si="174"/>
        <v>-47394776039130.453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-47394776039130.453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-197478233496.37689</v>
      </c>
      <c r="L4617" s="444">
        <f t="shared" ca="1" si="174"/>
        <v>-47592254272626.828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-47592254272626.828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-198301059469.27844</v>
      </c>
      <c r="L4618" s="444">
        <f t="shared" ca="1" si="174"/>
        <v>-47790555332096.109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-47790555332096.109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-199127313883.7338</v>
      </c>
      <c r="L4619" s="444">
        <f t="shared" ca="1" si="174"/>
        <v>-47989682645979.844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-47989682645979.844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-199957011024.91602</v>
      </c>
      <c r="L4620" s="444">
        <f t="shared" ca="1" si="174"/>
        <v>-48189639657004.758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-48189639657004.758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-200790165237.51984</v>
      </c>
      <c r="L4621" s="444">
        <f t="shared" ca="1" si="174"/>
        <v>-48390429822242.281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-48390429822242.281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-201626790926.00949</v>
      </c>
      <c r="L4622" s="444">
        <f t="shared" ca="1" si="174"/>
        <v>-48592056613168.289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-48592056613168.289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-202466902554.86786</v>
      </c>
      <c r="L4623" s="444">
        <f t="shared" ca="1" si="174"/>
        <v>-48794523515723.156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-48794523515723.156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-203310514648.8465</v>
      </c>
      <c r="L4624" s="444">
        <f t="shared" ca="1" si="174"/>
        <v>-48997834030372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-48997834030372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-204157641793.21667</v>
      </c>
      <c r="L4625" s="444">
        <f t="shared" ca="1" si="174"/>
        <v>-49201991672165.219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-49201991672165.219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-205008298634.02173</v>
      </c>
      <c r="L4626" s="444">
        <f t="shared" ca="1" si="174"/>
        <v>-49406999970799.242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-49406999970799.242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-205862499878.33017</v>
      </c>
      <c r="L4627" s="444">
        <f t="shared" ca="1" si="174"/>
        <v>-49612862470677.57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-49612862470677.57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-206720260294.48987</v>
      </c>
      <c r="L4628" s="444">
        <f t="shared" ca="1" si="174"/>
        <v>-49819582730972.063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-49819582730972.063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-207581594712.38361</v>
      </c>
      <c r="L4629" s="444">
        <f t="shared" ca="1" si="174"/>
        <v>-50027164325684.445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-50027164325684.445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-208446518023.68518</v>
      </c>
      <c r="L4630" s="444">
        <f t="shared" ca="1" si="174"/>
        <v>-50235610843708.133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-50235610843708.133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-209315045182.11722</v>
      </c>
      <c r="L4631" s="444">
        <f t="shared" ca="1" si="174"/>
        <v>-50444925888890.25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-50444925888890.25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-210187191203.70938</v>
      </c>
      <c r="L4632" s="444">
        <f t="shared" ca="1" si="174"/>
        <v>-50655113080093.961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-50655113080093.961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-211062971167.05817</v>
      </c>
      <c r="L4633" s="444">
        <f t="shared" ca="1" si="174"/>
        <v>-50866176051261.016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-50866176051261.016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-211942400213.58755</v>
      </c>
      <c r="L4634" s="444">
        <f t="shared" ca="1" si="174"/>
        <v>-51078118451474.602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-51078118451474.602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-212825493547.81085</v>
      </c>
      <c r="L4635" s="444">
        <f t="shared" ca="1" si="174"/>
        <v>-51290943945022.414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-51290943945022.414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-213712266437.59338</v>
      </c>
      <c r="L4636" s="444">
        <f t="shared" ca="1" si="174"/>
        <v>-51504656211460.008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-51504656211460.008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-214602734214.41669</v>
      </c>
      <c r="L4637" s="444">
        <f t="shared" ca="1" si="174"/>
        <v>-51719258945674.422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-51719258945674.422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-215496912273.64343</v>
      </c>
      <c r="L4638" s="444">
        <f t="shared" ca="1" si="174"/>
        <v>-51934755857948.063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-51934755857948.063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-216394816074.7836</v>
      </c>
      <c r="L4639" s="444">
        <f t="shared" ca="1" si="174"/>
        <v>-52151150674022.844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-52151150674022.844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-217296461141.76184</v>
      </c>
      <c r="L4640" s="444">
        <f t="shared" ca="1" si="174"/>
        <v>-52368447135164.609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-52368447135164.609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-218201863063.18588</v>
      </c>
      <c r="L4641" s="444">
        <f t="shared" ca="1" si="174"/>
        <v>-52586648998227.797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-52586648998227.797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-219111037492.61581</v>
      </c>
      <c r="L4642" s="444">
        <f t="shared" ca="1" si="174"/>
        <v>-52805760035720.414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-52805760035720.414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-220024000148.83505</v>
      </c>
      <c r="L4643" s="444">
        <f t="shared" ca="1" si="174"/>
        <v>-53025784035869.25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-53025784035869.25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-220940766816.12186</v>
      </c>
      <c r="L4644" s="444">
        <f t="shared" ca="1" si="174"/>
        <v>-53246724802685.375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-53246724802685.375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-221861353344.5224</v>
      </c>
      <c r="L4645" s="444">
        <f t="shared" ca="1" si="174"/>
        <v>-53468586156029.898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-53468586156029.898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-222785775650.12457</v>
      </c>
      <c r="L4646" s="444">
        <f t="shared" ca="1" si="174"/>
        <v>-53691371931680.023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-53691371931680.023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-223714049715.33344</v>
      </c>
      <c r="L4647" s="444">
        <f t="shared" ca="1" si="174"/>
        <v>-53915085981395.359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-53915085981395.359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-224646191589.14734</v>
      </c>
      <c r="L4648" s="444">
        <f t="shared" ca="1" si="174"/>
        <v>-54139732172984.508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-54139732172984.508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-225582217387.43546</v>
      </c>
      <c r="L4649" s="444">
        <f t="shared" ca="1" si="174"/>
        <v>-54365314390371.945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-54365314390371.945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-226522143293.21643</v>
      </c>
      <c r="L4650" s="444">
        <f t="shared" ca="1" si="174"/>
        <v>-54591836533665.164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-54591836533665.164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-227465985556.93817</v>
      </c>
      <c r="L4651" s="444">
        <f t="shared" ca="1" si="174"/>
        <v>-54819302519222.102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-54819302519222.102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-228413760496.75876</v>
      </c>
      <c r="L4652" s="444">
        <f t="shared" ca="1" si="174"/>
        <v>-55047716279718.859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-55047716279718.859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-229365484498.82858</v>
      </c>
      <c r="L4653" s="444">
        <f t="shared" ca="1" si="174"/>
        <v>-55277081764217.688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-55277081764217.688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-230321174017.5737</v>
      </c>
      <c r="L4654" s="444">
        <f t="shared" ca="1" si="174"/>
        <v>-55507402938235.258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-55507402938235.258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-231280845575.98019</v>
      </c>
      <c r="L4655" s="444">
        <f t="shared" ca="1" si="174"/>
        <v>-55738683783811.234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-55738683783811.234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-232244515765.8801</v>
      </c>
      <c r="L4656" s="444">
        <f t="shared" ca="1" si="174"/>
        <v>-55970928299577.117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-55970928299577.117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-233212201248.23801</v>
      </c>
      <c r="L4657" s="444">
        <f t="shared" ca="1" si="174"/>
        <v>-56204140500825.352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-56204140500825.352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-234183918753.43896</v>
      </c>
      <c r="L4658" s="444">
        <f t="shared" ca="1" si="174"/>
        <v>-56438324419578.789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-56438324419578.789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-235159685081.57828</v>
      </c>
      <c r="L4659" s="444">
        <f t="shared" ca="1" si="174"/>
        <v>-56673484104660.367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-56673484104660.367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-236139517102.75153</v>
      </c>
      <c r="L4660" s="444">
        <f t="shared" ca="1" si="174"/>
        <v>-56909623621763.117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-56909623621763.117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-237123431757.34634</v>
      </c>
      <c r="L4661" s="444">
        <f t="shared" ca="1" si="174"/>
        <v>-57146747053520.461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-57146747053520.461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-238111446056.33524</v>
      </c>
      <c r="L4662" s="444">
        <f t="shared" ca="1" si="174"/>
        <v>-57384858499576.797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-57384858499576.797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-239103577081.56995</v>
      </c>
      <c r="L4663" s="444">
        <f t="shared" ca="1" si="174"/>
        <v>-57623962076658.367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-57623962076658.367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-240099841986.07657</v>
      </c>
      <c r="L4664" s="444">
        <f t="shared" ca="1" si="174"/>
        <v>-57864061918644.445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-57864061918644.445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-241100257994.35184</v>
      </c>
      <c r="L4665" s="444">
        <f t="shared" ca="1" si="174"/>
        <v>-58105162176638.797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-58105162176638.797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-242104842402.66162</v>
      </c>
      <c r="L4666" s="444">
        <f t="shared" ca="1" si="174"/>
        <v>-58347267019041.461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-58347267019041.461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-243113612579.33942</v>
      </c>
      <c r="L4667" s="444">
        <f t="shared" ca="1" si="174"/>
        <v>-58590380631620.797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-58590380631620.797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-244126585965.08664</v>
      </c>
      <c r="L4668" s="444">
        <f t="shared" ca="1" si="174"/>
        <v>-58834507217585.883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-58834507217585.883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-245143780073.27448</v>
      </c>
      <c r="L4669" s="444">
        <f t="shared" ca="1" si="174"/>
        <v>-59079650997659.156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-59079650997659.156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-246165212490.24649</v>
      </c>
      <c r="L4670" s="444">
        <f t="shared" ca="1" si="174"/>
        <v>-59325816210149.406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-59325816210149.406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-247190900875.62253</v>
      </c>
      <c r="L4671" s="444">
        <f t="shared" ca="1" si="174"/>
        <v>-59573007111025.031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-59573007111025.031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-248220862962.60428</v>
      </c>
      <c r="L4672" s="444">
        <f t="shared" ca="1" si="174"/>
        <v>-59821227973987.633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-59821227973987.633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-249255116558.2818</v>
      </c>
      <c r="L4673" s="444">
        <f t="shared" ca="1" si="174"/>
        <v>-60070483090545.914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-60070483090545.914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-250293679543.94131</v>
      </c>
      <c r="L4674" s="444">
        <f t="shared" ca="1" si="174"/>
        <v>-60320776770089.852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-60320776770089.852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-251336569875.37439</v>
      </c>
      <c r="L4675" s="444">
        <f t="shared" ca="1" si="174"/>
        <v>-60572113339965.227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-60572113339965.227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-252383805583.18842</v>
      </c>
      <c r="L4676" s="444">
        <f t="shared" ca="1" si="174"/>
        <v>-60824497145548.414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-60824497145548.414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-253435404773.11835</v>
      </c>
      <c r="L4677" s="444">
        <f t="shared" ca="1" si="174"/>
        <v>-61077932550321.531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-61077932550321.531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-254491385626.33972</v>
      </c>
      <c r="L4678" s="444">
        <f t="shared" ca="1" si="174"/>
        <v>-61332423935947.867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-61332423935947.867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-255551766399.78275</v>
      </c>
      <c r="L4679" s="444">
        <f t="shared" ca="1" si="174"/>
        <v>-61587975702347.648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-61587975702347.648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-256616565426.44852</v>
      </c>
      <c r="L4680" s="444">
        <f t="shared" ca="1" si="174"/>
        <v>-61844592267774.094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-61844592267774.094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-257685801115.72537</v>
      </c>
      <c r="L4681" s="444">
        <f t="shared" ca="1" si="174"/>
        <v>-62102278068889.82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-62102278068889.82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-258759491953.70761</v>
      </c>
      <c r="L4682" s="444">
        <f t="shared" ca="1" si="174"/>
        <v>-62361037560843.531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-62361037560843.531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-259837656503.51471</v>
      </c>
      <c r="L4683" s="444">
        <f t="shared" ca="1" si="174"/>
        <v>-62620875217347.047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-62620875217347.047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-260920313405.61273</v>
      </c>
      <c r="L4684" s="444">
        <f t="shared" ca="1" si="174"/>
        <v>-62881795530752.656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-62881795530752.656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-262007481378.13608</v>
      </c>
      <c r="L4685" s="444">
        <f t="shared" ca="1" si="174"/>
        <v>-63143803012130.789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-63143803012130.789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-263099179217.21161</v>
      </c>
      <c r="L4686" s="444">
        <f t="shared" ca="1" si="174"/>
        <v>-63406902191348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-63406902191348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-264195425797.28333</v>
      </c>
      <c r="L4687" s="444">
        <f t="shared" ca="1" si="174"/>
        <v>-63671097617145.281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-63671097617145.281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-265296240071.43863</v>
      </c>
      <c r="L4688" s="444">
        <f t="shared" ca="1" si="174"/>
        <v>-63936393857216.719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-63936393857216.719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-266401641071.73633</v>
      </c>
      <c r="L4689" s="444">
        <f t="shared" ca="1" si="174"/>
        <v>-64202795498288.453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-64202795498288.453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-267511647909.53522</v>
      </c>
      <c r="L4690" s="444">
        <f t="shared" ca="1" si="174"/>
        <v>-64470307146197.992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-64470307146197.992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-268626279775.82495</v>
      </c>
      <c r="L4691" s="444">
        <f t="shared" ca="1" si="174"/>
        <v>-64738933425973.82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-64738933425973.82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-269745555941.55759</v>
      </c>
      <c r="L4692" s="444">
        <f t="shared" ca="1" si="174"/>
        <v>-65008678981915.375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-65008678981915.375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-270869495757.98071</v>
      </c>
      <c r="L4693" s="444">
        <f t="shared" ca="1" si="174"/>
        <v>-65279548477673.359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-65279548477673.359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-271998118656.97232</v>
      </c>
      <c r="L4694" s="444">
        <f t="shared" ca="1" si="174"/>
        <v>-65551546596330.328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-65551546596330.328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-273131444151.37637</v>
      </c>
      <c r="L4695" s="444">
        <f t="shared" ca="1" si="174"/>
        <v>-65824678040481.703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-65824678040481.703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-274269491835.34045</v>
      </c>
      <c r="L4696" s="444">
        <f t="shared" ca="1" si="174"/>
        <v>-66098947532317.047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-66098947532317.047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-275412281384.65436</v>
      </c>
      <c r="L4697" s="444">
        <f t="shared" ca="1" si="174"/>
        <v>-66374359813701.703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-66374359813701.703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-276559832557.09045</v>
      </c>
      <c r="L4698" s="444">
        <f t="shared" ca="1" si="174"/>
        <v>-66650919646258.797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-66650919646258.797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-277712165192.745</v>
      </c>
      <c r="L4699" s="444">
        <f t="shared" ca="1" si="174"/>
        <v>-66928631811451.539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-66928631811451.539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-278869299214.38141</v>
      </c>
      <c r="L4700" s="444">
        <f t="shared" ca="1" si="174"/>
        <v>-67207501110665.922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-67207501110665.922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-280031254627.77472</v>
      </c>
      <c r="L4701" s="444">
        <f t="shared" ca="1" si="174"/>
        <v>-67487532365293.695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-67487532365293.695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-281198051522.05701</v>
      </c>
      <c r="L4702" s="444">
        <f t="shared" ca="1" si="174"/>
        <v>-67768730416815.75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-67768730416815.75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-282369710070.06561</v>
      </c>
      <c r="L4703" s="444">
        <f t="shared" ca="1" si="174"/>
        <v>-68051100126885.813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-68051100126885.813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-283546250528.69086</v>
      </c>
      <c r="L4704" s="444">
        <f t="shared" ca="1" si="174"/>
        <v>-68334646377414.5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-68334646377414.5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-284727693239.22705</v>
      </c>
      <c r="L4705" s="444">
        <f t="shared" ca="1" si="174"/>
        <v>-68619374070653.727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-68619374070653.727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-285914058627.72382</v>
      </c>
      <c r="L4706" s="444">
        <f t="shared" ca="1" si="174"/>
        <v>-68905288129281.453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-68905288129281.453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-287105367205.33942</v>
      </c>
      <c r="L4707" s="444">
        <f t="shared" ca="1" si="174"/>
        <v>-69192393496486.789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-69192393496486.789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-288301639568.69495</v>
      </c>
      <c r="L4708" s="444">
        <f t="shared" ca="1" si="174"/>
        <v>-69480695136055.484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-69480695136055.484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-289502896400.2312</v>
      </c>
      <c r="L4709" s="444">
        <f t="shared" ca="1" si="174"/>
        <v>-69770198032455.719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-69770198032455.719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-290709158468.56549</v>
      </c>
      <c r="L4710" s="444">
        <f t="shared" ca="1" si="174"/>
        <v>-70060907190924.281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-70060907190924.281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-291920446628.8512</v>
      </c>
      <c r="L4711" s="444">
        <f t="shared" ca="1" si="174"/>
        <v>-70352827637553.133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-70352827637553.133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-293136781823.13806</v>
      </c>
      <c r="L4712" s="444">
        <f t="shared" ca="1" si="174"/>
        <v>-70645964419376.266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-70645964419376.266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-294358185080.73444</v>
      </c>
      <c r="L4713" s="444">
        <f t="shared" ca="1" si="174"/>
        <v>-70940322604457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-70940322604457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-295584677518.5708</v>
      </c>
      <c r="L4714" s="444">
        <f t="shared" ca="1" si="174"/>
        <v>-71235907281975.578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-71235907281975.578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-296816280341.56488</v>
      </c>
      <c r="L4715" s="444">
        <f t="shared" ca="1" si="174"/>
        <v>-71532723562317.141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-71532723562317.141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-298053014842.9881</v>
      </c>
      <c r="L4716" s="444">
        <f t="shared" ca="1" si="174"/>
        <v>-71830776577160.125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-71830776577160.125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-299294902404.83386</v>
      </c>
      <c r="L4717" s="444">
        <f t="shared" ca="1" si="174"/>
        <v>-72130071479564.953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-72130071479564.953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-300541964498.18732</v>
      </c>
      <c r="L4718" s="444">
        <f t="shared" ca="1" si="174"/>
        <v>-72430613444063.141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-72430613444063.141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-301794222683.59644</v>
      </c>
      <c r="L4719" s="444">
        <f t="shared" ca="1" si="174"/>
        <v>-72732407666746.734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-72732407666746.734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-303051698611.4447</v>
      </c>
      <c r="L4720" s="444">
        <f t="shared" ca="1" si="174"/>
        <v>-73035459365358.172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-73035459365358.172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-304314414022.32568</v>
      </c>
      <c r="L4721" s="444">
        <f t="shared" ca="1" si="174"/>
        <v>-73339773779380.5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-73339773779380.5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-305582390747.41876</v>
      </c>
      <c r="L4722" s="444">
        <f t="shared" ca="1" si="174"/>
        <v>-73645356170127.922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-73645356170127.922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-306855650708.86633</v>
      </c>
      <c r="L4723" s="444">
        <f t="shared" ca="1" si="174"/>
        <v>-73952211820836.781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-73952211820836.781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-308134215920.15326</v>
      </c>
      <c r="L4724" s="444">
        <f t="shared" ca="1" si="174"/>
        <v>-74260346036756.938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-74260346036756.938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-309418108486.48724</v>
      </c>
      <c r="L4725" s="444">
        <f t="shared" ca="1" si="174"/>
        <v>-74569764145243.422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-74569764145243.422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-310707350605.18091</v>
      </c>
      <c r="L4726" s="444">
        <f t="shared" ca="1" si="174"/>
        <v>-74880471495848.609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-74880471495848.609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-312001964566.03589</v>
      </c>
      <c r="L4727" s="444">
        <f t="shared" ca="1" si="174"/>
        <v>-75192473460414.641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-75192473460414.641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-313301972751.72766</v>
      </c>
      <c r="L4728" s="444">
        <f t="shared" ca="1" si="174"/>
        <v>-75505775433166.375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-75505775433166.375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-314607397638.19324</v>
      </c>
      <c r="L4729" s="444">
        <f t="shared" ca="1" si="174"/>
        <v>-75820382830804.563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-75820382830804.563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-315918261795.01898</v>
      </c>
      <c r="L4730" s="444">
        <f t="shared" ca="1" si="174"/>
        <v>-76136301092599.578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-76136301092599.578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-317234587885.83154</v>
      </c>
      <c r="L4731" s="444">
        <f t="shared" ca="1" si="174"/>
        <v>-76453535680485.406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-76453535680485.406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-318556398668.68921</v>
      </c>
      <c r="L4732" s="444">
        <f t="shared" ca="1" si="174"/>
        <v>-76772092079154.094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-76772092079154.094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-319883716996.4754</v>
      </c>
      <c r="L4733" s="444">
        <f t="shared" ca="1" si="174"/>
        <v>-77091975796150.563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-77091975796150.563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-321216565817.29401</v>
      </c>
      <c r="L4734" s="444">
        <f t="shared" ca="1" si="174"/>
        <v>-77413192361967.859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-77413192361967.859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-322554968174.86609</v>
      </c>
      <c r="L4735" s="444">
        <f t="shared" ca="1" si="174"/>
        <v>-77735747330142.719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-77735747330142.719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-323898947208.92798</v>
      </c>
      <c r="L4736" s="444">
        <f t="shared" ca="1" si="174"/>
        <v>-78059646277351.641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-78059646277351.641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-325248526155.63184</v>
      </c>
      <c r="L4737" s="444">
        <f t="shared" ca="1" si="174"/>
        <v>-78384894803507.266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-78384894803507.266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-326603728347.94696</v>
      </c>
      <c r="L4738" s="444">
        <f t="shared" ca="1" si="174"/>
        <v>-78711498531855.219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-78711498531855.219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-327964577216.06342</v>
      </c>
      <c r="L4739" s="444">
        <f t="shared" ca="1" si="174"/>
        <v>-79039463109071.281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-79039463109071.281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-329331096287.797</v>
      </c>
      <c r="L4740" s="444">
        <f t="shared" ca="1" si="174"/>
        <v>-79368794205359.078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-79368794205359.078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-330703309188.99615</v>
      </c>
      <c r="L4741" s="444">
        <f t="shared" ca="1" si="174"/>
        <v>-79699497514548.078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-79699497514548.078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-332081239643.95032</v>
      </c>
      <c r="L4742" s="444">
        <f t="shared" ca="1" si="174"/>
        <v>-80031578754192.031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-80031578754192.031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-333464911475.80011</v>
      </c>
      <c r="L4743" s="444">
        <f t="shared" ca="1" si="174"/>
        <v>-80365043665667.828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-80365043665667.828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-334854348606.94928</v>
      </c>
      <c r="L4744" s="444">
        <f t="shared" ca="1" si="174"/>
        <v>-80699898014274.781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-80699898014274.781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-336249575059.47827</v>
      </c>
      <c r="L4745" s="444">
        <f t="shared" ca="1" si="174"/>
        <v>-81036147589334.266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-81036147589334.266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-337650614955.55945</v>
      </c>
      <c r="L4746" s="444">
        <f t="shared" ca="1" si="174"/>
        <v>-81373798204289.828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-81373798204289.828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-339057492517.87427</v>
      </c>
      <c r="L4747" s="444">
        <f t="shared" ca="1" si="174"/>
        <v>-81712855696807.703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-81712855696807.703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-340470232070.0321</v>
      </c>
      <c r="L4748" s="444">
        <f t="shared" ca="1" si="174"/>
        <v>-82053325928877.734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-82053325928877.734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-341888858036.99054</v>
      </c>
      <c r="L4749" s="444">
        <f t="shared" ca="1" si="174"/>
        <v>-82395214786914.719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-82395214786914.719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-343313394945.47797</v>
      </c>
      <c r="L4750" s="444">
        <f t="shared" ca="1" si="174"/>
        <v>-82738528181860.203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-82738528181860.203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-344743867424.41748</v>
      </c>
      <c r="L4751" s="444">
        <f t="shared" ca="1" si="174"/>
        <v>-83083272049284.625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-83083272049284.625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-346180300205.3526</v>
      </c>
      <c r="L4752" s="444">
        <f t="shared" ca="1" si="174"/>
        <v>-83429452349489.984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-83429452349489.984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-347622718122.87494</v>
      </c>
      <c r="L4753" s="444">
        <f t="shared" ca="1" si="174"/>
        <v>-83777075067612.859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-83777075067612.859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-349071146115.05359</v>
      </c>
      <c r="L4754" s="444">
        <f t="shared" ca="1" si="174"/>
        <v>-84126146213727.906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-84126146213727.906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-350525609223.86627</v>
      </c>
      <c r="L4755" s="444">
        <f t="shared" ca="1" si="174"/>
        <v>-84476671822951.766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-84476671822951.766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-351986132595.63232</v>
      </c>
      <c r="L4756" s="444">
        <f t="shared" ca="1" si="174"/>
        <v>-84828657955547.391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-84828657955547.391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-353452741481.44745</v>
      </c>
      <c r="L4757" s="444">
        <f t="shared" ca="1" si="174"/>
        <v>-85182110697028.844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-85182110697028.844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-354925461237.62018</v>
      </c>
      <c r="L4758" s="444">
        <f t="shared" ca="1" si="174"/>
        <v>-85537036158266.469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-85537036158266.469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-356404317326.11029</v>
      </c>
      <c r="L4759" s="444">
        <f t="shared" ca="1" si="174"/>
        <v>-85893440475592.578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-85893440475592.578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-357889335314.96906</v>
      </c>
      <c r="L4760" s="444">
        <f t="shared" ca="1" si="174"/>
        <v>-86251329810907.547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-86251329810907.547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-359380540878.78143</v>
      </c>
      <c r="L4761" s="444">
        <f t="shared" ca="1" si="174"/>
        <v>-86610710351786.328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-86610710351786.328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-360877959799.10968</v>
      </c>
      <c r="L4762" s="444">
        <f t="shared" ca="1" si="174"/>
        <v>-86971588311585.438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-86971588311585.438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-362381617964.93933</v>
      </c>
      <c r="L4763" s="444">
        <f t="shared" ca="1" si="174"/>
        <v>-87333969929550.375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-87333969929550.375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-363891541373.12659</v>
      </c>
      <c r="L4764" s="444">
        <f t="shared" ca="1" si="174"/>
        <v>-87697861470923.5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-87697861470923.5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-365407756128.8479</v>
      </c>
      <c r="L4765" s="444">
        <f t="shared" ca="1" si="174"/>
        <v>-88063269227052.344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-88063269227052.344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-366930288446.05145</v>
      </c>
      <c r="L4766" s="444">
        <f t="shared" ca="1" si="174"/>
        <v>-88430199515498.391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-88430199515498.391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-368459164647.90997</v>
      </c>
      <c r="L4767" s="444">
        <f t="shared" ca="1" si="174"/>
        <v>-88798658680146.297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-88798658680146.297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-369994411167.27625</v>
      </c>
      <c r="L4768" s="444">
        <f t="shared" ca="1" si="174"/>
        <v>-89168653091313.578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-89168653091313.578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-371536054547.13989</v>
      </c>
      <c r="L4769" s="444">
        <f t="shared" ca="1" si="174"/>
        <v>-89540189145860.719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-89540189145860.719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-373084121441.0863</v>
      </c>
      <c r="L4770" s="444">
        <f t="shared" ca="1" si="174"/>
        <v>-89913273267301.813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-89913273267301.813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-374638638613.75757</v>
      </c>
      <c r="L4771" s="444">
        <f t="shared" ca="1" si="174"/>
        <v>-90287911905915.563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-90287911905915.563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-376199632941.31482</v>
      </c>
      <c r="L4772" s="444">
        <f t="shared" ca="1" si="174"/>
        <v>-90664111538856.875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-90664111538856.875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-377767131411.90363</v>
      </c>
      <c r="L4773" s="444">
        <f t="shared" ca="1" si="174"/>
        <v>-91041878670268.781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-91041878670268.781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-379341161126.11993</v>
      </c>
      <c r="L4774" s="444">
        <f t="shared" ca="1" si="174"/>
        <v>-91421219831394.906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-91421219831394.906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-380921749297.47876</v>
      </c>
      <c r="L4775" s="444">
        <f t="shared" ca="1" si="174"/>
        <v>-91802141580692.391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-91802141580692.391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-382508923252.88495</v>
      </c>
      <c r="L4776" s="444">
        <f t="shared" ca="1" si="174"/>
        <v>-92184650503945.281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-92184650503945.281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-384102710433.10535</v>
      </c>
      <c r="L4777" s="444">
        <f t="shared" ca="1" si="174"/>
        <v>-92568753214378.391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-92568753214378.391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-385703138393.24329</v>
      </c>
      <c r="L4778" s="444">
        <f t="shared" ca="1" si="174"/>
        <v>-92954456352771.641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-92954456352771.641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-387310234803.21515</v>
      </c>
      <c r="L4779" s="444">
        <f t="shared" ca="1" si="174"/>
        <v>-93341766587574.859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-93341766587574.859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-388924027448.22858</v>
      </c>
      <c r="L4780" s="444">
        <f t="shared" ca="1" si="174"/>
        <v>-93730690615023.094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-93730690615023.094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-390544544229.26288</v>
      </c>
      <c r="L4781" s="444">
        <f t="shared" ca="1" si="174"/>
        <v>-94121235159252.359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-94121235159252.359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-392171813163.55151</v>
      </c>
      <c r="L4782" s="444">
        <f t="shared" ca="1" si="174"/>
        <v>-94513406972415.906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-94513406972415.906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-393805862385.06628</v>
      </c>
      <c r="L4783" s="444">
        <f t="shared" ca="1" si="174"/>
        <v>-94907212834800.969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-94907212834800.969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-395446720145.00403</v>
      </c>
      <c r="L4784" s="444">
        <f t="shared" ca="1" si="174"/>
        <v>-95302659554945.969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-95302659554945.969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-397094414812.27484</v>
      </c>
      <c r="L4785" s="444">
        <f t="shared" ca="1" si="174"/>
        <v>-95699753969758.25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-95699753969758.25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-398748974873.99268</v>
      </c>
      <c r="L4786" s="444">
        <f t="shared" ca="1" si="174"/>
        <v>-96098502944632.25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-96098502944632.25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-400410428935.96771</v>
      </c>
      <c r="L4787" s="444">
        <f t="shared" ca="1" si="174"/>
        <v>-96498913373568.219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-96498913373568.219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-402078805723.20093</v>
      </c>
      <c r="L4788" s="444">
        <f t="shared" ca="1" si="174"/>
        <v>-96900992179291.422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-96900992179291.422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-403754134080.38092</v>
      </c>
      <c r="L4789" s="444">
        <f t="shared" ca="1" si="174"/>
        <v>-97304746313371.797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-97304746313371.797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-405436442972.38251</v>
      </c>
      <c r="L4790" s="444">
        <f t="shared" ca="1" si="174"/>
        <v>-97710182756344.172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-97710182756344.172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-407125761484.7674</v>
      </c>
      <c r="L4791" s="444">
        <f t="shared" ca="1" si="174"/>
        <v>-98117308517828.938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-98117308517828.938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-408822118824.28723</v>
      </c>
      <c r="L4792" s="444">
        <f t="shared" ca="1" si="174"/>
        <v>-98526130636653.219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-98526130636653.219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-410525544319.38843</v>
      </c>
      <c r="L4793" s="444">
        <f t="shared" ca="1" si="174"/>
        <v>-98936656180972.609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-98936656180972.609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-412236067420.71918</v>
      </c>
      <c r="L4794" s="444">
        <f t="shared" ca="1" si="174"/>
        <v>-99348892248393.328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-99348892248393.328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-413953717701.63885</v>
      </c>
      <c r="L4795" s="444">
        <f t="shared" ca="1" si="174"/>
        <v>-99762845966094.969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-99762845966094.969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-415678524858.729</v>
      </c>
      <c r="L4796" s="444">
        <f t="shared" ca="1" si="174"/>
        <v>-100178524490953.7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-100178524490953.7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-417410518712.30707</v>
      </c>
      <c r="L4797" s="444">
        <f t="shared" ca="1" si="174"/>
        <v>-100595935009666.02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-100595935009666.02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-419149729206.94171</v>
      </c>
      <c r="L4798" s="444">
        <f t="shared" ca="1" si="174"/>
        <v>-101015084738872.95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-101015084738872.95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-420896186411.97064</v>
      </c>
      <c r="L4799" s="444">
        <f t="shared" ca="1" si="174"/>
        <v>-101435980925284.92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-101435980925284.92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-422649920522.02051</v>
      </c>
      <c r="L4800" s="444">
        <f t="shared" ca="1" si="174"/>
        <v>-101858630845806.94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-101858630845806.94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-424410961857.52893</v>
      </c>
      <c r="L4801" s="444">
        <f t="shared" ca="1" si="174"/>
        <v>-102283041807664.47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-102283041807664.47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-426179340865.26862</v>
      </c>
      <c r="L4802" s="444">
        <f t="shared" ca="1" si="174"/>
        <v>-102709221148529.73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-102709221148529.73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-427955088118.8739</v>
      </c>
      <c r="L4803" s="444">
        <f t="shared" ca="1" si="174"/>
        <v>-103137176236648.61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-103137176236648.61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-429738234319.3692</v>
      </c>
      <c r="L4804" s="444">
        <f t="shared" ca="1" si="174"/>
        <v>-103566914470967.98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-103566914470967.98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-431528810295.69995</v>
      </c>
      <c r="L4805" s="444">
        <f t="shared" ca="1" si="174"/>
        <v>-103998443281263.69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-103998443281263.69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-433326847005.26538</v>
      </c>
      <c r="L4806" s="444">
        <f t="shared" ca="1" si="174"/>
        <v>-104431770128268.95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-104431770128268.95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-435132375534.45398</v>
      </c>
      <c r="L4807" s="444">
        <f t="shared" ca="1" si="174"/>
        <v>-104866902503803.41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-104866902503803.41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-436945427099.18085</v>
      </c>
      <c r="L4808" s="444">
        <f t="shared" ca="1" si="174"/>
        <v>-105303847930902.59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-105303847930902.59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-438766033045.42749</v>
      </c>
      <c r="L4809" s="444">
        <f t="shared" ca="1" si="174"/>
        <v>-105742613963948.02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-105742613963948.02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-440594224849.78339</v>
      </c>
      <c r="L4810" s="444">
        <f t="shared" ca="1" si="174"/>
        <v>-106183208188797.8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-106183208188797.8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-442430034119.99078</v>
      </c>
      <c r="L4811" s="444">
        <f t="shared" ca="1" si="174"/>
        <v>-106625638222917.78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-106625638222917.78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-444273492595.49072</v>
      </c>
      <c r="L4812" s="444">
        <f t="shared" ca="1" si="174"/>
        <v>-107069911715513.27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-107069911715513.27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-446124632147.97192</v>
      </c>
      <c r="L4813" s="444">
        <f t="shared" ca="1" si="174"/>
        <v>-107516036347661.23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-107516036347661.23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-447983484781.92181</v>
      </c>
      <c r="L4814" s="444">
        <f t="shared" ca="1" si="174"/>
        <v>-107964019832443.16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-107964019832443.16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-449850082635.17981</v>
      </c>
      <c r="L4815" s="444">
        <f t="shared" ca="1" si="174"/>
        <v>-108413869915078.34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-108413869915078.34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-451724457979.4931</v>
      </c>
      <c r="L4816" s="444">
        <f t="shared" ca="1" si="174"/>
        <v>-108865594373057.84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-108865594373057.84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-453606643221.07434</v>
      </c>
      <c r="L4817" s="444">
        <f t="shared" ca="1" si="174"/>
        <v>-109319201016278.92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-109319201016278.92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-455496670901.16217</v>
      </c>
      <c r="L4818" s="444">
        <f t="shared" ca="1" si="174"/>
        <v>-109774697687180.08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-109774697687180.08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-457394573696.58374</v>
      </c>
      <c r="L4819" s="444">
        <f t="shared" ca="1" si="174"/>
        <v>-110232092260876.66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-110232092260876.66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-459300384420.3194</v>
      </c>
      <c r="L4820" s="444">
        <f t="shared" ca="1" si="174"/>
        <v>-110691392645296.97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-110691392645296.97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-461214136022.07068</v>
      </c>
      <c r="L4821" s="444">
        <f t="shared" ca="1" si="174"/>
        <v>-111152606781319.05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-111152606781319.05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-463135861588.82935</v>
      </c>
      <c r="L4822" s="444">
        <f t="shared" ca="1" si="174"/>
        <v>-111615742642907.88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-111615742642907.88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-465065594345.44952</v>
      </c>
      <c r="L4823" s="444">
        <f t="shared" ca="1" si="174"/>
        <v>-112080808237253.33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-112080808237253.33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-467003367655.22223</v>
      </c>
      <c r="L4824" s="444">
        <f t="shared" ca="1" si="174"/>
        <v>-112547811604908.55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-112547811604908.55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-468949215020.45227</v>
      </c>
      <c r="L4825" s="444">
        <f t="shared" ca="1" si="174"/>
        <v>-113016760819929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-113016760819929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-470903170083.03748</v>
      </c>
      <c r="L4826" s="444">
        <f t="shared" ca="1" si="174"/>
        <v>-113487663990012.03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-113487663990012.03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-472865266625.05011</v>
      </c>
      <c r="L4827" s="444">
        <f t="shared" ca="1" si="174"/>
        <v>-113960529256637.08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-113960529256637.08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-474835538569.32111</v>
      </c>
      <c r="L4828" s="444">
        <f t="shared" ca="1" si="174"/>
        <v>-114435364795206.41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-114435364795206.41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-476814019980.02667</v>
      </c>
      <c r="L4829" s="444">
        <f t="shared" ca="1" si="174"/>
        <v>-114912178815186.44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-114912178815186.44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-478800745063.27686</v>
      </c>
      <c r="L4830" s="444">
        <f t="shared" ca="1" si="174"/>
        <v>-115390979560249.72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-115390979560249.72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-480795748167.70715</v>
      </c>
      <c r="L4831" s="444">
        <f t="shared" ca="1" si="174"/>
        <v>-115871775308417.42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-115871775308417.42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-482799063785.07257</v>
      </c>
      <c r="L4832" s="444">
        <f t="shared" ca="1" si="174"/>
        <v>-116354574372202.5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-116354574372202.5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-484810726550.84369</v>
      </c>
      <c r="L4833" s="444">
        <f t="shared" ca="1" si="174"/>
        <v>-116839385098753.34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-116839385098753.34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-486830771244.8056</v>
      </c>
      <c r="L4834" s="444">
        <f t="shared" ca="1" si="174"/>
        <v>-117326215869998.16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-117326215869998.16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-488859232791.65906</v>
      </c>
      <c r="L4835" s="444">
        <f t="shared" ca="1" si="174"/>
        <v>-117815075102789.81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-117815075102789.81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-490896146261.62427</v>
      </c>
      <c r="L4836" s="444">
        <f t="shared" ca="1" si="174"/>
        <v>-118305971249051.44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-118305971249051.44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-492941546871.04773</v>
      </c>
      <c r="L4837" s="444">
        <f t="shared" ca="1" si="174"/>
        <v>-118798912795922.48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-118798912795922.48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-494995469983.01031</v>
      </c>
      <c r="L4838" s="444">
        <f t="shared" ca="1" si="174"/>
        <v>-119293908265905.5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-119293908265905.5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-497057951107.93958</v>
      </c>
      <c r="L4839" s="444">
        <f t="shared" ca="1" si="174"/>
        <v>-119790966217013.44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-119790966217013.44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-499129025904.22266</v>
      </c>
      <c r="L4840" s="444">
        <f t="shared" ca="1" si="174"/>
        <v>-120290095242917.66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-120290095242917.66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-501208730178.82355</v>
      </c>
      <c r="L4841" s="444">
        <f t="shared" ca="1" si="174"/>
        <v>-120791303973096.48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-120791303973096.48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-503297099887.90204</v>
      </c>
      <c r="L4842" s="444">
        <f t="shared" ca="1" si="174"/>
        <v>-121294601072984.39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-121294601072984.39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-505394171137.43488</v>
      </c>
      <c r="L4843" s="444">
        <f t="shared" ca="1" si="174"/>
        <v>-121799995244121.83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-121799995244121.83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-507499980183.84088</v>
      </c>
      <c r="L4844" s="444">
        <f t="shared" ca="1" si="174"/>
        <v>-122307495224305.67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-122307495224305.67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-509614563434.60699</v>
      </c>
      <c r="L4845" s="444">
        <f t="shared" ca="1" si="174"/>
        <v>-122817109787740.28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-122817109787740.28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-511737957448.91785</v>
      </c>
      <c r="L4846" s="444">
        <f t="shared" ca="1" si="174"/>
        <v>-123328847745189.2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-123328847745189.2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-513870198938.28839</v>
      </c>
      <c r="L4847" s="444">
        <f t="shared" ca="1" si="174"/>
        <v>-123842717944127.48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-123842717944127.48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-516011324767.19781</v>
      </c>
      <c r="L4848" s="444">
        <f t="shared" ca="1" si="174"/>
        <v>-124358729268894.69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-124358729268894.69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-518161371953.72784</v>
      </c>
      <c r="L4849" s="444">
        <f t="shared" ca="1" si="174"/>
        <v>-124876890640848.42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-124876890640848.42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-520320377670.20184</v>
      </c>
      <c r="L4850" s="444">
        <f t="shared" ca="1" si="174"/>
        <v>-125397211018518.63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-125397211018518.63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-522488379243.82751</v>
      </c>
      <c r="L4851" s="444">
        <f t="shared" ca="1" si="174"/>
        <v>-125919699397762.45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-125919699397762.45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-524665414157.34357</v>
      </c>
      <c r="L4852" s="444">
        <f t="shared" ca="1" si="174"/>
        <v>-126444364811919.8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-126444364811919.8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-526851520049.66589</v>
      </c>
      <c r="L4853" s="444">
        <f t="shared" ref="L4853:L5107" ca="1" si="179">I4853-J4853+K4853</f>
        <v>-126971216331969.47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-126971216331969.47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-529046734716.53943</v>
      </c>
      <c r="L4854" s="444">
        <f t="shared" ca="1" si="179"/>
        <v>-127500263066686.02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-127500263066686.02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-531251096111.19171</v>
      </c>
      <c r="L4855" s="444">
        <f t="shared" ca="1" si="179"/>
        <v>-128031514162797.2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-128031514162797.2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-533464642344.98834</v>
      </c>
      <c r="L4856" s="444">
        <f t="shared" ca="1" si="179"/>
        <v>-128564978805142.19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-128564978805142.19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-535687411688.09247</v>
      </c>
      <c r="L4857" s="444">
        <f t="shared" ca="1" si="179"/>
        <v>-129100666216830.28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-129100666216830.28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-537919442570.12622</v>
      </c>
      <c r="L4858" s="444">
        <f t="shared" ca="1" si="179"/>
        <v>-129638585659400.41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-129638585659400.41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-540160773580.83502</v>
      </c>
      <c r="L4859" s="444">
        <f t="shared" ca="1" si="179"/>
        <v>-130178746432981.23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-130178746432981.23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-542411443470.75513</v>
      </c>
      <c r="L4860" s="444">
        <f t="shared" ca="1" si="179"/>
        <v>-130721157876451.98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-130721157876451.98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-544671491151.88324</v>
      </c>
      <c r="L4861" s="444">
        <f t="shared" ca="1" si="179"/>
        <v>-131265829367603.88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-131265829367603.88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-546940955698.34955</v>
      </c>
      <c r="L4862" s="444">
        <f t="shared" ca="1" si="179"/>
        <v>-131812770323302.22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-131812770323302.22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-549219876347.09259</v>
      </c>
      <c r="L4863" s="444">
        <f t="shared" ca="1" si="179"/>
        <v>-132361990199649.31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-132361990199649.31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-551508292498.53882</v>
      </c>
      <c r="L4864" s="444">
        <f t="shared" ca="1" si="179"/>
        <v>-132913498492147.84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-132913498492147.84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-553806243717.28271</v>
      </c>
      <c r="L4865" s="444">
        <f t="shared" ca="1" si="179"/>
        <v>-133467304735865.13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-133467304735865.13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-556113769732.77136</v>
      </c>
      <c r="L4866" s="444">
        <f t="shared" ca="1" si="179"/>
        <v>-134023418505597.89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-134023418505597.89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-558430910439.99109</v>
      </c>
      <c r="L4867" s="444">
        <f t="shared" ca="1" si="179"/>
        <v>-134581849416037.88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-134581849416037.88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-560757705900.15784</v>
      </c>
      <c r="L4868" s="444">
        <f t="shared" ca="1" si="179"/>
        <v>-135142607121938.03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-135142607121938.03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-563094196341.40857</v>
      </c>
      <c r="L4869" s="444">
        <f t="shared" ca="1" si="179"/>
        <v>-135705701318279.44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-135705701318279.44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-565440422159.49768</v>
      </c>
      <c r="L4870" s="444">
        <f t="shared" ca="1" si="179"/>
        <v>-136271141740438.94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-136271141740438.94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-567796423918.49561</v>
      </c>
      <c r="L4871" s="444">
        <f t="shared" ca="1" si="179"/>
        <v>-136838938164357.44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-136838938164357.44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-570162242351.48926</v>
      </c>
      <c r="L4872" s="444">
        <f t="shared" ca="1" si="179"/>
        <v>-137409100406708.92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-137409100406708.92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-572537918361.28711</v>
      </c>
      <c r="L4873" s="444">
        <f t="shared" ca="1" si="179"/>
        <v>-137981638325070.2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-137981638325070.2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-574923493021.12585</v>
      </c>
      <c r="L4874" s="444">
        <f t="shared" ca="1" si="179"/>
        <v>-138556561818091.33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-138556561818091.33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-577319007575.38049</v>
      </c>
      <c r="L4875" s="444">
        <f t="shared" ca="1" si="179"/>
        <v>-139133880825666.7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-139133880825666.7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-579724503440.27795</v>
      </c>
      <c r="L4876" s="444">
        <f t="shared" ca="1" si="179"/>
        <v>-139713605329106.98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-139713605329106.98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-582140022204.61243</v>
      </c>
      <c r="L4877" s="444">
        <f t="shared" ca="1" si="179"/>
        <v>-140295745351311.59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-140295745351311.59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-584565605630.46497</v>
      </c>
      <c r="L4878" s="444">
        <f t="shared" ca="1" si="179"/>
        <v>-140880310956942.06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-140880310956942.06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-587001295653.92529</v>
      </c>
      <c r="L4879" s="444">
        <f t="shared" ca="1" si="179"/>
        <v>-141467312252596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-141467312252596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-589447134385.81665</v>
      </c>
      <c r="L4880" s="444">
        <f t="shared" ca="1" si="179"/>
        <v>-142056759386981.81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-142056759386981.81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-591903164112.42419</v>
      </c>
      <c r="L4881" s="444">
        <f t="shared" ca="1" si="179"/>
        <v>-142648662551094.25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-142648662551094.25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-594369427296.22607</v>
      </c>
      <c r="L4882" s="444">
        <f t="shared" ca="1" si="179"/>
        <v>-143243031978390.47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-143243031978390.47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-596845966576.62695</v>
      </c>
      <c r="L4883" s="444">
        <f t="shared" ca="1" si="179"/>
        <v>-143839877944967.09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-143839877944967.09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-599332824770.69617</v>
      </c>
      <c r="L4884" s="444">
        <f t="shared" ca="1" si="179"/>
        <v>-144439210769737.78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-144439210769737.78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-601830044873.90747</v>
      </c>
      <c r="L4885" s="444">
        <f t="shared" ca="1" si="179"/>
        <v>-145041040814611.69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-145041040814611.69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-604337670060.88208</v>
      </c>
      <c r="L4886" s="444">
        <f t="shared" ca="1" si="179"/>
        <v>-145645378484672.56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-145645378484672.56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-606855743686.13562</v>
      </c>
      <c r="L4887" s="444">
        <f t="shared" ca="1" si="179"/>
        <v>-146252234228358.69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-146252234228358.69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-609384309284.82788</v>
      </c>
      <c r="L4888" s="444">
        <f t="shared" ca="1" si="179"/>
        <v>-146861618537643.5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-146861618537643.5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-611923410573.51453</v>
      </c>
      <c r="L4889" s="444">
        <f t="shared" ca="1" si="179"/>
        <v>-147473541948217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-147473541948217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-614473091450.90417</v>
      </c>
      <c r="L4890" s="444">
        <f t="shared" ca="1" si="179"/>
        <v>-148088015039667.91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-148088015039667.91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-617033395998.61621</v>
      </c>
      <c r="L4891" s="444">
        <f t="shared" ca="1" si="179"/>
        <v>-148705048435666.53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-148705048435666.53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-619604368481.94385</v>
      </c>
      <c r="L4892" s="444">
        <f t="shared" ca="1" si="179"/>
        <v>-149324652804148.47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-149324652804148.47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-622186053350.61865</v>
      </c>
      <c r="L4893" s="444">
        <f t="shared" ca="1" si="179"/>
        <v>-149946838857499.09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-149946838857499.09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-624778495239.57959</v>
      </c>
      <c r="L4894" s="444">
        <f t="shared" ca="1" si="179"/>
        <v>-150571617352738.69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-150571617352738.69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-627381738969.74451</v>
      </c>
      <c r="L4895" s="444">
        <f t="shared" ca="1" si="179"/>
        <v>-151198999091708.44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-151198999091708.44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-629995829548.78516</v>
      </c>
      <c r="L4896" s="444">
        <f t="shared" ca="1" si="179"/>
        <v>-151828994921257.22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-151828994921257.22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-632620812171.90503</v>
      </c>
      <c r="L4897" s="444">
        <f t="shared" ca="1" si="179"/>
        <v>-152461615733429.13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-152461615733429.13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-635256732222.62134</v>
      </c>
      <c r="L4898" s="444">
        <f t="shared" ca="1" si="179"/>
        <v>-153096872465651.75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-153096872465651.75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-637903635273.54895</v>
      </c>
      <c r="L4899" s="444">
        <f t="shared" ca="1" si="179"/>
        <v>-153734776100925.31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-153734776100925.31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-640561567087.18884</v>
      </c>
      <c r="L4900" s="444">
        <f t="shared" ca="1" si="179"/>
        <v>-154375337668012.5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-154375337668012.5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-643230573616.71875</v>
      </c>
      <c r="L4901" s="444">
        <f t="shared" ca="1" si="179"/>
        <v>-155018568241629.22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-155018568241629.22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-645910701006.78845</v>
      </c>
      <c r="L4902" s="444">
        <f t="shared" ca="1" si="179"/>
        <v>-155664478942636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-155664478942636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-648601995594.31665</v>
      </c>
      <c r="L4903" s="444">
        <f t="shared" ca="1" si="179"/>
        <v>-156313080938230.31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-156313080938230.31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-651304503909.29297</v>
      </c>
      <c r="L4904" s="444">
        <f t="shared" ca="1" si="179"/>
        <v>-156964385442139.59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-156964385442139.59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-654018272675.58167</v>
      </c>
      <c r="L4905" s="444">
        <f t="shared" ca="1" si="179"/>
        <v>-157618403714815.19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-157618403714815.19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-656743348811.72998</v>
      </c>
      <c r="L4906" s="444">
        <f t="shared" ca="1" si="179"/>
        <v>-158275147063626.91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-158275147063626.91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-659479779431.77881</v>
      </c>
      <c r="L4907" s="444">
        <f t="shared" ca="1" si="179"/>
        <v>-158934626843058.69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-158934626843058.69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-662227611846.07788</v>
      </c>
      <c r="L4908" s="444">
        <f t="shared" ca="1" si="179"/>
        <v>-159596854454904.75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-159596854454904.75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-664986893562.10315</v>
      </c>
      <c r="L4909" s="444">
        <f t="shared" ca="1" si="179"/>
        <v>-160261841348466.84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-160261841348466.84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-667757672285.27856</v>
      </c>
      <c r="L4910" s="444">
        <f t="shared" ca="1" si="179"/>
        <v>-160929599020752.13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-160929599020752.13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-670539995919.80054</v>
      </c>
      <c r="L4911" s="444">
        <f t="shared" ca="1" si="179"/>
        <v>-161600139016671.94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-161600139016671.94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-673333912569.46643</v>
      </c>
      <c r="L4912" s="444">
        <f t="shared" ca="1" si="179"/>
        <v>-162273472929241.41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-162273472929241.41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-676139470538.50586</v>
      </c>
      <c r="L4913" s="444">
        <f t="shared" ca="1" si="179"/>
        <v>-162949612399779.91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-162949612399779.91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-678956718332.41626</v>
      </c>
      <c r="L4914" s="444">
        <f t="shared" ca="1" si="179"/>
        <v>-163628569118112.31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-163628569118112.31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-681785704658.80127</v>
      </c>
      <c r="L4915" s="444">
        <f t="shared" ca="1" si="179"/>
        <v>-164310354822771.13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-164310354822771.13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-684626478428.21301</v>
      </c>
      <c r="L4916" s="444">
        <f t="shared" ca="1" si="179"/>
        <v>-164994981301199.34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-164994981301199.34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-687479088754.99731</v>
      </c>
      <c r="L4917" s="444">
        <f t="shared" ca="1" si="179"/>
        <v>-165682460389954.34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-165682460389954.34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-690343584958.14307</v>
      </c>
      <c r="L4918" s="444">
        <f t="shared" ca="1" si="179"/>
        <v>-166372803974912.5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-166372803974912.5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-693220016562.13538</v>
      </c>
      <c r="L4919" s="444">
        <f t="shared" ca="1" si="179"/>
        <v>-167066023991474.63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-167066023991474.63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-696108433297.81091</v>
      </c>
      <c r="L4920" s="444">
        <f t="shared" ca="1" si="179"/>
        <v>-167762132424772.44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-167762132424772.44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-699008885103.21851</v>
      </c>
      <c r="L4921" s="444">
        <f t="shared" ca="1" si="179"/>
        <v>-168461141309875.66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-168461141309875.66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-701921422124.48193</v>
      </c>
      <c r="L4922" s="444">
        <f t="shared" ca="1" si="179"/>
        <v>-169163062732000.13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-169163062732000.13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-704846094716.66724</v>
      </c>
      <c r="L4923" s="444">
        <f t="shared" ca="1" si="179"/>
        <v>-169867908826716.78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-169867908826716.78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-707782953444.6532</v>
      </c>
      <c r="L4924" s="444">
        <f t="shared" ca="1" si="179"/>
        <v>-170575691780161.44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-170575691780161.44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-710732049084.00598</v>
      </c>
      <c r="L4925" s="444">
        <f t="shared" ca="1" si="179"/>
        <v>-171286423829245.44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-171286423829245.44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-713693432621.85596</v>
      </c>
      <c r="L4926" s="444">
        <f t="shared" ca="1" si="179"/>
        <v>-172000117261867.28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-172000117261867.28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-716667155257.78027</v>
      </c>
      <c r="L4927" s="444">
        <f t="shared" ca="1" si="179"/>
        <v>-172716784417125.06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-172716784417125.06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-719653268404.68774</v>
      </c>
      <c r="L4928" s="444">
        <f t="shared" ca="1" si="179"/>
        <v>-173436437685529.75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-173436437685529.75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-722651823689.70728</v>
      </c>
      <c r="L4929" s="444">
        <f t="shared" ca="1" si="179"/>
        <v>-174159089509219.47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-174159089509219.47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-725662872955.08105</v>
      </c>
      <c r="L4930" s="444">
        <f t="shared" ca="1" si="179"/>
        <v>-174884752382174.56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-174884752382174.56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-728686468259.06067</v>
      </c>
      <c r="L4931" s="444">
        <f t="shared" ca="1" si="179"/>
        <v>-175613438850433.63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-175613438850433.63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-731722661876.80676</v>
      </c>
      <c r="L4932" s="444">
        <f t="shared" ca="1" si="179"/>
        <v>-176345161512310.44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-176345161512310.44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-734771506301.29346</v>
      </c>
      <c r="L4933" s="444">
        <f t="shared" ca="1" si="179"/>
        <v>-177079933018611.72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-177079933018611.72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-737833054244.21545</v>
      </c>
      <c r="L4934" s="444">
        <f t="shared" ca="1" si="179"/>
        <v>-177817766072855.94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-177817766072855.94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-740907358636.89978</v>
      </c>
      <c r="L4935" s="444">
        <f t="shared" ca="1" si="179"/>
        <v>-178558673431492.84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-178558673431492.84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-743994472631.22021</v>
      </c>
      <c r="L4936" s="444">
        <f t="shared" ca="1" si="179"/>
        <v>-179302667904124.06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-179302667904124.06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-747094449600.51697</v>
      </c>
      <c r="L4937" s="444">
        <f t="shared" ca="1" si="179"/>
        <v>-180049762353724.59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-180049762353724.59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-750207343140.51917</v>
      </c>
      <c r="L4938" s="444">
        <f t="shared" ca="1" si="179"/>
        <v>-180799969696865.13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-180799969696865.13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-753333207070.27136</v>
      </c>
      <c r="L4939" s="444">
        <f t="shared" ca="1" si="179"/>
        <v>-181553302903935.41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-181553302903935.41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-756472095433.06421</v>
      </c>
      <c r="L4940" s="444">
        <f t="shared" ca="1" si="179"/>
        <v>-182309774999368.47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-182309774999368.47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-759624062497.36865</v>
      </c>
      <c r="L4941" s="444">
        <f t="shared" ca="1" si="179"/>
        <v>-183069399061865.84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-183069399061865.84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-762789162757.77429</v>
      </c>
      <c r="L4942" s="444">
        <f t="shared" ca="1" si="179"/>
        <v>-183832188224623.63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-183832188224623.63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-765967450935.93176</v>
      </c>
      <c r="L4943" s="444">
        <f t="shared" ca="1" si="179"/>
        <v>-184598155675559.56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-184598155675559.56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-769158981981.49817</v>
      </c>
      <c r="L4944" s="444">
        <f t="shared" ca="1" si="179"/>
        <v>-185367314657541.06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-185367314657541.06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-772363811073.08777</v>
      </c>
      <c r="L4945" s="444">
        <f t="shared" ca="1" si="179"/>
        <v>-186139678468614.16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-186139678468614.16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-775581993619.22559</v>
      </c>
      <c r="L4946" s="444">
        <f t="shared" ca="1" si="179"/>
        <v>-186915260462233.38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-186915260462233.38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-778813585259.30566</v>
      </c>
      <c r="L4947" s="444">
        <f t="shared" ca="1" si="179"/>
        <v>-187694074047492.69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-187694074047492.69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-782058641864.55286</v>
      </c>
      <c r="L4948" s="444">
        <f t="shared" ca="1" si="179"/>
        <v>-188476132689357.25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-188476132689357.25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-785317219538.98853</v>
      </c>
      <c r="L4949" s="444">
        <f t="shared" ca="1" si="179"/>
        <v>-189261449908896.25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-189261449908896.25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-788589374620.401</v>
      </c>
      <c r="L4950" s="444">
        <f t="shared" ca="1" si="179"/>
        <v>-190050039283516.66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-190050039283516.66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-791875163681.31934</v>
      </c>
      <c r="L4951" s="444">
        <f t="shared" ca="1" si="179"/>
        <v>-190841914447197.97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-190841914447197.97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-795174643529.99158</v>
      </c>
      <c r="L4952" s="444">
        <f t="shared" ca="1" si="179"/>
        <v>-191637089090727.97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-191637089090727.97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-798487871211.36658</v>
      </c>
      <c r="L4953" s="444">
        <f t="shared" ca="1" si="179"/>
        <v>-192435576961939.34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-192435576961939.34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-801814904008.08057</v>
      </c>
      <c r="L4954" s="444">
        <f t="shared" ca="1" si="179"/>
        <v>-193237391865947.44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-193237391865947.44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-805155799441.44763</v>
      </c>
      <c r="L4955" s="444">
        <f t="shared" ca="1" si="179"/>
        <v>-194042547665388.88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-194042547665388.88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-808510615272.45361</v>
      </c>
      <c r="L4956" s="444">
        <f t="shared" ca="1" si="179"/>
        <v>-194851058280661.34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-194851058280661.34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-811879409502.75562</v>
      </c>
      <c r="L4957" s="444">
        <f t="shared" ca="1" si="179"/>
        <v>-195662937690164.09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-195662937690164.09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-815262240375.68372</v>
      </c>
      <c r="L4958" s="444">
        <f t="shared" ca="1" si="179"/>
        <v>-196478199930539.78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-196478199930539.78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-818659166377.24902</v>
      </c>
      <c r="L4959" s="444">
        <f t="shared" ca="1" si="179"/>
        <v>-197296859096917.03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-197296859096917.03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-822070246237.1543</v>
      </c>
      <c r="L4960" s="444">
        <f t="shared" ca="1" si="179"/>
        <v>-198118929343154.19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-198118929343154.19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-825495538929.80908</v>
      </c>
      <c r="L4961" s="444">
        <f t="shared" ca="1" si="179"/>
        <v>-198944424882084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-198944424882084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-828935103675.34998</v>
      </c>
      <c r="L4962" s="444">
        <f t="shared" ca="1" si="179"/>
        <v>-199773359985759.34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-199773359985759.34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-832388999940.66394</v>
      </c>
      <c r="L4963" s="444">
        <f t="shared" ca="1" si="179"/>
        <v>-200605748985700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-200605748985700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-835857287440.41663</v>
      </c>
      <c r="L4964" s="444">
        <f t="shared" ca="1" si="179"/>
        <v>-201441606273140.41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-201441606273140.41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-839340026138.08496</v>
      </c>
      <c r="L4965" s="444">
        <f t="shared" ca="1" si="179"/>
        <v>-202280946299278.5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-202280946299278.5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-842837276246.99377</v>
      </c>
      <c r="L4966" s="444">
        <f t="shared" ca="1" si="179"/>
        <v>-203123783575525.5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-203123783575525.5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-846349098231.3562</v>
      </c>
      <c r="L4967" s="444">
        <f t="shared" ca="1" si="179"/>
        <v>-203970132673756.84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-203970132673756.84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-849875552807.32019</v>
      </c>
      <c r="L4968" s="444">
        <f t="shared" ca="1" si="179"/>
        <v>-204820008226564.16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-204820008226564.16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-853416700944.01733</v>
      </c>
      <c r="L4969" s="444">
        <f t="shared" ca="1" si="179"/>
        <v>-205673424927508.19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-205673424927508.19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-856972603864.61743</v>
      </c>
      <c r="L4970" s="444">
        <f t="shared" ca="1" si="179"/>
        <v>-206530397531372.81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-206530397531372.81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-860543323047.38672</v>
      </c>
      <c r="L4971" s="444">
        <f t="shared" ca="1" si="179"/>
        <v>-207390940854420.19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-207390940854420.19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-864128920226.75073</v>
      </c>
      <c r="L4972" s="444">
        <f t="shared" ca="1" si="179"/>
        <v>-208255069774646.94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-208255069774646.94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-867729457394.36218</v>
      </c>
      <c r="L4973" s="444">
        <f t="shared" ca="1" si="179"/>
        <v>-209122799232041.31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-209122799232041.31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-871344996800.17212</v>
      </c>
      <c r="L4974" s="444">
        <f t="shared" ca="1" si="179"/>
        <v>-209994144228841.5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-209994144228841.5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-874975600953.50623</v>
      </c>
      <c r="L4975" s="444">
        <f t="shared" ca="1" si="179"/>
        <v>-210869119829795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-210869119829795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-878621332624.14587</v>
      </c>
      <c r="L4976" s="444">
        <f t="shared" ca="1" si="179"/>
        <v>-211747741162419.16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-211747741162419.16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-882282254843.41309</v>
      </c>
      <c r="L4977" s="444">
        <f t="shared" ca="1" si="179"/>
        <v>-212630023417262.56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-212630023417262.56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-885958430905.26062</v>
      </c>
      <c r="L4978" s="444">
        <f t="shared" ca="1" si="179"/>
        <v>-213515981848167.81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-213515981848167.81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-889649924367.36584</v>
      </c>
      <c r="L4979" s="444">
        <f t="shared" ca="1" si="179"/>
        <v>-214405631772535.19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-214405631772535.19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-893356799052.22998</v>
      </c>
      <c r="L4980" s="444">
        <f t="shared" ca="1" si="179"/>
        <v>-215298988571587.41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-215298988571587.41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-897079119048.28088</v>
      </c>
      <c r="L4981" s="444">
        <f t="shared" ca="1" si="179"/>
        <v>-216196067690635.69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-216196067690635.69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-900816948710.98206</v>
      </c>
      <c r="L4982" s="444">
        <f t="shared" ca="1" si="179"/>
        <v>-217096884639346.66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-217096884639346.66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-904570352663.94434</v>
      </c>
      <c r="L4983" s="444">
        <f t="shared" ca="1" si="179"/>
        <v>-218001454992010.59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-218001454992010.59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-908339395800.04407</v>
      </c>
      <c r="L4984" s="444">
        <f t="shared" ca="1" si="179"/>
        <v>-218909794387810.63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-218909794387810.63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-912124143282.54431</v>
      </c>
      <c r="L4985" s="444">
        <f t="shared" ca="1" si="179"/>
        <v>-219821918531093.16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-219821918531093.16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-915924660546.22144</v>
      </c>
      <c r="L4986" s="444">
        <f t="shared" ca="1" si="179"/>
        <v>-220737843191639.38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-220737843191639.38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-919741013298.49719</v>
      </c>
      <c r="L4987" s="444">
        <f t="shared" ca="1" si="179"/>
        <v>-221657584204937.88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-221657584204937.88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-923573267520.57446</v>
      </c>
      <c r="L4988" s="444">
        <f t="shared" ca="1" si="179"/>
        <v>-222581157472458.44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-222581157472458.44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-927421489468.57678</v>
      </c>
      <c r="L4989" s="444">
        <f t="shared" ca="1" si="179"/>
        <v>-223508578961927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-223508578961927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-931285745674.6958</v>
      </c>
      <c r="L4990" s="444">
        <f t="shared" ca="1" si="179"/>
        <v>-224439864707601.69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-224439864707601.69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-935166102948.34033</v>
      </c>
      <c r="L4991" s="444">
        <f t="shared" ca="1" si="179"/>
        <v>-225375030810550.03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-225375030810550.03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-939062628377.29175</v>
      </c>
      <c r="L4992" s="444">
        <f t="shared" ca="1" si="179"/>
        <v>-226314093438927.31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-226314093438927.31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-942975389328.86365</v>
      </c>
      <c r="L4993" s="444">
        <f t="shared" ca="1" si="179"/>
        <v>-227257068828256.19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-227257068828256.19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-946904453451.06738</v>
      </c>
      <c r="L4994" s="444">
        <f t="shared" ca="1" si="179"/>
        <v>-228203973281707.25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-228203973281707.25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-950849888673.78015</v>
      </c>
      <c r="L4995" s="444">
        <f t="shared" ca="1" si="179"/>
        <v>-229154823170381.03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-229154823170381.03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-954811763209.9209</v>
      </c>
      <c r="L4996" s="444">
        <f t="shared" ca="1" si="179"/>
        <v>-230109634933590.94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-230109634933590.94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-958790145556.62878</v>
      </c>
      <c r="L4997" s="444">
        <f t="shared" ca="1" si="179"/>
        <v>-231068425079147.56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-231068425079147.56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-962785104496.44824</v>
      </c>
      <c r="L4998" s="444">
        <f t="shared" ca="1" si="179"/>
        <v>-232031210183644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-232031210183644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-966796709098.5166</v>
      </c>
      <c r="L4999" s="444">
        <f t="shared" ca="1" si="179"/>
        <v>-232998006892742.53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-232998006892742.53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-970825028719.7605</v>
      </c>
      <c r="L5000" s="444">
        <f t="shared" ca="1" si="179"/>
        <v>-233968831921462.28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-233968831921462.28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-974870133006.09277</v>
      </c>
      <c r="L5001" s="444">
        <f t="shared" ca="1" si="179"/>
        <v>-234943702054468.38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-234943702054468.38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-978932091893.61816</v>
      </c>
      <c r="L5002" s="444">
        <f t="shared" ca="1" si="179"/>
        <v>-235922634146362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-235922634146362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-983010975609.84167</v>
      </c>
      <c r="L5003" s="444">
        <f t="shared" ca="1" si="179"/>
        <v>-236905645121971.84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-236905645121971.84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-987106854674.88269</v>
      </c>
      <c r="L5004" s="444">
        <f t="shared" ca="1" si="179"/>
        <v>-237892751976646.72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-237892751976646.72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-991219799902.6947</v>
      </c>
      <c r="L5005" s="444">
        <f t="shared" ca="1" si="179"/>
        <v>-238883971776549.41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-238883971776549.41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-995349882402.28918</v>
      </c>
      <c r="L5006" s="444">
        <f t="shared" ca="1" si="179"/>
        <v>-239879321658951.69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-239879321658951.69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-999497173578.96533</v>
      </c>
      <c r="L5007" s="444">
        <f t="shared" ca="1" si="179"/>
        <v>-240878818832530.66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-240878818832530.66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-1003661745135.5444</v>
      </c>
      <c r="L5008" s="444">
        <f t="shared" ca="1" si="179"/>
        <v>-241882480577666.19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-241882480577666.19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-1007843669073.6091</v>
      </c>
      <c r="L5009" s="444">
        <f t="shared" ca="1" si="179"/>
        <v>-242890324246739.78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-242890324246739.78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-1012043017694.7489</v>
      </c>
      <c r="L5010" s="444">
        <f t="shared" ca="1" si="179"/>
        <v>-243902367264434.53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-243902367264434.53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-1016259863601.8105</v>
      </c>
      <c r="L5011" s="444">
        <f t="shared" ca="1" si="179"/>
        <v>-244918627128036.34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-244918627128036.34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-1020494279700.1514</v>
      </c>
      <c r="L5012" s="444">
        <f t="shared" ca="1" si="179"/>
        <v>-245939121407736.5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-245939121407736.5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-1024746339198.9021</v>
      </c>
      <c r="L5013" s="444">
        <f t="shared" ca="1" si="179"/>
        <v>-246963867746935.41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-246963867746935.41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-1029016115612.231</v>
      </c>
      <c r="L5014" s="444">
        <f t="shared" ca="1" si="179"/>
        <v>-247992883862547.63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-247992883862547.63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-1033303682760.6152</v>
      </c>
      <c r="L5015" s="444">
        <f t="shared" ca="1" si="179"/>
        <v>-249026187545308.25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-249026187545308.25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-1037609114772.1177</v>
      </c>
      <c r="L5016" s="444">
        <f t="shared" ca="1" si="179"/>
        <v>-250063796660080.38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-250063796660080.38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-1041932486083.6682</v>
      </c>
      <c r="L5017" s="444">
        <f t="shared" ca="1" si="179"/>
        <v>-251105729146164.03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-251105729146164.03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-1046273871442.3501</v>
      </c>
      <c r="L5018" s="444">
        <f t="shared" ca="1" si="179"/>
        <v>-252152003017606.38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-252152003017606.38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-1050633345906.6932</v>
      </c>
      <c r="L5019" s="444">
        <f t="shared" ca="1" si="179"/>
        <v>-253202636363513.06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-253202636363513.06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-1055010984847.9711</v>
      </c>
      <c r="L5020" s="444">
        <f t="shared" ca="1" si="179"/>
        <v>-254257647348361.03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-254257647348361.03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-1059406863951.5044</v>
      </c>
      <c r="L5021" s="444">
        <f t="shared" ca="1" si="179"/>
        <v>-255317054212312.53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-255317054212312.53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-1063821059217.9689</v>
      </c>
      <c r="L5022" s="444">
        <f t="shared" ca="1" si="179"/>
        <v>-256380875271530.5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-256380875271530.5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-1068253646964.7103</v>
      </c>
      <c r="L5023" s="444">
        <f t="shared" ca="1" si="179"/>
        <v>-257449128918495.22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-257449128918495.22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-1072704703827.0632</v>
      </c>
      <c r="L5024" s="444">
        <f t="shared" ca="1" si="179"/>
        <v>-258521833622322.28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-258521833622322.28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-1077174306759.6761</v>
      </c>
      <c r="L5025" s="444">
        <f t="shared" ca="1" si="179"/>
        <v>-259599007929081.97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-259599007929081.97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-1081662533037.8414</v>
      </c>
      <c r="L5026" s="444">
        <f t="shared" ca="1" si="179"/>
        <v>-260680670462119.81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-260680670462119.81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-1086169460258.8326</v>
      </c>
      <c r="L5027" s="444">
        <f t="shared" ca="1" si="179"/>
        <v>-261766839922378.66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-261766839922378.66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-1090695166343.2444</v>
      </c>
      <c r="L5028" s="444">
        <f t="shared" ca="1" si="179"/>
        <v>-262857535088721.91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-262857535088721.91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-1095239729536.3413</v>
      </c>
      <c r="L5029" s="444">
        <f t="shared" ca="1" si="179"/>
        <v>-263952774818258.25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-263952774818258.25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-1099803228409.4094</v>
      </c>
      <c r="L5030" s="444">
        <f t="shared" ca="1" si="179"/>
        <v>-265052578046667.66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-265052578046667.66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-1104385741861.115</v>
      </c>
      <c r="L5031" s="444">
        <f t="shared" ca="1" si="179"/>
        <v>-266156963788528.78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-266156963788528.78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-1108987349118.8699</v>
      </c>
      <c r="L5032" s="444">
        <f t="shared" ca="1" si="179"/>
        <v>-267265951137647.66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-267265951137647.66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-1113608129740.1985</v>
      </c>
      <c r="L5033" s="444">
        <f t="shared" ca="1" si="179"/>
        <v>-268379559267387.84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-268379559267387.84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-1118248163614.116</v>
      </c>
      <c r="L5034" s="444">
        <f t="shared" ca="1" si="179"/>
        <v>-269497807431001.97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-269497807431001.97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-1122907530962.5081</v>
      </c>
      <c r="L5035" s="444">
        <f t="shared" ca="1" si="179"/>
        <v>-270620714961964.47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-270620714961964.47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-1127586312341.5188</v>
      </c>
      <c r="L5036" s="444">
        <f t="shared" ca="1" si="179"/>
        <v>-271748301274306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-271748301274306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-1132284588642.9417</v>
      </c>
      <c r="L5037" s="444">
        <f t="shared" ca="1" si="179"/>
        <v>-272880585862948.94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-272880585862948.94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-1137002441095.6206</v>
      </c>
      <c r="L5038" s="444">
        <f t="shared" ca="1" si="179"/>
        <v>-274017588304044.56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-274017588304044.56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-1141739951266.8523</v>
      </c>
      <c r="L5039" s="444">
        <f t="shared" ca="1" si="179"/>
        <v>-275159328255311.41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-275159328255311.41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-1146497201063.7976</v>
      </c>
      <c r="L5040" s="444">
        <f t="shared" ca="1" si="179"/>
        <v>-276305825456375.22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-276305825456375.22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-1151274272734.897</v>
      </c>
      <c r="L5041" s="444">
        <f t="shared" ca="1" si="179"/>
        <v>-277457099729110.13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-277457099729110.13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-1156071248871.2922</v>
      </c>
      <c r="L5042" s="444">
        <f t="shared" ca="1" si="179"/>
        <v>-278613170977981.41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-278613170977981.41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-1160888212408.2559</v>
      </c>
      <c r="L5043" s="444">
        <f t="shared" ca="1" si="179"/>
        <v>-279774059190389.66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-279774059190389.66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-1165725246626.6235</v>
      </c>
      <c r="L5044" s="444">
        <f t="shared" ca="1" si="179"/>
        <v>-280939784437016.28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-280939784437016.28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-1170582435154.2346</v>
      </c>
      <c r="L5045" s="444">
        <f t="shared" ca="1" si="179"/>
        <v>-282110366872170.5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-282110366872170.5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-1175459861967.377</v>
      </c>
      <c r="L5046" s="444">
        <f t="shared" ca="1" si="179"/>
        <v>-283285826734137.88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-283285826734137.88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-1180357611392.2412</v>
      </c>
      <c r="L5047" s="444">
        <f t="shared" ca="1" si="179"/>
        <v>-284466184345530.13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-284466184345530.13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-1185275768106.3755</v>
      </c>
      <c r="L5048" s="444">
        <f t="shared" ca="1" si="179"/>
        <v>-285651460113636.5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-285651460113636.5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-1190214417140.1521</v>
      </c>
      <c r="L5049" s="444">
        <f t="shared" ca="1" si="179"/>
        <v>-286841674530776.63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-286841674530776.63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-1195173643878.2358</v>
      </c>
      <c r="L5050" s="444">
        <f t="shared" ca="1" si="179"/>
        <v>-288036848174654.88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-288036848174654.88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-1200153534061.062</v>
      </c>
      <c r="L5051" s="444">
        <f t="shared" ca="1" si="179"/>
        <v>-289237001708715.94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-289237001708715.94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-1205154173786.3164</v>
      </c>
      <c r="L5052" s="444">
        <f t="shared" ca="1" si="179"/>
        <v>-290442155882502.25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-290442155882502.25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-1210175649510.426</v>
      </c>
      <c r="L5053" s="444">
        <f t="shared" ca="1" si="179"/>
        <v>-291652331532012.69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-291652331532012.69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-1215218048050.0527</v>
      </c>
      <c r="L5054" s="444">
        <f t="shared" ca="1" si="179"/>
        <v>-292867549580062.75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-292867549580062.75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-1220281456583.5947</v>
      </c>
      <c r="L5055" s="444">
        <f t="shared" ca="1" si="179"/>
        <v>-294087831036646.38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-294087831036646.38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-1225365962652.6931</v>
      </c>
      <c r="L5056" s="444">
        <f t="shared" ca="1" si="179"/>
        <v>-295313196999299.06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-295313196999299.06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-1230471654163.7461</v>
      </c>
      <c r="L5057" s="444">
        <f t="shared" ca="1" si="179"/>
        <v>-296543668653462.81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-296543668653462.81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-1235598619389.4285</v>
      </c>
      <c r="L5058" s="444">
        <f t="shared" ca="1" si="179"/>
        <v>-297779267272852.25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-297779267272852.25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-1240746946970.2178</v>
      </c>
      <c r="L5059" s="444">
        <f t="shared" ca="1" si="179"/>
        <v>-299020014219822.44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-299020014219822.44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-1245916725915.9268</v>
      </c>
      <c r="L5060" s="444">
        <f t="shared" ca="1" si="179"/>
        <v>-300265930945738.38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-300265930945738.38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-1251108045607.2432</v>
      </c>
      <c r="L5061" s="444">
        <f t="shared" ca="1" si="179"/>
        <v>-301517038991345.63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-301517038991345.63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-1256320995797.2734</v>
      </c>
      <c r="L5062" s="444">
        <f t="shared" ca="1" si="179"/>
        <v>-302773359987142.88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-302773359987142.88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-1261555666613.0952</v>
      </c>
      <c r="L5063" s="444">
        <f t="shared" ca="1" si="179"/>
        <v>-304034915653756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-304034915653756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-1266812148557.3167</v>
      </c>
      <c r="L5064" s="444">
        <f t="shared" ca="1" si="179"/>
        <v>-305301727802313.31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-305301727802313.31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-1272090532509.6387</v>
      </c>
      <c r="L5065" s="444">
        <f t="shared" ca="1" si="179"/>
        <v>-306573818334822.94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-306573818334822.94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-1277390909728.429</v>
      </c>
      <c r="L5066" s="444">
        <f t="shared" ca="1" si="179"/>
        <v>-307851209244551.38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-307851209244551.38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-1282713371852.2974</v>
      </c>
      <c r="L5067" s="444">
        <f t="shared" ca="1" si="179"/>
        <v>-309133922616403.69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-309133922616403.69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-1288058010901.6821</v>
      </c>
      <c r="L5068" s="444">
        <f t="shared" ca="1" si="179"/>
        <v>-310421980627305.38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-310421980627305.38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-1293424919280.439</v>
      </c>
      <c r="L5069" s="444">
        <f t="shared" ca="1" si="179"/>
        <v>-311715405546585.81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-311715405546585.81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-1298814189777.4409</v>
      </c>
      <c r="L5070" s="444">
        <f t="shared" ca="1" si="179"/>
        <v>-313014219736363.25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-313014219736363.25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-1304225915568.1802</v>
      </c>
      <c r="L5071" s="444">
        <f t="shared" ca="1" si="179"/>
        <v>-314318445651931.44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-314318445651931.44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-1309660190216.3809</v>
      </c>
      <c r="L5072" s="444">
        <f t="shared" ca="1" si="179"/>
        <v>-315628105842147.81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-315628105842147.81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-1315117107675.616</v>
      </c>
      <c r="L5073" s="444">
        <f t="shared" ca="1" si="179"/>
        <v>-316943222949823.44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-316943222949823.44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-1320596762290.9309</v>
      </c>
      <c r="L5074" s="444">
        <f t="shared" ca="1" si="179"/>
        <v>-318263819712114.38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-318263819712114.38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-1326099248800.4766</v>
      </c>
      <c r="L5075" s="444">
        <f t="shared" ca="1" si="179"/>
        <v>-319589918960914.88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-319589918960914.88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-1331624662337.1453</v>
      </c>
      <c r="L5076" s="444">
        <f t="shared" ca="1" si="179"/>
        <v>-320921543623252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-320921543623252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-1337173098430.2166</v>
      </c>
      <c r="L5077" s="444">
        <f t="shared" ca="1" si="179"/>
        <v>-322258716721682.19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-322258716721682.19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-1342744653007.009</v>
      </c>
      <c r="L5078" s="444">
        <f t="shared" ca="1" si="179"/>
        <v>-323601461374689.19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-323601461374689.19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-1348339422394.5383</v>
      </c>
      <c r="L5079" s="444">
        <f t="shared" ca="1" si="179"/>
        <v>-324949800797083.75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-324949800797083.75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-1353957503321.1824</v>
      </c>
      <c r="L5080" s="444">
        <f t="shared" ca="1" si="179"/>
        <v>-326303758300404.94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-326303758300404.94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-1359598992918.354</v>
      </c>
      <c r="L5081" s="444">
        <f t="shared" ca="1" si="179"/>
        <v>-327663357293323.31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-327663357293323.31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-1365263988722.1804</v>
      </c>
      <c r="L5082" s="444">
        <f t="shared" ca="1" si="179"/>
        <v>-329028621282045.5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-329028621282045.5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-1370952588675.1895</v>
      </c>
      <c r="L5083" s="444">
        <f t="shared" ca="1" si="179"/>
        <v>-330399573870720.69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-330399573870720.69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-1376664891128.0029</v>
      </c>
      <c r="L5084" s="444">
        <f t="shared" ca="1" si="179"/>
        <v>-331776238761848.69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-331776238761848.69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-1382400994841.0361</v>
      </c>
      <c r="L5085" s="444">
        <f t="shared" ca="1" si="179"/>
        <v>-333158639756689.75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-333158639756689.75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-1388160998986.2073</v>
      </c>
      <c r="L5086" s="444">
        <f t="shared" ca="1" si="179"/>
        <v>-334546800755675.94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-334546800755675.94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-1393945003148.6497</v>
      </c>
      <c r="L5087" s="444">
        <f t="shared" ca="1" si="179"/>
        <v>-335940745758824.56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-335940745758824.56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-1399753107328.4355</v>
      </c>
      <c r="L5088" s="444">
        <f t="shared" ca="1" si="179"/>
        <v>-337340498866153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-337340498866153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-1405585411942.3042</v>
      </c>
      <c r="L5089" s="444">
        <f t="shared" ca="1" si="179"/>
        <v>-338746084278095.31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-338746084278095.31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-1411442017825.3972</v>
      </c>
      <c r="L5090" s="444">
        <f t="shared" ca="1" si="179"/>
        <v>-340157526295920.69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-340157526295920.69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-1417323026233.0029</v>
      </c>
      <c r="L5091" s="444">
        <f t="shared" ca="1" si="179"/>
        <v>-341574849322153.69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-341574849322153.69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-1423228538842.3071</v>
      </c>
      <c r="L5092" s="444">
        <f t="shared" ca="1" si="179"/>
        <v>-342998077860996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-342998077860996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-1429158657754.1499</v>
      </c>
      <c r="L5093" s="444">
        <f t="shared" ca="1" si="179"/>
        <v>-344427236518750.13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-344427236518750.13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-1435113485494.7922</v>
      </c>
      <c r="L5094" s="444">
        <f t="shared" ca="1" si="179"/>
        <v>-345862350004244.94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-345862350004244.94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-1441093125017.6873</v>
      </c>
      <c r="L5095" s="444">
        <f t="shared" ca="1" si="179"/>
        <v>-347303443129262.63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-347303443129262.63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-1447097679705.261</v>
      </c>
      <c r="L5096" s="444">
        <f t="shared" ca="1" si="179"/>
        <v>-348750540808967.88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-348750540808967.88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-1453127253370.6995</v>
      </c>
      <c r="L5097" s="444">
        <f t="shared" ca="1" si="179"/>
        <v>-350203668062338.56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-350203668062338.56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-1459181950259.7439</v>
      </c>
      <c r="L5098" s="444">
        <f t="shared" ca="1" si="179"/>
        <v>-351662850012598.31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-351662850012598.31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-1465261875052.4929</v>
      </c>
      <c r="L5099" s="444">
        <f t="shared" ca="1" si="179"/>
        <v>-353128111887650.81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-353128111887650.81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-1471367132865.2117</v>
      </c>
      <c r="L5100" s="444">
        <f t="shared" ca="1" si="179"/>
        <v>-354599479020516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-354599479020516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-1477497829252.1499</v>
      </c>
      <c r="L5101" s="444">
        <f t="shared" ca="1" si="179"/>
        <v>-356076976849768.13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-356076976849768.13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-1483654070207.3672</v>
      </c>
      <c r="L5102" s="444">
        <f t="shared" ca="1" si="179"/>
        <v>-357560630919975.5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-357560630919975.5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-1489835962166.5645</v>
      </c>
      <c r="L5103" s="444">
        <f t="shared" ca="1" si="179"/>
        <v>-359050466882142.06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-359050466882142.06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-1496043612008.9253</v>
      </c>
      <c r="L5104" s="444">
        <f t="shared" ca="1" si="179"/>
        <v>-360546510494151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-360546510494151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-1502277127058.9624</v>
      </c>
      <c r="L5105" s="444">
        <f t="shared" ca="1" si="179"/>
        <v>-362048787621209.94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-362048787621209.94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-1508536615088.3748</v>
      </c>
      <c r="L5106" s="444">
        <f t="shared" ca="1" si="179"/>
        <v>-363557324236298.31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-363557324236298.31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-1514822184317.9097</v>
      </c>
      <c r="L5107" s="444">
        <f t="shared" ca="1" si="179"/>
        <v>-365072146420616.25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-365072146420616.25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-1521133943419.2344</v>
      </c>
      <c r="L5108" s="444">
        <f t="shared" ref="L5108:L5362" ca="1" si="184">I5108-J5108+K5108</f>
        <v>-366593280364035.5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-366593280364035.5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-1527472001516.8145</v>
      </c>
      <c r="L5109" s="444">
        <f t="shared" ca="1" si="184"/>
        <v>-368120752365552.31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-368120752365552.31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-1533836468189.8013</v>
      </c>
      <c r="L5110" s="444">
        <f t="shared" ca="1" si="184"/>
        <v>-369654588833742.13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-369654588833742.13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-1540227453473.9255</v>
      </c>
      <c r="L5111" s="444">
        <f t="shared" ca="1" si="184"/>
        <v>-371194816287216.06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-371194816287216.06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-1546645067863.4001</v>
      </c>
      <c r="L5112" s="444">
        <f t="shared" ca="1" si="184"/>
        <v>-372741461355079.44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-372741461355079.44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-1553089422312.8311</v>
      </c>
      <c r="L5113" s="444">
        <f t="shared" ca="1" si="184"/>
        <v>-374294550777392.25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-374294550777392.25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-1559560628239.1343</v>
      </c>
      <c r="L5114" s="444">
        <f t="shared" ca="1" si="184"/>
        <v>-375854111405631.38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-375854111405631.38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-1566058797523.4641</v>
      </c>
      <c r="L5115" s="444">
        <f t="shared" ca="1" si="184"/>
        <v>-377420170203154.81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-377420170203154.81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-1572584042513.145</v>
      </c>
      <c r="L5116" s="444">
        <f t="shared" ca="1" si="184"/>
        <v>-378992754245667.94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-378992754245667.94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-1579136476023.6165</v>
      </c>
      <c r="L5117" s="444">
        <f t="shared" ca="1" si="184"/>
        <v>-380571890721691.56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-380571890721691.56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-1585716211340.3816</v>
      </c>
      <c r="L5118" s="444">
        <f t="shared" ca="1" si="184"/>
        <v>-382157606933031.94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-382157606933031.94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-1592323362220.9663</v>
      </c>
      <c r="L5119" s="444">
        <f t="shared" ca="1" si="184"/>
        <v>-383749930295252.88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-383749930295252.88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-1598958042896.887</v>
      </c>
      <c r="L5120" s="444">
        <f t="shared" ca="1" si="184"/>
        <v>-385348888338149.75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-385348888338149.75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-1605620368075.624</v>
      </c>
      <c r="L5121" s="444">
        <f t="shared" ca="1" si="184"/>
        <v>-386954508706225.38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-386954508706225.38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-1612310452942.6057</v>
      </c>
      <c r="L5122" s="444">
        <f t="shared" ca="1" si="184"/>
        <v>-388566819159168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-388566819159168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-1619028413163.2</v>
      </c>
      <c r="L5123" s="444">
        <f t="shared" ca="1" si="184"/>
        <v>-390185847572331.19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-390185847572331.19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-1625774364884.7134</v>
      </c>
      <c r="L5124" s="444">
        <f t="shared" ca="1" si="184"/>
        <v>-391811621937215.88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-391811621937215.88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-1632548424738.3994</v>
      </c>
      <c r="L5125" s="444">
        <f t="shared" ca="1" si="184"/>
        <v>-393444170361954.25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-393444170361954.25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-1639350709841.4761</v>
      </c>
      <c r="L5126" s="444">
        <f t="shared" ca="1" si="184"/>
        <v>-395083521071795.75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-395083521071795.75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-1646181337799.1489</v>
      </c>
      <c r="L5127" s="444">
        <f t="shared" ca="1" si="184"/>
        <v>-396729702409594.88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-396729702409594.88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-1653040426706.6453</v>
      </c>
      <c r="L5128" s="444">
        <f t="shared" ca="1" si="184"/>
        <v>-398382742836301.5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-398382742836301.5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-1659928095151.2563</v>
      </c>
      <c r="L5129" s="444">
        <f t="shared" ca="1" si="184"/>
        <v>-400042670931452.75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-400042670931452.75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-1666844462214.3865</v>
      </c>
      <c r="L5130" s="444">
        <f t="shared" ca="1" si="184"/>
        <v>-401709515393667.13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-401709515393667.13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-1673789647473.613</v>
      </c>
      <c r="L5131" s="444">
        <f t="shared" ca="1" si="184"/>
        <v>-403383305041140.75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-403383305041140.75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-1680763771004.7532</v>
      </c>
      <c r="L5132" s="444">
        <f t="shared" ca="1" si="184"/>
        <v>-405064068812145.5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-405064068812145.5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-1687766953383.9395</v>
      </c>
      <c r="L5133" s="444">
        <f t="shared" ca="1" si="184"/>
        <v>-406751835765529.44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-406751835765529.44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-1694799315689.7061</v>
      </c>
      <c r="L5134" s="444">
        <f t="shared" ca="1" si="184"/>
        <v>-408446635081219.13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-408446635081219.13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-1701860979505.0796</v>
      </c>
      <c r="L5135" s="444">
        <f t="shared" ca="1" si="184"/>
        <v>-410148496060724.19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-410148496060724.19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-1708952066919.6841</v>
      </c>
      <c r="L5136" s="444">
        <f t="shared" ca="1" si="184"/>
        <v>-411857448127643.88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-411857448127643.88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-1716072700531.8494</v>
      </c>
      <c r="L5137" s="444">
        <f t="shared" ca="1" si="184"/>
        <v>-413573520828175.75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-413573520828175.75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-1723223003450.7322</v>
      </c>
      <c r="L5138" s="444">
        <f t="shared" ca="1" si="184"/>
        <v>-415296743831626.5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-415296743831626.5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-1730403099298.4438</v>
      </c>
      <c r="L5139" s="444">
        <f t="shared" ca="1" si="184"/>
        <v>-417027146930924.94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-417027146930924.94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-1737613112212.1873</v>
      </c>
      <c r="L5140" s="444">
        <f t="shared" ca="1" si="184"/>
        <v>-418764760043137.13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-418764760043137.13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-1744853166846.4048</v>
      </c>
      <c r="L5141" s="444">
        <f t="shared" ca="1" si="184"/>
        <v>-420509613209983.5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-420509613209983.5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-1752123388374.9312</v>
      </c>
      <c r="L5142" s="444">
        <f t="shared" ca="1" si="184"/>
        <v>-422261736598358.44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-422261736598358.44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-1759423902493.1602</v>
      </c>
      <c r="L5143" s="444">
        <f t="shared" ca="1" si="184"/>
        <v>-424021160500851.63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-424021160500851.63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-1766754835420.2151</v>
      </c>
      <c r="L5144" s="444">
        <f t="shared" ca="1" si="184"/>
        <v>-425787915336271.81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-425787915336271.81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-1774116313901.1326</v>
      </c>
      <c r="L5145" s="444">
        <f t="shared" ca="1" si="184"/>
        <v>-427562031650172.94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-427562031650172.94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-1781508465209.054</v>
      </c>
      <c r="L5146" s="444">
        <f t="shared" ca="1" si="184"/>
        <v>-429343540115382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-429343540115382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-1788931417147.425</v>
      </c>
      <c r="L5147" s="444">
        <f t="shared" ca="1" si="184"/>
        <v>-431132471532529.44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-431132471532529.44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-1796385298052.2061</v>
      </c>
      <c r="L5148" s="444">
        <f t="shared" ca="1" si="184"/>
        <v>-432928856830581.63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-432928856830581.63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-1803870236794.0901</v>
      </c>
      <c r="L5149" s="444">
        <f t="shared" ca="1" si="184"/>
        <v>-434732727067375.69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-434732727067375.69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-1811386362780.7319</v>
      </c>
      <c r="L5150" s="444">
        <f t="shared" ca="1" si="184"/>
        <v>-436544113430156.44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-436544113430156.44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-1818933805958.9851</v>
      </c>
      <c r="L5151" s="444">
        <f t="shared" ca="1" si="184"/>
        <v>-438363047236115.44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-438363047236115.44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-1826512696817.1477</v>
      </c>
      <c r="L5152" s="444">
        <f t="shared" ca="1" si="184"/>
        <v>-440189559932932.56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-440189559932932.56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-1834123166387.219</v>
      </c>
      <c r="L5153" s="444">
        <f t="shared" ca="1" si="184"/>
        <v>-442023683099319.81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-442023683099319.81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-1841765346247.1655</v>
      </c>
      <c r="L5154" s="444">
        <f t="shared" ca="1" si="184"/>
        <v>-443865448445567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-443865448445567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-1849439368523.1958</v>
      </c>
      <c r="L5155" s="444">
        <f t="shared" ca="1" si="184"/>
        <v>-445714887814090.19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-445714887814090.19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-1857145365892.0422</v>
      </c>
      <c r="L5156" s="444">
        <f t="shared" ca="1" si="184"/>
        <v>-447572033179982.25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-447572033179982.25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-1864883471583.259</v>
      </c>
      <c r="L5157" s="444">
        <f t="shared" ca="1" si="184"/>
        <v>-449436916651565.5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-449436916651565.5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-1872653819381.5232</v>
      </c>
      <c r="L5158" s="444">
        <f t="shared" ca="1" si="184"/>
        <v>-451309570470947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-451309570470947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-1880456543628.9458</v>
      </c>
      <c r="L5159" s="444">
        <f t="shared" ca="1" si="184"/>
        <v>-453190027014575.94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-453190027014575.94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-1888291779227.3997</v>
      </c>
      <c r="L5160" s="444">
        <f t="shared" ca="1" si="184"/>
        <v>-455078318793803.31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-455078318793803.31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-1896159661640.8472</v>
      </c>
      <c r="L5161" s="444">
        <f t="shared" ca="1" si="184"/>
        <v>-456974478455444.19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-456974478455444.19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-1904060326897.6838</v>
      </c>
      <c r="L5162" s="444">
        <f t="shared" ca="1" si="184"/>
        <v>-458878538782341.88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-458878538782341.88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-1911993911593.0911</v>
      </c>
      <c r="L5163" s="444">
        <f t="shared" ca="1" si="184"/>
        <v>-460790532693934.94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-460790532693934.94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-1919960552891.3955</v>
      </c>
      <c r="L5164" s="444">
        <f t="shared" ca="1" si="184"/>
        <v>-462710493246826.31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-462710493246826.31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-1927960388528.4429</v>
      </c>
      <c r="L5165" s="444">
        <f t="shared" ca="1" si="184"/>
        <v>-464638453635354.75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-464638453635354.75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-1935993556813.978</v>
      </c>
      <c r="L5166" s="444">
        <f t="shared" ca="1" si="184"/>
        <v>-466574447192168.75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-466574447192168.75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-1944060196634.0366</v>
      </c>
      <c r="L5167" s="444">
        <f t="shared" ca="1" si="184"/>
        <v>-468518507388802.81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-468518507388802.81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-1952160447453.3452</v>
      </c>
      <c r="L5168" s="444">
        <f t="shared" ca="1" si="184"/>
        <v>-470470667836256.19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-470470667836256.19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-1960294449317.7339</v>
      </c>
      <c r="L5169" s="444">
        <f t="shared" ca="1" si="184"/>
        <v>-472430962285573.94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-472430962285573.94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-1968462342856.5583</v>
      </c>
      <c r="L5170" s="444">
        <f t="shared" ca="1" si="184"/>
        <v>-474399424628430.5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-474399424628430.5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-1976664269285.127</v>
      </c>
      <c r="L5171" s="444">
        <f t="shared" ca="1" si="184"/>
        <v>-476376088897715.63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-476376088897715.63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-1984900370407.1487</v>
      </c>
      <c r="L5172" s="444">
        <f t="shared" ca="1" si="184"/>
        <v>-478360989268122.75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-478360989268122.75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-1993170788617.1785</v>
      </c>
      <c r="L5173" s="444">
        <f t="shared" ca="1" si="184"/>
        <v>-480354160056739.94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-480354160056739.94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-2001475666903.0833</v>
      </c>
      <c r="L5174" s="444">
        <f t="shared" ca="1" si="184"/>
        <v>-482355635723643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-482355635723643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-2009815148848.5122</v>
      </c>
      <c r="L5175" s="444">
        <f t="shared" ca="1" si="184"/>
        <v>-484365450872491.5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-484365450872491.5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-2018189378635.3809</v>
      </c>
      <c r="L5176" s="444">
        <f t="shared" ca="1" si="184"/>
        <v>-486383640251126.88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-486383640251126.88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-2026598501046.3621</v>
      </c>
      <c r="L5177" s="444">
        <f t="shared" ca="1" si="184"/>
        <v>-488410238752173.25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-488410238752173.25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-2035042661467.3882</v>
      </c>
      <c r="L5178" s="444">
        <f t="shared" ca="1" si="184"/>
        <v>-490445281413640.63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-490445281413640.63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-2043522005890.1692</v>
      </c>
      <c r="L5179" s="444">
        <f t="shared" ca="1" si="184"/>
        <v>-492488803419530.81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-492488803419530.81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-2052036680914.7117</v>
      </c>
      <c r="L5180" s="444">
        <f t="shared" ca="1" si="184"/>
        <v>-494540840100445.5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-494540840100445.5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-2060586833751.8562</v>
      </c>
      <c r="L5181" s="444">
        <f t="shared" ca="1" si="184"/>
        <v>-496601426934197.38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-496601426934197.38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-2069172612225.8223</v>
      </c>
      <c r="L5182" s="444">
        <f t="shared" ca="1" si="184"/>
        <v>-498670599546423.19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-498670599546423.19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-2077794164776.7632</v>
      </c>
      <c r="L5183" s="444">
        <f t="shared" ca="1" si="184"/>
        <v>-500748393711199.94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-500748393711199.94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-2086451640463.333</v>
      </c>
      <c r="L5184" s="444">
        <f t="shared" ca="1" si="184"/>
        <v>-502834845351663.25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-502834845351663.25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-2095145188965.2637</v>
      </c>
      <c r="L5185" s="444">
        <f t="shared" ca="1" si="184"/>
        <v>-504929990540628.5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-504929990540628.5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-2103874960585.9521</v>
      </c>
      <c r="L5186" s="444">
        <f t="shared" ca="1" si="184"/>
        <v>-507033865501214.44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-507033865501214.44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-2112641106255.0601</v>
      </c>
      <c r="L5187" s="444">
        <f t="shared" ca="1" si="184"/>
        <v>-509146506607469.5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-509146506607469.5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-2121443777531.123</v>
      </c>
      <c r="L5188" s="444">
        <f t="shared" ca="1" si="184"/>
        <v>-511267950385000.63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-511267950385000.63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-2130283126604.1692</v>
      </c>
      <c r="L5189" s="444">
        <f t="shared" ca="1" si="184"/>
        <v>-513398233511604.81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-513398233511604.81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-2139159306298.353</v>
      </c>
      <c r="L5190" s="444">
        <f t="shared" ca="1" si="184"/>
        <v>-515537392817903.19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-515537392817903.19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-2148072470074.5969</v>
      </c>
      <c r="L5191" s="444">
        <f t="shared" ca="1" si="184"/>
        <v>-517685465287977.81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-517685465287977.81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-2157022772033.241</v>
      </c>
      <c r="L5192" s="444">
        <f t="shared" ca="1" si="184"/>
        <v>-519842488060011.06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-519842488060011.06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-2166010366916.7129</v>
      </c>
      <c r="L5193" s="444">
        <f t="shared" ca="1" si="184"/>
        <v>-522008498426927.75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-522008498426927.75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-2175035410112.199</v>
      </c>
      <c r="L5194" s="444">
        <f t="shared" ca="1" si="184"/>
        <v>-524183533837039.94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-524183533837039.94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-2184098057654.333</v>
      </c>
      <c r="L5195" s="444">
        <f t="shared" ca="1" si="184"/>
        <v>-526367631894694.25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-526367631894694.25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-2193198466227.8926</v>
      </c>
      <c r="L5196" s="444">
        <f t="shared" ca="1" si="184"/>
        <v>-528560830360922.13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-528560830360922.13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-2202336793170.5093</v>
      </c>
      <c r="L5197" s="444">
        <f t="shared" ca="1" si="184"/>
        <v>-530763167154092.63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-530763167154092.63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-2211513196475.3857</v>
      </c>
      <c r="L5198" s="444">
        <f t="shared" ca="1" si="184"/>
        <v>-532974680350568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-532974680350568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-2220727834794.0332</v>
      </c>
      <c r="L5199" s="444">
        <f t="shared" ca="1" si="184"/>
        <v>-535195408185362.06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-535195408185362.06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-2229980867439.0088</v>
      </c>
      <c r="L5200" s="444">
        <f t="shared" ca="1" si="184"/>
        <v>-537425389052801.06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-537425389052801.06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-2239272454386.6709</v>
      </c>
      <c r="L5201" s="444">
        <f t="shared" ca="1" si="184"/>
        <v>-539664661507187.75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-539664661507187.75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-2248602756279.9487</v>
      </c>
      <c r="L5202" s="444">
        <f t="shared" ca="1" si="184"/>
        <v>-541913264263467.69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-541913264263467.69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-2257971934431.1152</v>
      </c>
      <c r="L5203" s="444">
        <f t="shared" ca="1" si="184"/>
        <v>-544171236197898.81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-544171236197898.81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-2267380150824.5781</v>
      </c>
      <c r="L5204" s="444">
        <f t="shared" ca="1" si="184"/>
        <v>-546438616348723.38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-546438616348723.38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-2276827568119.6812</v>
      </c>
      <c r="L5205" s="444">
        <f t="shared" ca="1" si="184"/>
        <v>-548715443916843.06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-548715443916843.06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-2286314349653.5127</v>
      </c>
      <c r="L5206" s="444">
        <f t="shared" ca="1" si="184"/>
        <v>-551001758266496.56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-551001758266496.56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-2295840659443.7358</v>
      </c>
      <c r="L5207" s="444">
        <f t="shared" ca="1" si="184"/>
        <v>-553297598925940.31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-553297598925940.31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-2305406662191.418</v>
      </c>
      <c r="L5208" s="444">
        <f t="shared" ca="1" si="184"/>
        <v>-555603005588131.75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-555603005588131.75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-2315012523283.8823</v>
      </c>
      <c r="L5209" s="444">
        <f t="shared" ca="1" si="184"/>
        <v>-557918018111415.63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-557918018111415.63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-2324658408797.5649</v>
      </c>
      <c r="L5210" s="444">
        <f t="shared" ca="1" si="184"/>
        <v>-560242676520213.19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-560242676520213.19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-2334344485500.8882</v>
      </c>
      <c r="L5211" s="444">
        <f t="shared" ca="1" si="184"/>
        <v>-562577021005714.06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-562577021005714.06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-2344070920857.1421</v>
      </c>
      <c r="L5212" s="444">
        <f t="shared" ca="1" si="184"/>
        <v>-564921091926571.25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-564921091926571.25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-2353837883027.3804</v>
      </c>
      <c r="L5213" s="444">
        <f t="shared" ca="1" si="184"/>
        <v>-567274929809598.63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-567274929809598.63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-2363645540873.3276</v>
      </c>
      <c r="L5214" s="444">
        <f t="shared" ca="1" si="184"/>
        <v>-569638575350472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-569638575350472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-2373494063960.2998</v>
      </c>
      <c r="L5215" s="444">
        <f t="shared" ca="1" si="184"/>
        <v>-572012069414432.25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-572012069414432.25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-2383383622560.1343</v>
      </c>
      <c r="L5216" s="444">
        <f t="shared" ca="1" si="184"/>
        <v>-574395453036992.38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-574395453036992.38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-2393314387654.1348</v>
      </c>
      <c r="L5217" s="444">
        <f t="shared" ca="1" si="184"/>
        <v>-576788767424646.5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-576788767424646.5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-2403286530936.0269</v>
      </c>
      <c r="L5218" s="444">
        <f t="shared" ca="1" si="184"/>
        <v>-579192053955582.5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-579192053955582.5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-2413300224814.9272</v>
      </c>
      <c r="L5219" s="444">
        <f t="shared" ca="1" si="184"/>
        <v>-581605354180397.38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-581605354180397.38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-2423355642418.3223</v>
      </c>
      <c r="L5220" s="444">
        <f t="shared" ca="1" si="184"/>
        <v>-584028709822815.75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-584028709822815.75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-2433452957595.0654</v>
      </c>
      <c r="L5221" s="444">
        <f t="shared" ca="1" si="184"/>
        <v>-586462162780410.88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-586462162780410.88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-2443592344918.3784</v>
      </c>
      <c r="L5222" s="444">
        <f t="shared" ca="1" si="184"/>
        <v>-588905755125329.25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-588905755125329.25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-2453773979688.8721</v>
      </c>
      <c r="L5223" s="444">
        <f t="shared" ca="1" si="184"/>
        <v>-591359529105018.13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-591359529105018.13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-2463998037937.5757</v>
      </c>
      <c r="L5224" s="444">
        <f t="shared" ca="1" si="184"/>
        <v>-593823527142955.75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-593823527142955.75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-2474264696428.9824</v>
      </c>
      <c r="L5225" s="444">
        <f t="shared" ca="1" si="184"/>
        <v>-596297791839384.75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-596297791839384.75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-2484574132664.103</v>
      </c>
      <c r="L5226" s="444">
        <f t="shared" ca="1" si="184"/>
        <v>-598782365972048.88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-598782365972048.88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-2494926524883.5371</v>
      </c>
      <c r="L5227" s="444">
        <f t="shared" ca="1" si="184"/>
        <v>-601277292496932.38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-601277292496932.38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-2505322052070.5518</v>
      </c>
      <c r="L5228" s="444">
        <f t="shared" ca="1" si="184"/>
        <v>-603782614549002.88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-603782614549002.88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-2515760893954.1787</v>
      </c>
      <c r="L5229" s="444">
        <f t="shared" ca="1" si="184"/>
        <v>-606298375442957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-606298375442957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-2526243231012.3208</v>
      </c>
      <c r="L5230" s="444">
        <f t="shared" ca="1" si="184"/>
        <v>-608824618673969.38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-608824618673969.38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-2536769244474.8726</v>
      </c>
      <c r="L5231" s="444">
        <f t="shared" ca="1" si="184"/>
        <v>-611361387918444.25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-611361387918444.25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-2547339116326.8511</v>
      </c>
      <c r="L5232" s="444">
        <f t="shared" ca="1" si="184"/>
        <v>-613908727034771.13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-613908727034771.13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-2557953029311.5464</v>
      </c>
      <c r="L5233" s="444">
        <f t="shared" ca="1" si="184"/>
        <v>-616466680064082.63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-616466680064082.63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-2568611166933.6777</v>
      </c>
      <c r="L5234" s="444">
        <f t="shared" ca="1" si="184"/>
        <v>-619035291231016.25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-619035291231016.25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-2579313713462.5679</v>
      </c>
      <c r="L5235" s="444">
        <f t="shared" ca="1" si="184"/>
        <v>-621614604944478.88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-621614604944478.88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-2590060853935.3286</v>
      </c>
      <c r="L5236" s="444">
        <f t="shared" ca="1" si="184"/>
        <v>-624204665798414.25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-624204665798414.25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-2600852774160.0596</v>
      </c>
      <c r="L5237" s="444">
        <f t="shared" ca="1" si="184"/>
        <v>-626805518572574.25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-626805518572574.25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-2611689660719.0596</v>
      </c>
      <c r="L5238" s="444">
        <f t="shared" ca="1" si="184"/>
        <v>-629417208233293.25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-629417208233293.25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-2622571700972.0552</v>
      </c>
      <c r="L5239" s="444">
        <f t="shared" ca="1" si="184"/>
        <v>-632039779934265.25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-632039779934265.25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-2633499083059.4385</v>
      </c>
      <c r="L5240" s="444">
        <f t="shared" ca="1" si="184"/>
        <v>-634673279017324.75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-634673279017324.75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-2644471995905.5195</v>
      </c>
      <c r="L5241" s="444">
        <f t="shared" ca="1" si="184"/>
        <v>-637317751013230.25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-637317751013230.25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-2655490629221.7925</v>
      </c>
      <c r="L5242" s="444">
        <f t="shared" ca="1" si="184"/>
        <v>-639973241642452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-639973241642452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-2666555173510.2168</v>
      </c>
      <c r="L5243" s="444">
        <f t="shared" ca="1" si="184"/>
        <v>-642639796815962.25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-642639796815962.25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-2677665820066.5093</v>
      </c>
      <c r="L5244" s="444">
        <f t="shared" ca="1" si="184"/>
        <v>-645317462636028.75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-645317462636028.75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-2688822760983.4531</v>
      </c>
      <c r="L5245" s="444">
        <f t="shared" ca="1" si="184"/>
        <v>-648006285397012.25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-648006285397012.25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-2700026189154.2178</v>
      </c>
      <c r="L5246" s="444">
        <f t="shared" ca="1" si="184"/>
        <v>-650706311586166.5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-650706311586166.5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-2711276298275.6938</v>
      </c>
      <c r="L5247" s="444">
        <f t="shared" ca="1" si="184"/>
        <v>-653417587884442.25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-653417587884442.25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-2722573282851.8428</v>
      </c>
      <c r="L5248" s="444">
        <f t="shared" ca="1" si="184"/>
        <v>-656140161167294.13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-656140161167294.13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-2733917338197.0586</v>
      </c>
      <c r="L5249" s="444">
        <f t="shared" ca="1" si="184"/>
        <v>-658874078505491.13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-658874078505491.13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-2745308660439.5464</v>
      </c>
      <c r="L5250" s="444">
        <f t="shared" ca="1" si="184"/>
        <v>-661619387165930.63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-661619387165930.63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-2756747446524.7109</v>
      </c>
      <c r="L5251" s="444">
        <f t="shared" ca="1" si="184"/>
        <v>-664376134612455.38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-664376134612455.38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-2768233894218.564</v>
      </c>
      <c r="L5252" s="444">
        <f t="shared" ca="1" si="184"/>
        <v>-667144368506674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-667144368506674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-2779768202111.1416</v>
      </c>
      <c r="L5253" s="444">
        <f t="shared" ca="1" si="184"/>
        <v>-669924136708785.13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-669924136708785.13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-2791350569619.938</v>
      </c>
      <c r="L5254" s="444">
        <f t="shared" ca="1" si="184"/>
        <v>-672715487278405.13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-672715487278405.13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-2802981196993.3545</v>
      </c>
      <c r="L5255" s="444">
        <f t="shared" ca="1" si="184"/>
        <v>-675518468475398.5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-675518468475398.5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-2814660285314.1602</v>
      </c>
      <c r="L5256" s="444">
        <f t="shared" ca="1" si="184"/>
        <v>-678333128760712.63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-678333128760712.63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-2826388036502.9692</v>
      </c>
      <c r="L5257" s="444">
        <f t="shared" ca="1" si="184"/>
        <v>-681159516797215.63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-681159516797215.63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-2838164653321.7319</v>
      </c>
      <c r="L5258" s="444">
        <f t="shared" ca="1" si="184"/>
        <v>-683997681450537.38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-683997681450537.38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-2849990339377.2393</v>
      </c>
      <c r="L5259" s="444">
        <f t="shared" ca="1" si="184"/>
        <v>-686847671789914.63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-686847671789914.63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-2861865299124.644</v>
      </c>
      <c r="L5260" s="444">
        <f t="shared" ca="1" si="184"/>
        <v>-689709537089039.25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-689709537089039.25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-2873789737870.9971</v>
      </c>
      <c r="L5261" s="444">
        <f t="shared" ca="1" si="184"/>
        <v>-692583326826910.25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-692583326826910.25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-2885763861778.7925</v>
      </c>
      <c r="L5262" s="444">
        <f t="shared" ca="1" si="184"/>
        <v>-695469090688689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-695469090688689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-2897787877869.5376</v>
      </c>
      <c r="L5263" s="444">
        <f t="shared" ca="1" si="184"/>
        <v>-698366878566558.5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-698366878566558.5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-2909861994027.3271</v>
      </c>
      <c r="L5264" s="444">
        <f t="shared" ca="1" si="184"/>
        <v>-701276740560585.88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-701276740560585.88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-2921986419002.4409</v>
      </c>
      <c r="L5265" s="444">
        <f t="shared" ca="1" si="184"/>
        <v>-704198726979588.38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-704198726979588.38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-2934161362414.9517</v>
      </c>
      <c r="L5266" s="444">
        <f t="shared" ca="1" si="184"/>
        <v>-707132888342003.38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-707132888342003.38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-2946387034758.3472</v>
      </c>
      <c r="L5267" s="444">
        <f t="shared" ca="1" si="184"/>
        <v>-710079275376761.75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-710079275376761.75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-2958663647403.1738</v>
      </c>
      <c r="L5268" s="444">
        <f t="shared" ca="1" si="184"/>
        <v>-713037939024164.88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-713037939024164.88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-2970991412600.687</v>
      </c>
      <c r="L5269" s="444">
        <f t="shared" ca="1" si="184"/>
        <v>-716008930436765.5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-716008930436765.5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-2983370543486.5229</v>
      </c>
      <c r="L5270" s="444">
        <f t="shared" ca="1" si="184"/>
        <v>-718992300980252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-718992300980252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-2995801254084.3833</v>
      </c>
      <c r="L5271" s="444">
        <f t="shared" ca="1" si="184"/>
        <v>-721988102234336.38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-721988102234336.38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-3008283759309.7349</v>
      </c>
      <c r="L5272" s="444">
        <f t="shared" ca="1" si="184"/>
        <v>-724996385993646.13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-724996385993646.13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-3020818274973.5254</v>
      </c>
      <c r="L5273" s="444">
        <f t="shared" ca="1" si="184"/>
        <v>-728017204268619.63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-728017204268619.63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-3033405017785.915</v>
      </c>
      <c r="L5274" s="444">
        <f t="shared" ca="1" si="184"/>
        <v>-731050609286405.5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-731050609286405.5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-3046044205360.0229</v>
      </c>
      <c r="L5275" s="444">
        <f t="shared" ca="1" si="184"/>
        <v>-734096653491765.5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-734096653491765.5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-3058736056215.6895</v>
      </c>
      <c r="L5276" s="444">
        <f t="shared" ca="1" si="184"/>
        <v>-737155389547981.25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-737155389547981.25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-3071480789783.2554</v>
      </c>
      <c r="L5277" s="444">
        <f t="shared" ca="1" si="184"/>
        <v>-740226870337764.5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-740226870337764.5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-3084278626407.3521</v>
      </c>
      <c r="L5278" s="444">
        <f t="shared" ca="1" si="184"/>
        <v>-743311148964171.88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-743311148964171.88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-3097129787350.7163</v>
      </c>
      <c r="L5279" s="444">
        <f t="shared" ca="1" si="184"/>
        <v>-746408278751522.63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-746408278751522.63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-3110034494798.0107</v>
      </c>
      <c r="L5280" s="444">
        <f t="shared" ca="1" si="184"/>
        <v>-749518313246320.63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-749518313246320.63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-3122992971859.6694</v>
      </c>
      <c r="L5281" s="444">
        <f t="shared" ca="1" si="184"/>
        <v>-752641306218180.25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-752641306218180.25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-3136005442575.751</v>
      </c>
      <c r="L5282" s="444">
        <f t="shared" ca="1" si="184"/>
        <v>-755777311660756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-755777311660756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-3149072131919.8164</v>
      </c>
      <c r="L5283" s="444">
        <f t="shared" ca="1" si="184"/>
        <v>-758926383792675.88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-758926383792675.88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-3162193265802.8159</v>
      </c>
      <c r="L5284" s="444">
        <f t="shared" ca="1" si="184"/>
        <v>-762088577058478.75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-762088577058478.75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-3175369071076.9946</v>
      </c>
      <c r="L5285" s="444">
        <f t="shared" ca="1" si="184"/>
        <v>-765263946129555.75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-765263946129555.75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-3188599775539.8154</v>
      </c>
      <c r="L5286" s="444">
        <f t="shared" ca="1" si="184"/>
        <v>-768452545905095.63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-768452545905095.63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-3201885607937.8984</v>
      </c>
      <c r="L5287" s="444">
        <f t="shared" ca="1" si="184"/>
        <v>-771654431513033.5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-771654431513033.5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-3215226797970.9727</v>
      </c>
      <c r="L5288" s="444">
        <f t="shared" ca="1" si="184"/>
        <v>-774869658311004.5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-774869658311004.5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-3228623576295.8521</v>
      </c>
      <c r="L5289" s="444">
        <f t="shared" ca="1" si="184"/>
        <v>-778098281887300.38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-778098281887300.38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-3242076174530.418</v>
      </c>
      <c r="L5290" s="444">
        <f t="shared" ca="1" si="184"/>
        <v>-781340358061830.75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-781340358061830.75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-3255584825257.6279</v>
      </c>
      <c r="L5291" s="444">
        <f t="shared" ca="1" si="184"/>
        <v>-784595942887088.38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-784595942887088.38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-3269149762029.5347</v>
      </c>
      <c r="L5292" s="444">
        <f t="shared" ca="1" si="184"/>
        <v>-787865092649117.88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-787865092649117.88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-3282771219371.3242</v>
      </c>
      <c r="L5293" s="444">
        <f t="shared" ca="1" si="184"/>
        <v>-791147863868489.25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-791147863868489.25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-3296449432785.3721</v>
      </c>
      <c r="L5294" s="444">
        <f t="shared" ca="1" si="184"/>
        <v>-794444313301274.63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-794444313301274.63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-3310184638755.311</v>
      </c>
      <c r="L5295" s="444">
        <f t="shared" ca="1" si="184"/>
        <v>-797754497940029.88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-797754497940029.88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-3323977074750.1245</v>
      </c>
      <c r="L5296" s="444">
        <f t="shared" ca="1" si="184"/>
        <v>-801078475014780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-801078475014780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-3337826979228.25</v>
      </c>
      <c r="L5297" s="444">
        <f t="shared" ca="1" si="184"/>
        <v>-804416301994008.25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-804416301994008.25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-3351734591641.7012</v>
      </c>
      <c r="L5298" s="444">
        <f t="shared" ca="1" si="184"/>
        <v>-807768036585650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-807768036585650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-3365700152440.2085</v>
      </c>
      <c r="L5299" s="444">
        <f t="shared" ca="1" si="184"/>
        <v>-811133736738090.25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-811133736738090.25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-3379723903075.376</v>
      </c>
      <c r="L5300" s="444">
        <f t="shared" ca="1" si="184"/>
        <v>-814513460641165.63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-814513460641165.63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-3393806086004.8569</v>
      </c>
      <c r="L5301" s="444">
        <f t="shared" ca="1" si="184"/>
        <v>-817907266727170.5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-817907266727170.5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-3407946944696.5439</v>
      </c>
      <c r="L5302" s="444">
        <f t="shared" ca="1" si="184"/>
        <v>-821315213671867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-821315213671867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-3422146723632.7793</v>
      </c>
      <c r="L5303" s="444">
        <f t="shared" ca="1" si="184"/>
        <v>-824737360395499.75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-824737360395499.75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-3436405668314.582</v>
      </c>
      <c r="L5304" s="444">
        <f t="shared" ca="1" si="184"/>
        <v>-828173766063814.38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-828173766063814.38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-3450724025265.8931</v>
      </c>
      <c r="L5305" s="444">
        <f t="shared" ca="1" si="184"/>
        <v>-831624490089080.25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-831624490089080.25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-3465102042037.8345</v>
      </c>
      <c r="L5306" s="444">
        <f t="shared" ca="1" si="184"/>
        <v>-835089592131118.13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-835089592131118.13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-3479539967212.9922</v>
      </c>
      <c r="L5307" s="444">
        <f t="shared" ca="1" si="184"/>
        <v>-838569132098331.13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-838569132098331.13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-3494038050409.7129</v>
      </c>
      <c r="L5308" s="444">
        <f t="shared" ca="1" si="184"/>
        <v>-842063170148740.88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-842063170148740.88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-3508596542286.4204</v>
      </c>
      <c r="L5309" s="444">
        <f t="shared" ca="1" si="184"/>
        <v>-845571766691027.25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-845571766691027.25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-3523215694545.9468</v>
      </c>
      <c r="L5310" s="444">
        <f t="shared" ca="1" si="184"/>
        <v>-849094982385573.25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-849094982385573.25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-3537895759939.8887</v>
      </c>
      <c r="L5311" s="444">
        <f t="shared" ca="1" si="184"/>
        <v>-852632878145513.13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-852632878145513.13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-3552636992272.9712</v>
      </c>
      <c r="L5312" s="444">
        <f t="shared" ca="1" si="184"/>
        <v>-856185515137786.13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-856185515137786.13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-3567439646407.4419</v>
      </c>
      <c r="L5313" s="444">
        <f t="shared" ca="1" si="184"/>
        <v>-859752954784193.63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-859752954784193.63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-3582303978267.4731</v>
      </c>
      <c r="L5314" s="444">
        <f t="shared" ca="1" si="184"/>
        <v>-863335258762461.13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-863335258762461.13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-3597230244843.5879</v>
      </c>
      <c r="L5315" s="444">
        <f t="shared" ca="1" si="184"/>
        <v>-866932489007304.75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-866932489007304.75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-3612218704197.103</v>
      </c>
      <c r="L5316" s="444">
        <f t="shared" ca="1" si="184"/>
        <v>-870544707711501.88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-870544707711501.88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-3627269615464.5913</v>
      </c>
      <c r="L5317" s="444">
        <f t="shared" ca="1" si="184"/>
        <v>-874171977326966.5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-874171977326966.5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-3642383238862.3604</v>
      </c>
      <c r="L5318" s="444">
        <f t="shared" ca="1" si="184"/>
        <v>-877814360565828.88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-877814360565828.88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-3657559835690.9536</v>
      </c>
      <c r="L5319" s="444">
        <f t="shared" ca="1" si="184"/>
        <v>-881471920401519.88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-881471920401519.88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-3672799668339.6665</v>
      </c>
      <c r="L5320" s="444">
        <f t="shared" ca="1" si="184"/>
        <v>-885144720069859.5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-885144720069859.5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-3688103000291.0811</v>
      </c>
      <c r="L5321" s="444">
        <f t="shared" ca="1" si="184"/>
        <v>-888832823070150.63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-888832823070150.63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-3703470096125.6274</v>
      </c>
      <c r="L5322" s="444">
        <f t="shared" ca="1" si="184"/>
        <v>-892536293166276.25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-892536293166276.25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-3718901221526.1509</v>
      </c>
      <c r="L5323" s="444">
        <f t="shared" ca="1" si="184"/>
        <v>-896255194387802.38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-896255194387802.38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-3734396643282.5103</v>
      </c>
      <c r="L5324" s="444">
        <f t="shared" ca="1" si="184"/>
        <v>-899989591031084.88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-899989591031084.88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-3749956629296.187</v>
      </c>
      <c r="L5325" s="444">
        <f t="shared" ca="1" si="184"/>
        <v>-903739547660381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-903739547660381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-3765581448584.9209</v>
      </c>
      <c r="L5326" s="444">
        <f t="shared" ca="1" si="184"/>
        <v>-907505129108965.88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-907505129108965.88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-3781271371287.3574</v>
      </c>
      <c r="L5327" s="444">
        <f t="shared" ca="1" si="184"/>
        <v>-911286400480253.25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-911286400480253.25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-3797026668667.7222</v>
      </c>
      <c r="L5328" s="444">
        <f t="shared" ca="1" si="184"/>
        <v>-915083427148921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-915083427148921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-3812847613120.5034</v>
      </c>
      <c r="L5329" s="444">
        <f t="shared" ca="1" si="184"/>
        <v>-918896274762041.5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-918896274762041.5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-3828734478175.1729</v>
      </c>
      <c r="L5330" s="444">
        <f t="shared" ca="1" si="184"/>
        <v>-922725009240216.63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-922725009240216.63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-3844687538500.9028</v>
      </c>
      <c r="L5331" s="444">
        <f t="shared" ca="1" si="184"/>
        <v>-926569696778717.5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-926569696778717.5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-3860707069911.3228</v>
      </c>
      <c r="L5332" s="444">
        <f t="shared" ca="1" si="184"/>
        <v>-930430403848628.88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-930430403848628.88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-3876793349369.2871</v>
      </c>
      <c r="L5333" s="444">
        <f t="shared" ca="1" si="184"/>
        <v>-934307197197998.13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-934307197197998.13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-3892946654991.6582</v>
      </c>
      <c r="L5334" s="444">
        <f t="shared" ca="1" si="184"/>
        <v>-938200143852989.75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-938200143852989.75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-3909167266054.1245</v>
      </c>
      <c r="L5335" s="444">
        <f t="shared" ca="1" si="184"/>
        <v>-942109311119043.88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-942109311119043.88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-3925455462996.0161</v>
      </c>
      <c r="L5336" s="444">
        <f t="shared" ca="1" si="184"/>
        <v>-946034766582039.88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-946034766582039.88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-3941811527425.166</v>
      </c>
      <c r="L5337" s="444">
        <f t="shared" ca="1" si="184"/>
        <v>-949976578109465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-949976578109465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-3958235742122.771</v>
      </c>
      <c r="L5338" s="444">
        <f t="shared" ca="1" si="184"/>
        <v>-953934813851587.75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-953934813851587.75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-3974728391048.2822</v>
      </c>
      <c r="L5339" s="444">
        <f t="shared" ca="1" si="184"/>
        <v>-957909542242636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-957909542242636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-3991289759344.3164</v>
      </c>
      <c r="L5340" s="444">
        <f t="shared" ca="1" si="184"/>
        <v>-961900832001980.38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-961900832001980.38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-4007920133341.585</v>
      </c>
      <c r="L5341" s="444">
        <f t="shared" ca="1" si="184"/>
        <v>-965908752135322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-965908752135322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-4024619800563.8418</v>
      </c>
      <c r="L5342" s="444">
        <f t="shared" ca="1" si="184"/>
        <v>-969933371935885.88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-969933371935885.88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-4041389049732.8579</v>
      </c>
      <c r="L5343" s="444">
        <f t="shared" ca="1" si="184"/>
        <v>-973974760985618.75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-973974760985618.75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-4058228170773.4116</v>
      </c>
      <c r="L5344" s="444">
        <f t="shared" ca="1" si="184"/>
        <v>-978032989156392.13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-978032989156392.13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-4075137454818.2998</v>
      </c>
      <c r="L5345" s="444">
        <f t="shared" ca="1" si="184"/>
        <v>-982108126611210.38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-982108126611210.38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-4092117194213.3765</v>
      </c>
      <c r="L5346" s="444">
        <f t="shared" ca="1" si="184"/>
        <v>-986200243805423.75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-986200243805423.75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-4109167682522.5981</v>
      </c>
      <c r="L5347" s="444">
        <f t="shared" ca="1" si="184"/>
        <v>-990309411487946.38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-990309411487946.38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-4126289214533.1099</v>
      </c>
      <c r="L5348" s="444">
        <f t="shared" ca="1" si="184"/>
        <v>-994435700702479.5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-994435700702479.5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-4143482086260.3311</v>
      </c>
      <c r="L5349" s="444">
        <f t="shared" ca="1" si="184"/>
        <v>-998579182788739.88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-998579182788739.88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-4160746594953.0825</v>
      </c>
      <c r="L5350" s="444">
        <f t="shared" ca="1" si="184"/>
        <v>-1002739929383693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-1002739929383693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-4178083039098.7207</v>
      </c>
      <c r="L5351" s="444">
        <f t="shared" ca="1" si="184"/>
        <v>-1006918012422791.8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-1006918012422791.8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-4195491718428.2988</v>
      </c>
      <c r="L5352" s="444">
        <f t="shared" ca="1" si="184"/>
        <v>-1011113504141220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-1011113504141220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-4212972933921.7495</v>
      </c>
      <c r="L5353" s="444">
        <f t="shared" ca="1" si="184"/>
        <v>-1015326477075141.8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-1015326477075141.8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-4230526987813.0903</v>
      </c>
      <c r="L5354" s="444">
        <f t="shared" ca="1" si="184"/>
        <v>-1019557004062954.9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-1019557004062954.9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-4248154183595.645</v>
      </c>
      <c r="L5355" s="444">
        <f t="shared" ca="1" si="184"/>
        <v>-1023805158246550.5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-1023805158246550.5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-4265854826027.2935</v>
      </c>
      <c r="L5356" s="444">
        <f t="shared" ca="1" si="184"/>
        <v>-1028071013072577.8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-1028071013072577.8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-4283629221135.7407</v>
      </c>
      <c r="L5357" s="444">
        <f t="shared" ca="1" si="184"/>
        <v>-1032354642293713.5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-1032354642293713.5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-4301477676223.8066</v>
      </c>
      <c r="L5358" s="444">
        <f t="shared" ca="1" si="184"/>
        <v>-1036656119969937.3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-1036656119969937.3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-4319400499874.7383</v>
      </c>
      <c r="L5359" s="444">
        <f t="shared" ca="1" si="184"/>
        <v>-1040975520469812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-1040975520469812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-4337398001957.5493</v>
      </c>
      <c r="L5360" s="444">
        <f t="shared" ca="1" si="184"/>
        <v>-1045312918471769.5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-1045312918471769.5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-4355470493632.373</v>
      </c>
      <c r="L5361" s="444">
        <f t="shared" ca="1" si="184"/>
        <v>-1049668388965401.9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-1049668388965401.9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-4373618287355.8403</v>
      </c>
      <c r="L5362" s="444">
        <f t="shared" ca="1" si="184"/>
        <v>-1054042007252757.8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-1054042007252757.8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-4391841696886.4907</v>
      </c>
      <c r="L5363" s="444">
        <f t="shared" ref="L5363:L5617" ca="1" si="189">I5363-J5363+K5363</f>
        <v>-1058433848949644.3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-1058433848949644.3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-4410141037290.1846</v>
      </c>
      <c r="L5364" s="444">
        <f t="shared" ca="1" si="189"/>
        <v>-1062843989986934.4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-1062843989986934.4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-4428516624945.5596</v>
      </c>
      <c r="L5365" s="444">
        <f t="shared" ca="1" si="189"/>
        <v>-1067272506611879.9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-1067272506611879.9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-4446968777549.499</v>
      </c>
      <c r="L5366" s="444">
        <f t="shared" ca="1" si="189"/>
        <v>-1071719475389429.4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-1071719475389429.4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-4465497814122.6221</v>
      </c>
      <c r="L5367" s="444">
        <f t="shared" ca="1" si="189"/>
        <v>-1076184973203552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-1076184973203552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-4484104055014.7998</v>
      </c>
      <c r="L5368" s="444">
        <f t="shared" ca="1" si="189"/>
        <v>-1080669077258566.8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-1080669077258566.8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-4502787821910.6943</v>
      </c>
      <c r="L5369" s="444">
        <f t="shared" ca="1" si="189"/>
        <v>-1085171865080477.5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-1085171865080477.5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-4521549437835.3232</v>
      </c>
      <c r="L5370" s="444">
        <f t="shared" ca="1" si="189"/>
        <v>-1089693414518312.9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-1089693414518312.9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-4540389227159.6367</v>
      </c>
      <c r="L5371" s="444">
        <f t="shared" ca="1" si="189"/>
        <v>-1094233803745472.5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-1094233803745472.5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-4559307515606.1357</v>
      </c>
      <c r="L5372" s="444">
        <f t="shared" ca="1" si="189"/>
        <v>-1098793111261078.6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-1098793111261078.6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-4578304630254.4941</v>
      </c>
      <c r="L5373" s="444">
        <f t="shared" ca="1" si="189"/>
        <v>-1103371415891333.1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-1103371415891333.1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-4597380899547.2207</v>
      </c>
      <c r="L5374" s="444">
        <f t="shared" ca="1" si="189"/>
        <v>-1107968796790880.4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-1107968796790880.4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-4616536653295.335</v>
      </c>
      <c r="L5375" s="444">
        <f t="shared" ca="1" si="189"/>
        <v>-1112585333444175.8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-1112585333444175.8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-4635772222684.0654</v>
      </c>
      <c r="L5376" s="444">
        <f t="shared" ca="1" si="189"/>
        <v>-1117221105666859.9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-1117221105666859.9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-4655087940278.583</v>
      </c>
      <c r="L5377" s="444">
        <f t="shared" ca="1" si="189"/>
        <v>-1121876193607138.5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-1121876193607138.5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-4674484140029.7441</v>
      </c>
      <c r="L5378" s="444">
        <f t="shared" ca="1" si="189"/>
        <v>-1126550677747168.3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-1126550677747168.3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-4693961157279.8672</v>
      </c>
      <c r="L5379" s="444">
        <f t="shared" ca="1" si="189"/>
        <v>-1131244638904448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-1131244638904448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-4713519328768.5332</v>
      </c>
      <c r="L5380" s="444">
        <f t="shared" ca="1" si="189"/>
        <v>-1135958158233216.5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-1135958158233216.5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-4733158992638.4023</v>
      </c>
      <c r="L5381" s="444">
        <f t="shared" ca="1" si="189"/>
        <v>-1140691317225855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-1140691317225855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-4752880488441.0625</v>
      </c>
      <c r="L5382" s="444">
        <f t="shared" ca="1" si="189"/>
        <v>-1145444197714296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-1145444197714296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-4772684157142.9004</v>
      </c>
      <c r="L5383" s="444">
        <f t="shared" ca="1" si="189"/>
        <v>-1150216881871439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-1150216881871439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-4792570341130.9961</v>
      </c>
      <c r="L5384" s="444">
        <f t="shared" ca="1" si="189"/>
        <v>-1155009452212570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-1155009452212570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-4812539384219.042</v>
      </c>
      <c r="L5385" s="444">
        <f t="shared" ca="1" si="189"/>
        <v>-1159821991596789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-1159821991596789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-4832591631653.2871</v>
      </c>
      <c r="L5386" s="444">
        <f t="shared" ca="1" si="189"/>
        <v>-1164654583228442.3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-1164654583228442.3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-4852727430118.5098</v>
      </c>
      <c r="L5387" s="444">
        <f t="shared" ca="1" si="189"/>
        <v>-1169507310658560.8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-1169507310658560.8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-4872947127744.0029</v>
      </c>
      <c r="L5388" s="444">
        <f t="shared" ca="1" si="189"/>
        <v>-1174380257786304.8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-1174380257786304.8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-4893251074109.6035</v>
      </c>
      <c r="L5389" s="444">
        <f t="shared" ca="1" si="189"/>
        <v>-1179273508860414.3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-1179273508860414.3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-4913639620251.7256</v>
      </c>
      <c r="L5390" s="444">
        <f t="shared" ca="1" si="189"/>
        <v>-1184187148480666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-1184187148480666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-4934113118669.4414</v>
      </c>
      <c r="L5391" s="444">
        <f t="shared" ca="1" si="189"/>
        <v>-1189121261599335.5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-1189121261599335.5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-4954671923330.5645</v>
      </c>
      <c r="L5392" s="444">
        <f t="shared" ca="1" si="189"/>
        <v>-1194075933522666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-1194075933522666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-4975316389677.7754</v>
      </c>
      <c r="L5393" s="444">
        <f t="shared" ca="1" si="189"/>
        <v>-1199051249912343.8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-1199051249912343.8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-4996046874634.7656</v>
      </c>
      <c r="L5394" s="444">
        <f t="shared" ca="1" si="189"/>
        <v>-1204047296786978.5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-1204047296786978.5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-5016863736612.4102</v>
      </c>
      <c r="L5395" s="444">
        <f t="shared" ca="1" si="189"/>
        <v>-1209064160523591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-1209064160523591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-5037767335514.9629</v>
      </c>
      <c r="L5396" s="444">
        <f t="shared" ca="1" si="189"/>
        <v>-1214101927859106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-1214101927859106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-5058758032746.2754</v>
      </c>
      <c r="L5397" s="444">
        <f t="shared" ca="1" si="189"/>
        <v>-1219160685891852.3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-1219160685891852.3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-5079836191216.0508</v>
      </c>
      <c r="L5398" s="444">
        <f t="shared" ca="1" si="189"/>
        <v>-1224240522083068.3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-1224240522083068.3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-5101002175346.1172</v>
      </c>
      <c r="L5399" s="444">
        <f t="shared" ca="1" si="189"/>
        <v>-1229341524258414.3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-1229341524258414.3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-5122256351076.7256</v>
      </c>
      <c r="L5400" s="444">
        <f t="shared" ca="1" si="189"/>
        <v>-1234463780609491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-1234463780609491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-5143599085872.8789</v>
      </c>
      <c r="L5401" s="444">
        <f t="shared" ca="1" si="189"/>
        <v>-1239607379695364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-1239607379695364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-5165030748730.6836</v>
      </c>
      <c r="L5402" s="444">
        <f t="shared" ca="1" si="189"/>
        <v>-1244772410444094.8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-1244772410444094.8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-5186551710183.7285</v>
      </c>
      <c r="L5403" s="444">
        <f t="shared" ca="1" si="189"/>
        <v>-1249958962154278.5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-1249958962154278.5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-5208162342309.4941</v>
      </c>
      <c r="L5404" s="444">
        <f t="shared" ca="1" si="189"/>
        <v>-1255167124496588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-1255167124496588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-5229863018735.7832</v>
      </c>
      <c r="L5405" s="444">
        <f t="shared" ca="1" si="189"/>
        <v>-1260396987515323.8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-1260396987515323.8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-5251654114647.1826</v>
      </c>
      <c r="L5406" s="444">
        <f t="shared" ca="1" si="189"/>
        <v>-1265648641629971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-1265648641629971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-5273536006791.5459</v>
      </c>
      <c r="L5407" s="444">
        <f t="shared" ca="1" si="189"/>
        <v>-1270922177636762.5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-1270922177636762.5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-5295509073486.5107</v>
      </c>
      <c r="L5408" s="444">
        <f t="shared" ca="1" si="189"/>
        <v>-1276217686710249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-1276217686710249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-5317573694626.0371</v>
      </c>
      <c r="L5409" s="444">
        <f t="shared" ca="1" si="189"/>
        <v>-1281535260404875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-1281535260404875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-5339730251686.9795</v>
      </c>
      <c r="L5410" s="444">
        <f t="shared" ca="1" si="189"/>
        <v>-1286874990656562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-1286874990656562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-5361979127735.6748</v>
      </c>
      <c r="L5411" s="444">
        <f t="shared" ca="1" si="189"/>
        <v>-1292236969784297.8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-1292236969784297.8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-5384320707434.5742</v>
      </c>
      <c r="L5412" s="444">
        <f t="shared" ca="1" si="189"/>
        <v>-1297621290491732.3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-1297621290491732.3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-5406755377048.8848</v>
      </c>
      <c r="L5413" s="444">
        <f t="shared" ca="1" si="189"/>
        <v>-1303028045868781.3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-1303028045868781.3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-5429283524453.2549</v>
      </c>
      <c r="L5414" s="444">
        <f t="shared" ca="1" si="189"/>
        <v>-1308457329393234.5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-1308457329393234.5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-5451905539138.4766</v>
      </c>
      <c r="L5415" s="444">
        <f t="shared" ca="1" si="189"/>
        <v>-1313909234932373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-1313909234932373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-5474621812218.2207</v>
      </c>
      <c r="L5416" s="444">
        <f t="shared" ca="1" si="189"/>
        <v>-1319383856744591.3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-1319383856744591.3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-5497432736435.7969</v>
      </c>
      <c r="L5417" s="444">
        <f t="shared" ca="1" si="189"/>
        <v>-1324881289481027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-1324881289481027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-5520338706170.9453</v>
      </c>
      <c r="L5418" s="444">
        <f t="shared" ca="1" si="189"/>
        <v>-1330401628187198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-1330401628187198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-5543340117446.6582</v>
      </c>
      <c r="L5419" s="444">
        <f t="shared" ca="1" si="189"/>
        <v>-1335944968304644.8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-1335944968304644.8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-5566437367936.0195</v>
      </c>
      <c r="L5420" s="444">
        <f t="shared" ca="1" si="189"/>
        <v>-1341511405672580.8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-1341511405672580.8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-5589630856969.0859</v>
      </c>
      <c r="L5421" s="444">
        <f t="shared" ca="1" si="189"/>
        <v>-1347101036529549.8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-1347101036529549.8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-5612920985539.791</v>
      </c>
      <c r="L5422" s="444">
        <f t="shared" ca="1" si="189"/>
        <v>-1352713957515089.5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-1352713957515089.5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-5636308156312.873</v>
      </c>
      <c r="L5423" s="444">
        <f t="shared" ca="1" si="189"/>
        <v>-1358350265671402.3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-1358350265671402.3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-5659792773630.8428</v>
      </c>
      <c r="L5424" s="444">
        <f t="shared" ca="1" si="189"/>
        <v>-1364010058445033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-1364010058445033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-5683375243520.9707</v>
      </c>
      <c r="L5425" s="444">
        <f t="shared" ca="1" si="189"/>
        <v>-1369693433688554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-1369693433688554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-5707055973702.3086</v>
      </c>
      <c r="L5426" s="444">
        <f t="shared" ca="1" si="189"/>
        <v>-1375400489662256.3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-1375400489662256.3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-5730835373592.7344</v>
      </c>
      <c r="L5427" s="444">
        <f t="shared" ca="1" si="189"/>
        <v>-1381131325035849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-1381131325035849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-5754713854316.0371</v>
      </c>
      <c r="L5428" s="444">
        <f t="shared" ca="1" si="189"/>
        <v>-1386886038890165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-1386886038890165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-5778691828709.0205</v>
      </c>
      <c r="L5429" s="444">
        <f t="shared" ca="1" si="189"/>
        <v>-1392664730718874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-1392664730718874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-5802769711328.6416</v>
      </c>
      <c r="L5430" s="444">
        <f t="shared" ca="1" si="189"/>
        <v>-1398467500430202.8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-1398467500430202.8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-5826947918459.1777</v>
      </c>
      <c r="L5431" s="444">
        <f t="shared" ca="1" si="189"/>
        <v>-1404294448348662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-1404294448348662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-5851226868119.4248</v>
      </c>
      <c r="L5432" s="444">
        <f t="shared" ca="1" si="189"/>
        <v>-1410145675216781.5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-1410145675216781.5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-5875606980069.9229</v>
      </c>
      <c r="L5433" s="444">
        <f t="shared" ca="1" si="189"/>
        <v>-1416021282196851.5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-1416021282196851.5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-5900088675820.2148</v>
      </c>
      <c r="L5434" s="444">
        <f t="shared" ca="1" si="189"/>
        <v>-1421921370872671.8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-1421921370872671.8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-5924672378636.1318</v>
      </c>
      <c r="L5435" s="444">
        <f t="shared" ca="1" si="189"/>
        <v>-1427846043251308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-1427846043251308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-5949358513547.1162</v>
      </c>
      <c r="L5436" s="444">
        <f t="shared" ca="1" si="189"/>
        <v>-1433795401764855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-1433795401764855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-5974147507353.5625</v>
      </c>
      <c r="L5437" s="444">
        <f t="shared" ca="1" si="189"/>
        <v>-1439769549272208.5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-1439769549272208.5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-5999039788634.2021</v>
      </c>
      <c r="L5438" s="444">
        <f t="shared" ca="1" si="189"/>
        <v>-1445768589060842.8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-1445768589060842.8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-6024035787753.5117</v>
      </c>
      <c r="L5439" s="444">
        <f t="shared" ca="1" si="189"/>
        <v>-1451792624848596.3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-1451792624848596.3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-6049135936869.1514</v>
      </c>
      <c r="L5440" s="444">
        <f t="shared" ca="1" si="189"/>
        <v>-1457841760785465.5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-1457841760785465.5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-6074340669939.4395</v>
      </c>
      <c r="L5441" s="444">
        <f t="shared" ca="1" si="189"/>
        <v>-1463916101455405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-1463916101455405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-6099650422730.8545</v>
      </c>
      <c r="L5442" s="444">
        <f t="shared" ca="1" si="189"/>
        <v>-1470015751878135.8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-1470015751878135.8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-6125065632825.5654</v>
      </c>
      <c r="L5443" s="444">
        <f t="shared" ca="1" si="189"/>
        <v>-1476140817510961.3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-1476140817510961.3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-6150586739629.0049</v>
      </c>
      <c r="L5444" s="444">
        <f t="shared" ca="1" si="189"/>
        <v>-1482291404250590.3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-1482291404250590.3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-6176214184377.459</v>
      </c>
      <c r="L5445" s="444">
        <f t="shared" ca="1" si="189"/>
        <v>-1488467618434967.8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-1488467618434967.8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-6201948410145.6992</v>
      </c>
      <c r="L5446" s="444">
        <f t="shared" ca="1" si="189"/>
        <v>-1494669566845113.5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-1494669566845113.5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-6227789861854.6396</v>
      </c>
      <c r="L5447" s="444">
        <f t="shared" ca="1" si="189"/>
        <v>-1500897356706968.3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-1500897356706968.3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-6253738986279.0342</v>
      </c>
      <c r="L5448" s="444">
        <f t="shared" ca="1" si="189"/>
        <v>-1507151095693247.3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-1507151095693247.3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-6279796232055.1973</v>
      </c>
      <c r="L5449" s="444">
        <f t="shared" ca="1" si="189"/>
        <v>-1513430891925302.5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-1513430891925302.5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-6305962049688.7607</v>
      </c>
      <c r="L5450" s="444">
        <f t="shared" ca="1" si="189"/>
        <v>-1519736853974991.3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-1519736853974991.3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-6332236891562.4639</v>
      </c>
      <c r="L5451" s="444">
        <f t="shared" ca="1" si="189"/>
        <v>-1526069090866553.8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-1526069090866553.8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-6358621211943.9736</v>
      </c>
      <c r="L5452" s="444">
        <f t="shared" ca="1" si="189"/>
        <v>-1532427712078497.8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-1532427712078497.8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-6385115466993.7402</v>
      </c>
      <c r="L5453" s="444">
        <f t="shared" ca="1" si="189"/>
        <v>-1538812827545491.5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-1538812827545491.5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-6411720114772.8809</v>
      </c>
      <c r="L5454" s="444">
        <f t="shared" ca="1" si="189"/>
        <v>-1545224547660264.5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-1545224547660264.5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-6438435615251.1016</v>
      </c>
      <c r="L5455" s="444">
        <f t="shared" ca="1" si="189"/>
        <v>-1551662983275515.5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-1551662983275515.5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-6465262430314.6475</v>
      </c>
      <c r="L5456" s="444">
        <f t="shared" ca="1" si="189"/>
        <v>-1558128245705830.3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-1558128245705830.3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-6492201023774.293</v>
      </c>
      <c r="L5457" s="444">
        <f t="shared" ca="1" si="189"/>
        <v>-1564620446729604.5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-1564620446729604.5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-6519251861373.3516</v>
      </c>
      <c r="L5458" s="444">
        <f t="shared" ca="1" si="189"/>
        <v>-1571139698590977.8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-1571139698590977.8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-6546415410795.7402</v>
      </c>
      <c r="L5459" s="444">
        <f t="shared" ca="1" si="189"/>
        <v>-1577686114001773.5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-1577686114001773.5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-6573692141674.0566</v>
      </c>
      <c r="L5460" s="444">
        <f t="shared" ca="1" si="189"/>
        <v>-1584259806143447.5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-1584259806143447.5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-6601082525597.6982</v>
      </c>
      <c r="L5461" s="444">
        <f t="shared" ca="1" si="189"/>
        <v>-1590860888669045.3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-1590860888669045.3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-6628587036121.0215</v>
      </c>
      <c r="L5462" s="444">
        <f t="shared" ca="1" si="189"/>
        <v>-1597489475705166.3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-1597489475705166.3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-6656206148771.5264</v>
      </c>
      <c r="L5463" s="444">
        <f t="shared" ca="1" si="189"/>
        <v>-1604145681853937.8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-1604145681853937.8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-6683940341058.0742</v>
      </c>
      <c r="L5464" s="444">
        <f t="shared" ca="1" si="189"/>
        <v>-1610829622194995.8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-1610829622194995.8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-6711790092479.1484</v>
      </c>
      <c r="L5465" s="444">
        <f t="shared" ca="1" si="189"/>
        <v>-1617541412287475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-1617541412287475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-6739755884531.1455</v>
      </c>
      <c r="L5466" s="444">
        <f t="shared" ca="1" si="189"/>
        <v>-1624281168172006.3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-1624281168172006.3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-6767838200716.6924</v>
      </c>
      <c r="L5467" s="444">
        <f t="shared" ca="1" si="189"/>
        <v>-1631049006372723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-1631049006372723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-6796037526553.0127</v>
      </c>
      <c r="L5468" s="444">
        <f t="shared" ca="1" si="189"/>
        <v>-1637845043899276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-1637845043899276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-6824354349580.3164</v>
      </c>
      <c r="L5469" s="444">
        <f t="shared" ca="1" si="189"/>
        <v>-1644669398248856.3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-1644669398248856.3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-6852789159370.2344</v>
      </c>
      <c r="L5470" s="444">
        <f t="shared" ca="1" si="189"/>
        <v>-1651522187408226.5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-1651522187408226.5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-6881342447534.2773</v>
      </c>
      <c r="L5471" s="444">
        <f t="shared" ca="1" si="189"/>
        <v>-1658403529855760.8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-1658403529855760.8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-6910014707732.3359</v>
      </c>
      <c r="L5472" s="444">
        <f t="shared" ca="1" si="189"/>
        <v>-1665313544563493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-1665313544563493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-6938806435681.2207</v>
      </c>
      <c r="L5473" s="444">
        <f t="shared" ca="1" si="189"/>
        <v>-1672252350999174.3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-1672252350999174.3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-6967718129163.2256</v>
      </c>
      <c r="L5474" s="444">
        <f t="shared" ca="1" si="189"/>
        <v>-1679220069128337.5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-1679220069128337.5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-6996750288034.7393</v>
      </c>
      <c r="L5475" s="444">
        <f t="shared" ca="1" si="189"/>
        <v>-1686216819416372.3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-1686216819416372.3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-7025903414234.8848</v>
      </c>
      <c r="L5476" s="444">
        <f t="shared" ca="1" si="189"/>
        <v>-1693242722830607.3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-1693242722830607.3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-7055178011794.1963</v>
      </c>
      <c r="L5477" s="444">
        <f t="shared" ca="1" si="189"/>
        <v>-1700297900842401.5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-1700297900842401.5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-7084574586843.3398</v>
      </c>
      <c r="L5478" s="444">
        <f t="shared" ca="1" si="189"/>
        <v>-1707382475429244.8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-1707382475429244.8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-7114093647621.8525</v>
      </c>
      <c r="L5479" s="444">
        <f t="shared" ca="1" si="189"/>
        <v>-1714496569076866.5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-1714496569076866.5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-7143735704486.9434</v>
      </c>
      <c r="L5480" s="444">
        <f t="shared" ca="1" si="189"/>
        <v>-1721640304781353.5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-1721640304781353.5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-7173501269922.3057</v>
      </c>
      <c r="L5481" s="444">
        <f t="shared" ca="1" si="189"/>
        <v>-1728813806051275.8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-1728813806051275.8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-7203390858546.9824</v>
      </c>
      <c r="L5482" s="444">
        <f t="shared" ca="1" si="189"/>
        <v>-1736017196909822.8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-1736017196909822.8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-7233404987124.2617</v>
      </c>
      <c r="L5483" s="444">
        <f t="shared" ca="1" si="189"/>
        <v>-1743250601896947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-1743250601896947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-7263544174570.6123</v>
      </c>
      <c r="L5484" s="444">
        <f t="shared" ca="1" si="189"/>
        <v>-1750514146071517.5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-1750514146071517.5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-7293808941964.6563</v>
      </c>
      <c r="L5485" s="444">
        <f t="shared" ca="1" si="189"/>
        <v>-1757807955013482.3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-1757807955013482.3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-7324199812556.1758</v>
      </c>
      <c r="L5486" s="444">
        <f t="shared" ca="1" si="189"/>
        <v>-1765132154826038.5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-1765132154826038.5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-7354717311775.1602</v>
      </c>
      <c r="L5487" s="444">
        <f t="shared" ca="1" si="189"/>
        <v>-1772486872137813.8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-1772486872137813.8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-7385361967240.8906</v>
      </c>
      <c r="L5488" s="444">
        <f t="shared" ca="1" si="189"/>
        <v>-1779872234105054.8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-1779872234105054.8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-7416134308771.0605</v>
      </c>
      <c r="L5489" s="444">
        <f t="shared" ca="1" si="189"/>
        <v>-1787288368413825.8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-1787288368413825.8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-7447034868390.9414</v>
      </c>
      <c r="L5490" s="444">
        <f t="shared" ca="1" si="189"/>
        <v>-1794735403282216.8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-1794735403282216.8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-7478064180342.5684</v>
      </c>
      <c r="L5491" s="444">
        <f t="shared" ca="1" si="189"/>
        <v>-1802213467462559.3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-1802213467462559.3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-7509222781093.9971</v>
      </c>
      <c r="L5492" s="444">
        <f t="shared" ca="1" si="189"/>
        <v>-1809722690243653.3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-1809722690243653.3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-7540511209348.5557</v>
      </c>
      <c r="L5493" s="444">
        <f t="shared" ca="1" si="189"/>
        <v>-1817263201453001.8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-1817263201453001.8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-7571930006054.1748</v>
      </c>
      <c r="L5494" s="444">
        <f t="shared" ca="1" si="189"/>
        <v>-1824835131459056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-1824835131459056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-7603479714412.7334</v>
      </c>
      <c r="L5495" s="444">
        <f t="shared" ca="1" si="189"/>
        <v>-1832438611173468.8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-1832438611173468.8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-7635160879889.4531</v>
      </c>
      <c r="L5496" s="444">
        <f t="shared" ca="1" si="189"/>
        <v>-1840073772053358.3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-1840073772053358.3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-7666974050222.3252</v>
      </c>
      <c r="L5497" s="444">
        <f t="shared" ca="1" si="189"/>
        <v>-1847740746103580.5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-1847740746103580.5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-7698919775431.585</v>
      </c>
      <c r="L5498" s="444">
        <f t="shared" ca="1" si="189"/>
        <v>-1855439665879012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-1855439665879012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-7730998607829.2178</v>
      </c>
      <c r="L5499" s="444">
        <f t="shared" ca="1" si="189"/>
        <v>-1863170664486841.3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-1863170664486841.3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-7763211102028.5049</v>
      </c>
      <c r="L5500" s="444">
        <f t="shared" ca="1" si="189"/>
        <v>-1870933875588869.8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-1870933875588869.8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-7795557814953.624</v>
      </c>
      <c r="L5501" s="444">
        <f t="shared" ca="1" si="189"/>
        <v>-1878729433403823.3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-1878729433403823.3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-7828039305849.2637</v>
      </c>
      <c r="L5502" s="444">
        <f t="shared" ca="1" si="189"/>
        <v>-1886557472709672.5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-1886557472709672.5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-7860656136290.3018</v>
      </c>
      <c r="L5503" s="444">
        <f t="shared" ca="1" si="189"/>
        <v>-1894418128845962.8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-1894418128845962.8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-7893408870191.5117</v>
      </c>
      <c r="L5504" s="444">
        <f t="shared" ca="1" si="189"/>
        <v>-1902311537716154.3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-1902311537716154.3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-7926298073817.3096</v>
      </c>
      <c r="L5505" s="444">
        <f t="shared" ca="1" si="189"/>
        <v>-1910237835789971.5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-1910237835789971.5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-7959324315791.5469</v>
      </c>
      <c r="L5506" s="444">
        <f t="shared" ca="1" si="189"/>
        <v>-1918197160105763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-1918197160105763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-7992488167107.3457</v>
      </c>
      <c r="L5507" s="444">
        <f t="shared" ca="1" si="189"/>
        <v>-1926189648272870.3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-1926189648272870.3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-8025790201136.958</v>
      </c>
      <c r="L5508" s="444">
        <f t="shared" ca="1" si="189"/>
        <v>-1934215438474007.3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-1934215438474007.3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-8059230993641.6963</v>
      </c>
      <c r="L5509" s="444">
        <f t="shared" ca="1" si="189"/>
        <v>-1942274669467649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-1942274669467649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-8092811122781.8711</v>
      </c>
      <c r="L5510" s="444">
        <f t="shared" ca="1" si="189"/>
        <v>-1950367480590430.8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-1950367480590430.8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-8126531169126.7959</v>
      </c>
      <c r="L5511" s="444">
        <f t="shared" ca="1" si="189"/>
        <v>-1958494011759557.5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-1958494011759557.5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-8160391715664.8213</v>
      </c>
      <c r="L5512" s="444">
        <f t="shared" ca="1" si="189"/>
        <v>-1966654403475222.3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-1966654403475222.3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-8194393347813.4258</v>
      </c>
      <c r="L5513" s="444">
        <f t="shared" ca="1" si="189"/>
        <v>-1974848796823035.8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-1974848796823035.8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-8228536653429.3164</v>
      </c>
      <c r="L5514" s="444">
        <f t="shared" ca="1" si="189"/>
        <v>-1983077333476465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-1983077333476465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-8262822222818.6045</v>
      </c>
      <c r="L5515" s="444">
        <f t="shared" ca="1" si="189"/>
        <v>-1991340155699283.5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-1991340155699283.5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-8297250648747.0146</v>
      </c>
      <c r="L5516" s="444">
        <f t="shared" ca="1" si="189"/>
        <v>-1999637406348030.5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-1999637406348030.5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-8331822526450.127</v>
      </c>
      <c r="L5517" s="444">
        <f t="shared" ca="1" si="189"/>
        <v>-2007969228874480.8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-2007969228874480.8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-8366538453643.6699</v>
      </c>
      <c r="L5518" s="444">
        <f t="shared" ca="1" si="189"/>
        <v>-2016335767328124.5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-2016335767328124.5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-8401399030533.8506</v>
      </c>
      <c r="L5519" s="444">
        <f t="shared" ca="1" si="189"/>
        <v>-2024737166358658.3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-2024737166358658.3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-8436404859827.7422</v>
      </c>
      <c r="L5520" s="444">
        <f t="shared" ca="1" si="189"/>
        <v>-2033173571218486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-2033173571218486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-8471556546743.6904</v>
      </c>
      <c r="L5521" s="444">
        <f t="shared" ca="1" si="189"/>
        <v>-2041645127765229.8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-2041645127765229.8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-8506854699021.792</v>
      </c>
      <c r="L5522" s="444">
        <f t="shared" ca="1" si="189"/>
        <v>-2050151982464251.5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-2050151982464251.5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-8542299926934.3809</v>
      </c>
      <c r="L5523" s="444">
        <f t="shared" ca="1" si="189"/>
        <v>-2058694282391186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-2058694282391186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-8577892843296.6084</v>
      </c>
      <c r="L5524" s="444">
        <f t="shared" ca="1" si="189"/>
        <v>-2067272175234482.5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-2067272175234482.5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-8613634063477.0117</v>
      </c>
      <c r="L5525" s="444">
        <f t="shared" ca="1" si="189"/>
        <v>-2075885809297959.5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-2075885809297959.5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-8649524205408.1631</v>
      </c>
      <c r="L5526" s="444">
        <f t="shared" ca="1" si="189"/>
        <v>-2084535333503367.8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-2084535333503367.8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-8685563889597.3652</v>
      </c>
      <c r="L5527" s="444">
        <f t="shared" ca="1" si="189"/>
        <v>-2093220897392965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-2093220897392965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-8721753739137.3545</v>
      </c>
      <c r="L5528" s="444">
        <f t="shared" ca="1" si="189"/>
        <v>-2101942651132102.3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-2101942651132102.3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-8758094379717.0928</v>
      </c>
      <c r="L5529" s="444">
        <f t="shared" ca="1" si="189"/>
        <v>-2110700745511819.3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-2110700745511819.3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-8794586439632.5801</v>
      </c>
      <c r="L5530" s="444">
        <f t="shared" ca="1" si="189"/>
        <v>-2119495331951451.8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-2119495331951451.8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-8831230549797.7148</v>
      </c>
      <c r="L5531" s="444">
        <f t="shared" ca="1" si="189"/>
        <v>-2128326562501249.5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-2128326562501249.5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-8868027343755.207</v>
      </c>
      <c r="L5532" s="444">
        <f t="shared" ca="1" si="189"/>
        <v>-2137194589845004.8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-2137194589845004.8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-8904977457687.5215</v>
      </c>
      <c r="L5533" s="444">
        <f t="shared" ca="1" si="189"/>
        <v>-2146099567302692.3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-2146099567302692.3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-8942081530427.8828</v>
      </c>
      <c r="L5534" s="444">
        <f t="shared" ca="1" si="189"/>
        <v>-2155041648833120.3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-2155041648833120.3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-8979340203471.334</v>
      </c>
      <c r="L5535" s="444">
        <f t="shared" ca="1" si="189"/>
        <v>-2164020989036591.5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-2164020989036591.5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-9016754120985.7969</v>
      </c>
      <c r="L5536" s="444">
        <f t="shared" ca="1" si="189"/>
        <v>-2173037743157577.3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-2173037743157577.3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-9054323929823.2383</v>
      </c>
      <c r="L5537" s="444">
        <f t="shared" ca="1" si="189"/>
        <v>-2182092067087400.5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-2182092067087400.5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-9092050279530.8359</v>
      </c>
      <c r="L5538" s="444">
        <f t="shared" ca="1" si="189"/>
        <v>-2191184117366931.3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-2191184117366931.3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-9129933822362.2148</v>
      </c>
      <c r="L5539" s="444">
        <f t="shared" ca="1" si="189"/>
        <v>-2200314051189293.5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-2200314051189293.5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-9167975213288.7227</v>
      </c>
      <c r="L5540" s="444">
        <f t="shared" ca="1" si="189"/>
        <v>-2209482026402582.3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-2209482026402582.3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-9206175110010.7598</v>
      </c>
      <c r="L5541" s="444">
        <f t="shared" ca="1" si="189"/>
        <v>-2218688201512593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-2218688201512593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-9244534172969.1367</v>
      </c>
      <c r="L5542" s="444">
        <f t="shared" ca="1" si="189"/>
        <v>-2227932735685562.3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-2227932735685562.3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-9283053065356.5098</v>
      </c>
      <c r="L5543" s="444">
        <f t="shared" ca="1" si="189"/>
        <v>-2237215788750918.8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-2237215788750918.8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-9321732453128.8281</v>
      </c>
      <c r="L5544" s="444">
        <f t="shared" ca="1" si="189"/>
        <v>-2246537521204047.5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-2246537521204047.5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-9360573005016.8652</v>
      </c>
      <c r="L5545" s="444">
        <f t="shared" ca="1" si="189"/>
        <v>-2255898094209064.5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-2255898094209064.5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-9399575392537.7695</v>
      </c>
      <c r="L5546" s="444">
        <f t="shared" ca="1" si="189"/>
        <v>-2265297669601602.5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-2265297669601602.5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-9438740290006.6777</v>
      </c>
      <c r="L5547" s="444">
        <f t="shared" ca="1" si="189"/>
        <v>-2274736409891609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-2274736409891609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-9478068374548.3711</v>
      </c>
      <c r="L5548" s="444">
        <f t="shared" ca="1" si="189"/>
        <v>-2284214478266157.5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-2284214478266157.5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-9517560326108.9902</v>
      </c>
      <c r="L5549" s="444">
        <f t="shared" ca="1" si="189"/>
        <v>-2293732038592266.5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-2293732038592266.5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-9557216827467.7773</v>
      </c>
      <c r="L5550" s="444">
        <f t="shared" ca="1" si="189"/>
        <v>-2303289255419734.5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-2303289255419734.5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-9597038564248.8945</v>
      </c>
      <c r="L5551" s="444">
        <f t="shared" ca="1" si="189"/>
        <v>-2312886293983983.5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-2312886293983983.5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-9637026224933.2637</v>
      </c>
      <c r="L5552" s="444">
        <f t="shared" ca="1" si="189"/>
        <v>-2322523320208917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-2322523320208917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-9677180500870.4883</v>
      </c>
      <c r="L5553" s="444">
        <f t="shared" ca="1" si="189"/>
        <v>-2332200500709787.5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-2332200500709787.5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-9717502086290.7813</v>
      </c>
      <c r="L5554" s="444">
        <f t="shared" ca="1" si="189"/>
        <v>-2341918002796078.5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-2341918002796078.5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-9757991678316.9941</v>
      </c>
      <c r="L5555" s="444">
        <f t="shared" ca="1" si="189"/>
        <v>-2351675994474395.5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-2351675994474395.5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-9798649976976.6484</v>
      </c>
      <c r="L5556" s="444">
        <f t="shared" ca="1" si="189"/>
        <v>-2361474644451372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-2361474644451372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-9839477685214.0508</v>
      </c>
      <c r="L5557" s="444">
        <f t="shared" ca="1" si="189"/>
        <v>-2371314122136586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-2371314122136586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-9880475508902.4414</v>
      </c>
      <c r="L5558" s="444">
        <f t="shared" ca="1" si="189"/>
        <v>-2381194597645488.5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-2381194597645488.5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-9921644156856.2012</v>
      </c>
      <c r="L5559" s="444">
        <f t="shared" ca="1" si="189"/>
        <v>-2391116241802344.5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-2391116241802344.5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-9962984340843.1016</v>
      </c>
      <c r="L5560" s="444">
        <f t="shared" ca="1" si="189"/>
        <v>-2401079226143187.5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-2401079226143187.5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-10004496775596.615</v>
      </c>
      <c r="L5561" s="444">
        <f t="shared" ca="1" si="189"/>
        <v>-2411083722918784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-2411083722918784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-10046182178828.266</v>
      </c>
      <c r="L5562" s="444">
        <f t="shared" ca="1" si="189"/>
        <v>-2421129905097612.5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-2421129905097612.5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-10088041271240.053</v>
      </c>
      <c r="L5563" s="444">
        <f t="shared" ca="1" si="189"/>
        <v>-2431217946368852.5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-2431217946368852.5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-10130074776536.885</v>
      </c>
      <c r="L5564" s="444">
        <f t="shared" ca="1" si="189"/>
        <v>-2441348021145389.5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-2441348021145389.5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-10172283421439.123</v>
      </c>
      <c r="L5565" s="444">
        <f t="shared" ca="1" si="189"/>
        <v>-2451520304566828.5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-2451520304566828.5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-10214667935695.119</v>
      </c>
      <c r="L5566" s="444">
        <f t="shared" ca="1" si="189"/>
        <v>-2461734972502523.5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-2461734972502523.5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-10257229052093.848</v>
      </c>
      <c r="L5567" s="444">
        <f t="shared" ca="1" si="189"/>
        <v>-2471992201554617.5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-2471992201554617.5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-10299967506477.572</v>
      </c>
      <c r="L5568" s="444">
        <f t="shared" ca="1" si="189"/>
        <v>-2482292169061095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-2482292169061095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-10342884037754.563</v>
      </c>
      <c r="L5569" s="444">
        <f t="shared" ca="1" si="189"/>
        <v>-2492635053098849.5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-2492635053098849.5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-10385979387911.873</v>
      </c>
      <c r="L5570" s="444">
        <f t="shared" ca="1" si="189"/>
        <v>-2503021032486761.5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-2503021032486761.5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-10429254302028.172</v>
      </c>
      <c r="L5571" s="444">
        <f t="shared" ca="1" si="189"/>
        <v>-2513450286788789.5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-2513450286788789.5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-10472709528286.623</v>
      </c>
      <c r="L5572" s="444">
        <f t="shared" ca="1" si="189"/>
        <v>-2523922996317076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-2523922996317076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-10516345817987.816</v>
      </c>
      <c r="L5573" s="444">
        <f t="shared" ca="1" si="189"/>
        <v>-2534439342135064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-2534439342135064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-10560163925562.766</v>
      </c>
      <c r="L5574" s="444">
        <f t="shared" ca="1" si="189"/>
        <v>-2544999506060627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-2544999506060627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-10604164608585.945</v>
      </c>
      <c r="L5575" s="444">
        <f t="shared" ca="1" si="189"/>
        <v>-2555603670669213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-2555603670669213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-10648348627788.387</v>
      </c>
      <c r="L5576" s="444">
        <f t="shared" ca="1" si="189"/>
        <v>-2566252019297001.5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-2566252019297001.5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-10692716747070.84</v>
      </c>
      <c r="L5577" s="444">
        <f t="shared" ca="1" si="189"/>
        <v>-2576944736044072.5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-2576944736044072.5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-10737269733516.969</v>
      </c>
      <c r="L5578" s="444">
        <f t="shared" ca="1" si="189"/>
        <v>-2587682005777589.5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-2587682005777589.5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-10782008357406.623</v>
      </c>
      <c r="L5579" s="444">
        <f t="shared" ca="1" si="189"/>
        <v>-2598464014134996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-2598464014134996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-10826933392229.15</v>
      </c>
      <c r="L5580" s="444">
        <f t="shared" ca="1" si="189"/>
        <v>-2609290947527225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-2609290947527225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-10872045614696.771</v>
      </c>
      <c r="L5581" s="444">
        <f t="shared" ca="1" si="189"/>
        <v>-2620162993141922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-2620162993141922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-10917345804758.008</v>
      </c>
      <c r="L5582" s="444">
        <f t="shared" ca="1" si="189"/>
        <v>-2631080338946680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-2631080338946680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-10962834745611.166</v>
      </c>
      <c r="L5583" s="444">
        <f t="shared" ca="1" si="189"/>
        <v>-2642043173692291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-2642043173692291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-11008513223717.879</v>
      </c>
      <c r="L5584" s="444">
        <f t="shared" ca="1" si="189"/>
        <v>-2653051686916009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-2653051686916009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-11054382028816.703</v>
      </c>
      <c r="L5585" s="444">
        <f t="shared" ca="1" si="189"/>
        <v>-2664106068944825.5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-2664106068944825.5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-11100441953936.773</v>
      </c>
      <c r="L5586" s="444">
        <f t="shared" ca="1" si="189"/>
        <v>-2675206510898762.5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-2675206510898762.5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-11146693795411.51</v>
      </c>
      <c r="L5587" s="444">
        <f t="shared" ca="1" si="189"/>
        <v>-2686353204694174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-2686353204694174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-11193138352892.391</v>
      </c>
      <c r="L5588" s="444">
        <f t="shared" ca="1" si="189"/>
        <v>-2697546343047066.5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-2697546343047066.5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-11239776429362.777</v>
      </c>
      <c r="L5589" s="444">
        <f t="shared" ca="1" si="189"/>
        <v>-2708786119476429.5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-2708786119476429.5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-11286608831151.789</v>
      </c>
      <c r="L5590" s="444">
        <f t="shared" ca="1" si="189"/>
        <v>-2720072728307581.5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-2720072728307581.5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-11333636367948.256</v>
      </c>
      <c r="L5591" s="444">
        <f t="shared" ca="1" si="189"/>
        <v>-2731406364675530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-2731406364675530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-11380859852814.709</v>
      </c>
      <c r="L5592" s="444">
        <f t="shared" ca="1" si="189"/>
        <v>-2742787224528344.5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-2742787224528344.5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-11428280102201.436</v>
      </c>
      <c r="L5593" s="444">
        <f t="shared" ca="1" si="189"/>
        <v>-2754215504630546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-2754215504630546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-11475897935960.607</v>
      </c>
      <c r="L5594" s="444">
        <f t="shared" ca="1" si="189"/>
        <v>-2765691402566506.5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-2765691402566506.5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-11523714177360.443</v>
      </c>
      <c r="L5595" s="444">
        <f t="shared" ca="1" si="189"/>
        <v>-2777215116743867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-2777215116743867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-11571729653099.445</v>
      </c>
      <c r="L5596" s="444">
        <f t="shared" ca="1" si="189"/>
        <v>-2788786846396966.5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-2788786846396966.5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-11619945193320.693</v>
      </c>
      <c r="L5597" s="444">
        <f t="shared" ca="1" si="189"/>
        <v>-2800406791590287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-2800406791590287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-11668361631626.195</v>
      </c>
      <c r="L5598" s="444">
        <f t="shared" ca="1" si="189"/>
        <v>-2812075153221913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-2812075153221913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-11716979805091.305</v>
      </c>
      <c r="L5599" s="444">
        <f t="shared" ca="1" si="189"/>
        <v>-2823792133027004.5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-2823792133027004.5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-11765800554279.186</v>
      </c>
      <c r="L5600" s="444">
        <f t="shared" ca="1" si="189"/>
        <v>-2835557933581283.5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-2835557933581283.5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-11814824723255.348</v>
      </c>
      <c r="L5601" s="444">
        <f t="shared" ca="1" si="189"/>
        <v>-2847372758304539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-2847372758304539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-11864053159602.246</v>
      </c>
      <c r="L5602" s="444">
        <f t="shared" ca="1" si="189"/>
        <v>-2859236811464141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-2859236811464141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-11913486714433.92</v>
      </c>
      <c r="L5603" s="444">
        <f t="shared" ca="1" si="189"/>
        <v>-2871150298178575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-2871150298178575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-11963126242410.729</v>
      </c>
      <c r="L5604" s="444">
        <f t="shared" ca="1" si="189"/>
        <v>-2883113424420985.5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-2883113424420985.5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-12012972601754.105</v>
      </c>
      <c r="L5605" s="444">
        <f t="shared" ca="1" si="189"/>
        <v>-2895126397022739.5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-2895126397022739.5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-12063026654261.414</v>
      </c>
      <c r="L5606" s="444">
        <f t="shared" ca="1" si="189"/>
        <v>-2907189423677001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-2907189423677001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-12113289265320.838</v>
      </c>
      <c r="L5607" s="444">
        <f t="shared" ca="1" si="189"/>
        <v>-2919302712942322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-2919302712942322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-12163761303926.342</v>
      </c>
      <c r="L5608" s="444">
        <f t="shared" ca="1" si="189"/>
        <v>-2931466474246248.5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-2931466474246248.5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-12214443642692.701</v>
      </c>
      <c r="L5609" s="444">
        <f t="shared" ca="1" si="189"/>
        <v>-2943680917888941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-2943680917888941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-12265337157870.588</v>
      </c>
      <c r="L5610" s="444">
        <f t="shared" ca="1" si="189"/>
        <v>-2955946255046811.5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-2955946255046811.5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-12316442729361.715</v>
      </c>
      <c r="L5611" s="444">
        <f t="shared" ca="1" si="189"/>
        <v>-2968262697776173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-2968262697776173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-12367761240734.055</v>
      </c>
      <c r="L5612" s="444">
        <f t="shared" ca="1" si="189"/>
        <v>-2980630459016907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-2980630459016907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-12419293579237.113</v>
      </c>
      <c r="L5613" s="444">
        <f t="shared" ca="1" si="189"/>
        <v>-2993049752596144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-2993049752596144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-12471040635817.266</v>
      </c>
      <c r="L5614" s="444">
        <f t="shared" ca="1" si="189"/>
        <v>-3005520793231961.5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-3005520793231961.5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-12523003305133.172</v>
      </c>
      <c r="L5615" s="444">
        <f t="shared" ca="1" si="189"/>
        <v>-3018043796537094.5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-3018043796537094.5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-12575182485571.227</v>
      </c>
      <c r="L5616" s="444">
        <f t="shared" ca="1" si="189"/>
        <v>-3030618979022665.5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-3030618979022665.5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-12627579079261.105</v>
      </c>
      <c r="L5617" s="444">
        <f t="shared" ca="1" si="189"/>
        <v>-3043246558101926.5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-3043246558101926.5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-12680193992091.359</v>
      </c>
      <c r="L5618" s="444">
        <f t="shared" ref="L5618:L5872" ca="1" si="194">I5618-J5618+K5618</f>
        <v>-3055926752094018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-3055926752094018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-12733028133725.074</v>
      </c>
      <c r="L5619" s="444">
        <f t="shared" ca="1" si="194"/>
        <v>-3068659780227743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-3068659780227743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-12786082417615.596</v>
      </c>
      <c r="L5620" s="444">
        <f t="shared" ca="1" si="194"/>
        <v>-3081445862645358.5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-3081445862645358.5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-12839357761022.326</v>
      </c>
      <c r="L5621" s="444">
        <f t="shared" ca="1" si="194"/>
        <v>-3094285220406381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-3094285220406381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-12892855085026.588</v>
      </c>
      <c r="L5622" s="444">
        <f t="shared" ca="1" si="194"/>
        <v>-3107178075491407.5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-3107178075491407.5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-12946575314547.531</v>
      </c>
      <c r="L5623" s="444">
        <f t="shared" ca="1" si="194"/>
        <v>-3120124650805955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-3120124650805955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-13000519378358.146</v>
      </c>
      <c r="L5624" s="444">
        <f t="shared" ca="1" si="194"/>
        <v>-3133125170184313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-3133125170184313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-13054688209101.305</v>
      </c>
      <c r="L5625" s="444">
        <f t="shared" ca="1" si="194"/>
        <v>-3146179858393414.5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-3146179858393414.5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-13109082743305.895</v>
      </c>
      <c r="L5626" s="444">
        <f t="shared" ca="1" si="194"/>
        <v>-3159288941136720.5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-3159288941136720.5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-13163703921403.002</v>
      </c>
      <c r="L5627" s="444">
        <f t="shared" ca="1" si="194"/>
        <v>-3172452645058123.5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-3172452645058123.5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-13218552687742.182</v>
      </c>
      <c r="L5628" s="444">
        <f t="shared" ca="1" si="194"/>
        <v>-3185671197745865.5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-3185671197745865.5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-13273629990607.773</v>
      </c>
      <c r="L5629" s="444">
        <f t="shared" ca="1" si="194"/>
        <v>-3198944827736473.5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-3198944827736473.5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-13328936782235.307</v>
      </c>
      <c r="L5630" s="444">
        <f t="shared" ca="1" si="194"/>
        <v>-3212273764518709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-3212273764518709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-13384474018827.953</v>
      </c>
      <c r="L5631" s="444">
        <f t="shared" ca="1" si="194"/>
        <v>-3225658238537537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-3225658238537537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-13440242660573.07</v>
      </c>
      <c r="L5632" s="444">
        <f t="shared" ca="1" si="194"/>
        <v>-3239098481198110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-3239098481198110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-13496243671658.791</v>
      </c>
      <c r="L5633" s="444">
        <f t="shared" ca="1" si="194"/>
        <v>-3252594724869769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-3252594724869769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-13552478020290.703</v>
      </c>
      <c r="L5634" s="444">
        <f t="shared" ca="1" si="194"/>
        <v>-3266147202890059.5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-3266147202890059.5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-13608946678708.582</v>
      </c>
      <c r="L5635" s="444">
        <f t="shared" ca="1" si="194"/>
        <v>-3279756149568768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-3279756149568768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-13665650623203.199</v>
      </c>
      <c r="L5636" s="444">
        <f t="shared" ca="1" si="194"/>
        <v>-3293421800191971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-3293421800191971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-13722590834133.213</v>
      </c>
      <c r="L5637" s="444">
        <f t="shared" ca="1" si="194"/>
        <v>-3307144391026104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-3307144391026104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-13779768295942.1</v>
      </c>
      <c r="L5638" s="444">
        <f t="shared" ca="1" si="194"/>
        <v>-3320924159322046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-3320924159322046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-13837183997175.191</v>
      </c>
      <c r="L5639" s="444">
        <f t="shared" ca="1" si="194"/>
        <v>-3334761343319221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-3334761343319221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-13894838930496.754</v>
      </c>
      <c r="L5640" s="444">
        <f t="shared" ca="1" si="194"/>
        <v>-3348656182249718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-3348656182249718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-13952734092707.158</v>
      </c>
      <c r="L5641" s="444">
        <f t="shared" ca="1" si="194"/>
        <v>-3362608916342425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-3362608916342425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-14010870484760.104</v>
      </c>
      <c r="L5642" s="444">
        <f t="shared" ca="1" si="194"/>
        <v>-3376619786827185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-3376619786827185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-14069249111779.938</v>
      </c>
      <c r="L5643" s="444">
        <f t="shared" ca="1" si="194"/>
        <v>-3390689035938965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-3390689035938965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-14127870983079.021</v>
      </c>
      <c r="L5644" s="444">
        <f t="shared" ca="1" si="194"/>
        <v>-3404816906922044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-3404816906922044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-14186737112175.184</v>
      </c>
      <c r="L5645" s="444">
        <f t="shared" ca="1" si="194"/>
        <v>-3419003644034219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-3419003644034219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-14245848516809.246</v>
      </c>
      <c r="L5646" s="444">
        <f t="shared" ca="1" si="194"/>
        <v>-3433249492551028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-3433249492551028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-14305206218962.617</v>
      </c>
      <c r="L5647" s="444">
        <f t="shared" ca="1" si="194"/>
        <v>-3447554698769990.5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-3447554698769990.5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-14364811244874.961</v>
      </c>
      <c r="L5648" s="444">
        <f t="shared" ca="1" si="194"/>
        <v>-3461919510014865.5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-3461919510014865.5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-14424664625061.939</v>
      </c>
      <c r="L5649" s="444">
        <f t="shared" ca="1" si="194"/>
        <v>-3476344174639927.5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-3476344174639927.5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-14484767394333.031</v>
      </c>
      <c r="L5650" s="444">
        <f t="shared" ca="1" si="194"/>
        <v>-3490828942034260.5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-3490828942034260.5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-14545120591809.418</v>
      </c>
      <c r="L5651" s="444">
        <f t="shared" ca="1" si="194"/>
        <v>-3505374062626070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-3505374062626070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-14605725260941.959</v>
      </c>
      <c r="L5652" s="444">
        <f t="shared" ca="1" si="194"/>
        <v>-3519979787887012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-3519979787887012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-14666582449529.219</v>
      </c>
      <c r="L5653" s="444">
        <f t="shared" ca="1" si="194"/>
        <v>-3534646370336541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-3534646370336541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-14727693209735.588</v>
      </c>
      <c r="L5654" s="444">
        <f t="shared" ca="1" si="194"/>
        <v>-3549374063546276.5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-3549374063546276.5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-14789058598109.486</v>
      </c>
      <c r="L5655" s="444">
        <f t="shared" ca="1" si="194"/>
        <v>-3564163122144386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-3564163122144386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-14850679675601.607</v>
      </c>
      <c r="L5656" s="444">
        <f t="shared" ca="1" si="194"/>
        <v>-3579013801819987.5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-3579013801819987.5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-14912557507583.281</v>
      </c>
      <c r="L5657" s="444">
        <f t="shared" ca="1" si="194"/>
        <v>-3593926359327571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-3593926359327571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-14974693163864.879</v>
      </c>
      <c r="L5658" s="444">
        <f t="shared" ca="1" si="194"/>
        <v>-3608901052491436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-3608901052491436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-15037087718714.316</v>
      </c>
      <c r="L5659" s="444">
        <f t="shared" ca="1" si="194"/>
        <v>-3623938140210150.5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-3623938140210150.5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-15099742250875.625</v>
      </c>
      <c r="L5660" s="444">
        <f t="shared" ca="1" si="194"/>
        <v>-3639037882461026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-3639037882461026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-15162657843587.607</v>
      </c>
      <c r="L5661" s="444">
        <f t="shared" ca="1" si="194"/>
        <v>-3654200540304613.5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-3654200540304613.5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-15225835584602.557</v>
      </c>
      <c r="L5662" s="444">
        <f t="shared" ca="1" si="194"/>
        <v>-3669426375889216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-3669426375889216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-15289276566205.066</v>
      </c>
      <c r="L5663" s="444">
        <f t="shared" ca="1" si="194"/>
        <v>-3684715652455421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-3684715652455421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-15352981885230.918</v>
      </c>
      <c r="L5664" s="444">
        <f t="shared" ca="1" si="194"/>
        <v>-3700068634340652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-3700068634340652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-15416952643086.049</v>
      </c>
      <c r="L5665" s="444">
        <f t="shared" ca="1" si="194"/>
        <v>-3715485586983738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-3715485586983738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-15481189945765.574</v>
      </c>
      <c r="L5666" s="444">
        <f t="shared" ca="1" si="194"/>
        <v>-3730966776929503.5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-3730966776929503.5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-15545694903872.934</v>
      </c>
      <c r="L5667" s="444">
        <f t="shared" ca="1" si="194"/>
        <v>-3746512471833376.5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-3746512471833376.5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-15610468632639.068</v>
      </c>
      <c r="L5668" s="444">
        <f t="shared" ca="1" si="194"/>
        <v>-3762122940466015.5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-3762122940466015.5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-15675512251941.729</v>
      </c>
      <c r="L5669" s="444">
        <f t="shared" ca="1" si="194"/>
        <v>-3777798452717957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-3777798452717957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-15740826886324.82</v>
      </c>
      <c r="L5670" s="444">
        <f t="shared" ca="1" si="194"/>
        <v>-3793539279604282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-3793539279604282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-15806413665017.842</v>
      </c>
      <c r="L5671" s="444">
        <f t="shared" ca="1" si="194"/>
        <v>-3809345693269300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-3809345693269300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-15872273721955.414</v>
      </c>
      <c r="L5672" s="444">
        <f t="shared" ca="1" si="194"/>
        <v>-3825217966991255.5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-3825217966991255.5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-15938408195796.896</v>
      </c>
      <c r="L5673" s="444">
        <f t="shared" ca="1" si="194"/>
        <v>-3841156375187052.5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-3841156375187052.5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-16004818229946.053</v>
      </c>
      <c r="L5674" s="444">
        <f t="shared" ca="1" si="194"/>
        <v>-3857161193416998.5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-3857161193416998.5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-16071504972570.828</v>
      </c>
      <c r="L5675" s="444">
        <f t="shared" ca="1" si="194"/>
        <v>-3873232698389569.5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-3873232698389569.5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-16138469576623.205</v>
      </c>
      <c r="L5676" s="444">
        <f t="shared" ca="1" si="194"/>
        <v>-3889371167966192.5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-3889371167966192.5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-16205713199859.135</v>
      </c>
      <c r="L5677" s="444">
        <f t="shared" ca="1" si="194"/>
        <v>-3905576881166051.5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-3905576881166051.5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-16273237004858.547</v>
      </c>
      <c r="L5678" s="444">
        <f t="shared" ca="1" si="194"/>
        <v>-3921850118170910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-3921850118170910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-16341042159045.461</v>
      </c>
      <c r="L5679" s="444">
        <f t="shared" ca="1" si="194"/>
        <v>-3938191160329955.5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-3938191160329955.5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-16409129834708.146</v>
      </c>
      <c r="L5680" s="444">
        <f t="shared" ca="1" si="194"/>
        <v>-3954600290164663.5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-3954600290164663.5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-16477501209019.432</v>
      </c>
      <c r="L5681" s="444">
        <f t="shared" ca="1" si="194"/>
        <v>-3971077791373683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-3971077791373683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-16546157464057.014</v>
      </c>
      <c r="L5682" s="444">
        <f t="shared" ca="1" si="194"/>
        <v>-3987623948837740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-3987623948837740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-16615099786823.916</v>
      </c>
      <c r="L5683" s="444">
        <f t="shared" ca="1" si="194"/>
        <v>-4004239048624564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-4004239048624564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-16684329369269.018</v>
      </c>
      <c r="L5684" s="444">
        <f t="shared" ca="1" si="194"/>
        <v>-4020923377993833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-4020923377993833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-16753847408307.637</v>
      </c>
      <c r="L5685" s="444">
        <f t="shared" ca="1" si="194"/>
        <v>-4037677225402140.5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-4037677225402140.5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-16823655105842.25</v>
      </c>
      <c r="L5686" s="444">
        <f t="shared" ca="1" si="194"/>
        <v>-4054500880507983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-4054500880507983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-16893753668783.26</v>
      </c>
      <c r="L5687" s="444">
        <f t="shared" ca="1" si="194"/>
        <v>-4071394634176766.5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-4071394634176766.5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-16964144309069.859</v>
      </c>
      <c r="L5688" s="444">
        <f t="shared" ca="1" si="194"/>
        <v>-4088358778485836.5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-4088358778485836.5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-17034828243690.986</v>
      </c>
      <c r="L5689" s="444">
        <f t="shared" ca="1" si="194"/>
        <v>-4105393606729527.5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-4105393606729527.5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-17105806694706.365</v>
      </c>
      <c r="L5690" s="444">
        <f t="shared" ca="1" si="194"/>
        <v>-4122499413424234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-4122499413424234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-17177080889267.641</v>
      </c>
      <c r="L5691" s="444">
        <f t="shared" ca="1" si="194"/>
        <v>-4139676494313501.5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-4139676494313501.5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-17248652059639.59</v>
      </c>
      <c r="L5692" s="444">
        <f t="shared" ca="1" si="194"/>
        <v>-4156925146373141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-4156925146373141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-17320521443221.42</v>
      </c>
      <c r="L5693" s="444">
        <f t="shared" ca="1" si="194"/>
        <v>-4174245667816362.5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-4174245667816362.5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-17392690282568.178</v>
      </c>
      <c r="L5694" s="444">
        <f t="shared" ca="1" si="194"/>
        <v>-4191638358098930.5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-4191638358098930.5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-17465159825412.211</v>
      </c>
      <c r="L5695" s="444">
        <f t="shared" ca="1" si="194"/>
        <v>-4209103517924342.5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-4209103517924342.5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-17537931324684.76</v>
      </c>
      <c r="L5696" s="444">
        <f t="shared" ca="1" si="194"/>
        <v>-4226641449249027.5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-4226641449249027.5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-17611006038537.617</v>
      </c>
      <c r="L5697" s="444">
        <f t="shared" ca="1" si="194"/>
        <v>-4244252455287565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-4244252455287565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-17684385230364.855</v>
      </c>
      <c r="L5698" s="444">
        <f t="shared" ca="1" si="194"/>
        <v>-4261936840517930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-4261936840517930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-17758070168824.707</v>
      </c>
      <c r="L5699" s="444">
        <f t="shared" ca="1" si="194"/>
        <v>-4279694910686754.5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-4279694910686754.5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-17832062127861.477</v>
      </c>
      <c r="L5700" s="444">
        <f t="shared" ca="1" si="194"/>
        <v>-4297526972814616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-4297526972814616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-17906362386727.57</v>
      </c>
      <c r="L5701" s="444">
        <f t="shared" ca="1" si="194"/>
        <v>-4315433335201343.5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-4315433335201343.5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-17980972230005.598</v>
      </c>
      <c r="L5702" s="444">
        <f t="shared" ca="1" si="194"/>
        <v>-4333414307431349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-4333414307431349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-18055892947630.621</v>
      </c>
      <c r="L5703" s="444">
        <f t="shared" ca="1" si="194"/>
        <v>-4351470200378979.5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-4351470200378979.5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-18131125834912.414</v>
      </c>
      <c r="L5704" s="444">
        <f t="shared" ca="1" si="194"/>
        <v>-4369601326213892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-4369601326213892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-18206672192557.887</v>
      </c>
      <c r="L5705" s="444">
        <f t="shared" ca="1" si="194"/>
        <v>-4387807998406450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-4387807998406450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-18282533326693.543</v>
      </c>
      <c r="L5706" s="444">
        <f t="shared" ca="1" si="194"/>
        <v>-4406090531733143.5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-4406090531733143.5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-18358710548888.098</v>
      </c>
      <c r="L5707" s="444">
        <f t="shared" ca="1" si="194"/>
        <v>-4424449242282031.5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-4424449242282031.5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-18435205176175.133</v>
      </c>
      <c r="L5708" s="444">
        <f t="shared" ca="1" si="194"/>
        <v>-4442884447458206.5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-4442884447458206.5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-18512018531075.859</v>
      </c>
      <c r="L5709" s="444">
        <f t="shared" ca="1" si="194"/>
        <v>-4461396465989282.5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-4461396465989282.5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-18589151941622.012</v>
      </c>
      <c r="L5710" s="444">
        <f t="shared" ca="1" si="194"/>
        <v>-4479985617930904.5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-4479985617930904.5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-18666606741378.766</v>
      </c>
      <c r="L5711" s="444">
        <f t="shared" ca="1" si="194"/>
        <v>-4498652224672283.5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-4498652224672283.5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-18744384269467.848</v>
      </c>
      <c r="L5712" s="444">
        <f t="shared" ca="1" si="194"/>
        <v>-4517396608941751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-4517396608941751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-18822485870590.629</v>
      </c>
      <c r="L5713" s="444">
        <f t="shared" ca="1" si="194"/>
        <v>-4536219094812342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-4536219094812342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-18900912895051.426</v>
      </c>
      <c r="L5714" s="444">
        <f t="shared" ca="1" si="194"/>
        <v>-4555120007707393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-4555120007707393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-18979666698780.805</v>
      </c>
      <c r="L5715" s="444">
        <f t="shared" ca="1" si="194"/>
        <v>-4574099674406174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-4574099674406174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-19058748643359.059</v>
      </c>
      <c r="L5716" s="444">
        <f t="shared" ca="1" si="194"/>
        <v>-4593158423049533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-4593158423049533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-19138160096039.719</v>
      </c>
      <c r="L5717" s="444">
        <f t="shared" ca="1" si="194"/>
        <v>-4612296583145573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-4612296583145573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-19217902429773.219</v>
      </c>
      <c r="L5718" s="444">
        <f t="shared" ca="1" si="194"/>
        <v>-4631514485575346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-4631514485575346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-19297977023230.609</v>
      </c>
      <c r="L5719" s="444">
        <f t="shared" ca="1" si="194"/>
        <v>-4650812462598577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-4650812462598577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-19378385260827.402</v>
      </c>
      <c r="L5720" s="444">
        <f t="shared" ca="1" si="194"/>
        <v>-4670190847859404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-4670190847859404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-19459128532747.516</v>
      </c>
      <c r="L5721" s="444">
        <f t="shared" ca="1" si="194"/>
        <v>-4689649976392152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-4689649976392152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-19540208234967.301</v>
      </c>
      <c r="L5722" s="444">
        <f t="shared" ca="1" si="194"/>
        <v>-4709190184627119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-4709190184627119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-19621625769279.664</v>
      </c>
      <c r="L5723" s="444">
        <f t="shared" ca="1" si="194"/>
        <v>-4728811810396399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-4728811810396399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-19703382543318.328</v>
      </c>
      <c r="L5724" s="444">
        <f t="shared" ca="1" si="194"/>
        <v>-4748515192939717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-4748515192939717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-19785479970582.152</v>
      </c>
      <c r="L5725" s="444">
        <f t="shared" ca="1" si="194"/>
        <v>-4768300672910299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-4768300672910299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-19867919470459.578</v>
      </c>
      <c r="L5726" s="444">
        <f t="shared" ca="1" si="194"/>
        <v>-4788168592380759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-4788168592380759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-19950702468253.164</v>
      </c>
      <c r="L5727" s="444">
        <f t="shared" ca="1" si="194"/>
        <v>-4808119294849012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-4808119294849012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-20033830395204.215</v>
      </c>
      <c r="L5728" s="444">
        <f t="shared" ca="1" si="194"/>
        <v>-4828153125244216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-4828153125244216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-20117304688517.566</v>
      </c>
      <c r="L5729" s="444">
        <f t="shared" ca="1" si="194"/>
        <v>-4848270429932734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-4848270429932734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-20201126791386.391</v>
      </c>
      <c r="L5730" s="444">
        <f t="shared" ca="1" si="194"/>
        <v>-4868471556724120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-4868471556724120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-20285298153017.168</v>
      </c>
      <c r="L5731" s="444">
        <f t="shared" ca="1" si="194"/>
        <v>-4888756854877137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-4888756854877137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-20369820228654.738</v>
      </c>
      <c r="L5732" s="444">
        <f t="shared" ca="1" si="194"/>
        <v>-4909126675105792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-4909126675105792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-20454694479607.465</v>
      </c>
      <c r="L5733" s="444">
        <f t="shared" ca="1" si="194"/>
        <v>-4929581369585399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-4929581369585399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-20539922373272.496</v>
      </c>
      <c r="L5734" s="444">
        <f t="shared" ca="1" si="194"/>
        <v>-4950121291958671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-4950121291958671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-20625505383161.129</v>
      </c>
      <c r="L5735" s="444">
        <f t="shared" ca="1" si="194"/>
        <v>-4970746797341832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-4970746797341832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-20711444988924.301</v>
      </c>
      <c r="L5736" s="444">
        <f t="shared" ca="1" si="194"/>
        <v>-4991458242330756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-4991458242330756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-20797742676378.148</v>
      </c>
      <c r="L5737" s="444">
        <f t="shared" ca="1" si="194"/>
        <v>-5012255985007134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-5012255985007134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-20884399937529.727</v>
      </c>
      <c r="L5738" s="444">
        <f t="shared" ca="1" si="194"/>
        <v>-5033140384944664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-5033140384944664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-20971418270602.766</v>
      </c>
      <c r="L5739" s="444">
        <f t="shared" ca="1" si="194"/>
        <v>-5054111803215267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-5054111803215267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-21058799180063.613</v>
      </c>
      <c r="L5740" s="444">
        <f t="shared" ca="1" si="194"/>
        <v>-5075170602395331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-5075170602395331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-21146544176647.211</v>
      </c>
      <c r="L5741" s="444">
        <f t="shared" ca="1" si="194"/>
        <v>-5096317146571978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-5096317146571978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-21234654777383.242</v>
      </c>
      <c r="L5742" s="444">
        <f t="shared" ca="1" si="194"/>
        <v>-5117551801349361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-5117551801349361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-21323132505622.336</v>
      </c>
      <c r="L5743" s="444">
        <f t="shared" ca="1" si="194"/>
        <v>-5138874933854983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-5138874933854983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-21411978891062.43</v>
      </c>
      <c r="L5744" s="444">
        <f t="shared" ca="1" si="194"/>
        <v>-5160286912746045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-5160286912746045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-21501195469775.188</v>
      </c>
      <c r="L5745" s="444">
        <f t="shared" ca="1" si="194"/>
        <v>-5181788108215820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-5181788108215820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-21590783784232.582</v>
      </c>
      <c r="L5746" s="444">
        <f t="shared" ca="1" si="194"/>
        <v>-5203378892000053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-5203378892000053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-21680745383333.555</v>
      </c>
      <c r="L5747" s="444">
        <f t="shared" ca="1" si="194"/>
        <v>-5225059637383387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-5225059637383387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-21771081822430.777</v>
      </c>
      <c r="L5748" s="444">
        <f t="shared" ca="1" si="194"/>
        <v>-5246830719205818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-5246830719205818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-21861794663357.574</v>
      </c>
      <c r="L5749" s="444">
        <f t="shared" ca="1" si="194"/>
        <v>-5268692513869176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-5268692513869176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-21952885474454.898</v>
      </c>
      <c r="L5750" s="444">
        <f t="shared" ca="1" si="194"/>
        <v>-5290645399343631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-5290645399343631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-22044355830598.461</v>
      </c>
      <c r="L5751" s="444">
        <f t="shared" ca="1" si="194"/>
        <v>-5312689755174229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-5312689755174229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-22136207313225.953</v>
      </c>
      <c r="L5752" s="444">
        <f t="shared" ca="1" si="194"/>
        <v>-5334825962487455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-5334825962487455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-22228441510364.395</v>
      </c>
      <c r="L5753" s="444">
        <f t="shared" ca="1" si="194"/>
        <v>-5357054403997819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-5357054403997819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-22321060016657.578</v>
      </c>
      <c r="L5754" s="444">
        <f t="shared" ca="1" si="194"/>
        <v>-5379375464014477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-5379375464014477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-22414064433393.652</v>
      </c>
      <c r="L5755" s="444">
        <f t="shared" ca="1" si="194"/>
        <v>-5401789528447871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-5401789528447871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-22507456368532.797</v>
      </c>
      <c r="L5756" s="444">
        <f t="shared" ca="1" si="194"/>
        <v>-5424296984816404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-5424296984816404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-22601237436735.016</v>
      </c>
      <c r="L5757" s="444">
        <f t="shared" ca="1" si="194"/>
        <v>-5446898222253139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-5446898222253139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-22695409259388.078</v>
      </c>
      <c r="L5758" s="444">
        <f t="shared" ca="1" si="194"/>
        <v>-5469593631512527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-5469593631512527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-22789973464635.527</v>
      </c>
      <c r="L5759" s="444">
        <f t="shared" ca="1" si="194"/>
        <v>-5492383604977163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-5492383604977163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-22884931687404.844</v>
      </c>
      <c r="L5760" s="444">
        <f t="shared" ca="1" si="194"/>
        <v>-5515268536664568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-5515268536664568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-22980285569435.699</v>
      </c>
      <c r="L5761" s="444">
        <f t="shared" ca="1" si="194"/>
        <v>-5538248822234004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-5538248822234004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-23076036759308.352</v>
      </c>
      <c r="L5762" s="444">
        <f t="shared" ca="1" si="194"/>
        <v>-5561324858993312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-5561324858993312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-23172186912472.133</v>
      </c>
      <c r="L5763" s="444">
        <f t="shared" ca="1" si="194"/>
        <v>-5584497045905784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-5584497045905784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-23268737691274.102</v>
      </c>
      <c r="L5764" s="444">
        <f t="shared" ca="1" si="194"/>
        <v>-5607765783597058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-5607765783597058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-23365690764987.742</v>
      </c>
      <c r="L5765" s="444">
        <f t="shared" ca="1" si="194"/>
        <v>-5631131474362046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-5631131474362046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-23463047809841.859</v>
      </c>
      <c r="L5766" s="444">
        <f t="shared" ca="1" si="194"/>
        <v>-5654594522171888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-5654594522171888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-23560810509049.531</v>
      </c>
      <c r="L5767" s="444">
        <f t="shared" ca="1" si="194"/>
        <v>-5678155332680938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-5678155332680938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-23658980552837.242</v>
      </c>
      <c r="L5768" s="444">
        <f t="shared" ca="1" si="194"/>
        <v>-5701814313233775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-5701814313233775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-23757559638474.063</v>
      </c>
      <c r="L5769" s="444">
        <f t="shared" ca="1" si="194"/>
        <v>-5725571872872249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-5725571872872249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-23856549470301.039</v>
      </c>
      <c r="L5770" s="444">
        <f t="shared" ca="1" si="194"/>
        <v>-5749428422342550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-5749428422342550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-23955951759760.625</v>
      </c>
      <c r="L5771" s="444">
        <f t="shared" ca="1" si="194"/>
        <v>-5773384374102311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-5773384374102311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-24055768225426.297</v>
      </c>
      <c r="L5772" s="444">
        <f t="shared" ca="1" si="194"/>
        <v>-5797440142327737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-5797440142327737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-24156000593032.238</v>
      </c>
      <c r="L5773" s="444">
        <f t="shared" ca="1" si="194"/>
        <v>-5821596142920769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-5821596142920769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-24256650595503.203</v>
      </c>
      <c r="L5774" s="444">
        <f t="shared" ca="1" si="194"/>
        <v>-5845852793516272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-5845852793516272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-24357719972984.465</v>
      </c>
      <c r="L5775" s="444">
        <f t="shared" ca="1" si="194"/>
        <v>-5870210513489256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-5870210513489256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-24459210472871.898</v>
      </c>
      <c r="L5776" s="444">
        <f t="shared" ca="1" si="194"/>
        <v>-5894669723962128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-5894669723962128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-24561123849842.199</v>
      </c>
      <c r="L5777" s="444">
        <f t="shared" ca="1" si="194"/>
        <v>-5919230847811970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-5919230847811970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-24663461865883.207</v>
      </c>
      <c r="L5778" s="444">
        <f t="shared" ca="1" si="194"/>
        <v>-5943894309677853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-5943894309677853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-24766226290324.387</v>
      </c>
      <c r="L5779" s="444">
        <f t="shared" ca="1" si="194"/>
        <v>-5968660535968177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-5968660535968177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-24869418899867.402</v>
      </c>
      <c r="L5780" s="444">
        <f t="shared" ca="1" si="194"/>
        <v>-5993529954868044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-5993529954868044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-24973041478616.852</v>
      </c>
      <c r="L5781" s="444">
        <f t="shared" ca="1" si="194"/>
        <v>-6018502996346661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-6018502996346661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-25077095818111.086</v>
      </c>
      <c r="L5782" s="444">
        <f t="shared" ca="1" si="194"/>
        <v>-6043580092164772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-6043580092164772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-25181583717353.215</v>
      </c>
      <c r="L5783" s="444">
        <f t="shared" ca="1" si="194"/>
        <v>-6068761675882125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-6068761675882125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-25286506982842.188</v>
      </c>
      <c r="L5784" s="444">
        <f t="shared" ca="1" si="194"/>
        <v>-6094048182864967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-6094048182864967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-25391867428604.027</v>
      </c>
      <c r="L5785" s="444">
        <f t="shared" ca="1" si="194"/>
        <v>-6119440050293571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-6119440050293571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-25497666876223.211</v>
      </c>
      <c r="L5786" s="444">
        <f t="shared" ca="1" si="194"/>
        <v>-6144937717169794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-6144937717169794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-25603907154874.141</v>
      </c>
      <c r="L5787" s="444">
        <f t="shared" ca="1" si="194"/>
        <v>-6170541624324668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-6170541624324668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-25710590101352.781</v>
      </c>
      <c r="L5788" s="444">
        <f t="shared" ca="1" si="194"/>
        <v>-6196252214426021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-6196252214426021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-25817717560108.422</v>
      </c>
      <c r="L5789" s="444">
        <f t="shared" ca="1" si="194"/>
        <v>-6222069931986129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-6222069931986129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-25925291383275.539</v>
      </c>
      <c r="L5790" s="444">
        <f t="shared" ca="1" si="194"/>
        <v>-6247995223369405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-6247995223369405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-26033313430705.855</v>
      </c>
      <c r="L5791" s="444">
        <f t="shared" ca="1" si="194"/>
        <v>-6274028536800111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-6274028536800111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-26141785570000.461</v>
      </c>
      <c r="L5792" s="444">
        <f t="shared" ca="1" si="194"/>
        <v>-6300170322370111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-6300170322370111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-26250709676542.129</v>
      </c>
      <c r="L5793" s="444">
        <f t="shared" ca="1" si="194"/>
        <v>-6326421032046653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-6326421032046653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-26360087633527.719</v>
      </c>
      <c r="L5794" s="444">
        <f t="shared" ca="1" si="194"/>
        <v>-6352781119680181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-6352781119680181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-26469921332000.754</v>
      </c>
      <c r="L5795" s="444">
        <f t="shared" ca="1" si="194"/>
        <v>-6379251041012182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-6379251041012182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-26580212670884.09</v>
      </c>
      <c r="L5796" s="444">
        <f t="shared" ca="1" si="194"/>
        <v>-6405831253683066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-6405831253683066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-26690963557012.773</v>
      </c>
      <c r="L5797" s="444">
        <f t="shared" ca="1" si="194"/>
        <v>-6432522217240079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-6432522217240079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-26802175905166.996</v>
      </c>
      <c r="L5798" s="444">
        <f t="shared" ca="1" si="194"/>
        <v>-6459324393145246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-6459324393145246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-26913851638105.191</v>
      </c>
      <c r="L5799" s="444">
        <f t="shared" ca="1" si="194"/>
        <v>-6486238244783351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-6486238244783351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-27025992686597.297</v>
      </c>
      <c r="L5800" s="444">
        <f t="shared" ca="1" si="194"/>
        <v>-6513264237469948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-6513264237469948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-27138600989458.117</v>
      </c>
      <c r="L5801" s="444">
        <f t="shared" ca="1" si="194"/>
        <v>-6540402838459406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-6540402838459406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-27251678493580.859</v>
      </c>
      <c r="L5802" s="444">
        <f t="shared" ca="1" si="194"/>
        <v>-6567654516952987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-6567654516952987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-27365227153970.777</v>
      </c>
      <c r="L5803" s="444">
        <f t="shared" ca="1" si="194"/>
        <v>-6595019744106958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-6595019744106958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-27479248933778.992</v>
      </c>
      <c r="L5804" s="444">
        <f t="shared" ca="1" si="194"/>
        <v>-6622498993040737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-6622498993040737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-27593745804336.402</v>
      </c>
      <c r="L5805" s="444">
        <f t="shared" ca="1" si="194"/>
        <v>-6650092738845073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-6650092738845073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-27708719745187.805</v>
      </c>
      <c r="L5806" s="444">
        <f t="shared" ca="1" si="194"/>
        <v>-6677801458590261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-6677801458590261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-27824172744126.086</v>
      </c>
      <c r="L5807" s="444">
        <f t="shared" ca="1" si="194"/>
        <v>-6705625631334387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-6705625631334387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-27940106797226.613</v>
      </c>
      <c r="L5808" s="444">
        <f t="shared" ca="1" si="194"/>
        <v>-6733565738131614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-6733565738131614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-28056523908881.727</v>
      </c>
      <c r="L5809" s="444">
        <f t="shared" ca="1" si="194"/>
        <v>-6761622262040496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-6761622262040496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-28173426091835.398</v>
      </c>
      <c r="L5810" s="444">
        <f t="shared" ca="1" si="194"/>
        <v>-6789795688132331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-6789795688132331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-28290815367218.047</v>
      </c>
      <c r="L5811" s="444">
        <f t="shared" ca="1" si="194"/>
        <v>-6818086503499549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-6818086503499549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-28408693764581.453</v>
      </c>
      <c r="L5812" s="444">
        <f t="shared" ca="1" si="194"/>
        <v>-6846495197264130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-6846495197264130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-28527063321933.875</v>
      </c>
      <c r="L5813" s="444">
        <f t="shared" ca="1" si="194"/>
        <v>-6875022260586064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-6875022260586064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-28645926085775.266</v>
      </c>
      <c r="L5814" s="444">
        <f t="shared" ca="1" si="194"/>
        <v>-6903668186671839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-6903668186671839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-28765284111132.66</v>
      </c>
      <c r="L5815" s="444">
        <f t="shared" ca="1" si="194"/>
        <v>-6932433470782972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-6932433470782972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-28885139461595.715</v>
      </c>
      <c r="L5816" s="444">
        <f t="shared" ca="1" si="194"/>
        <v>-6961318610244568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-6961318610244568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-29005494209352.367</v>
      </c>
      <c r="L5817" s="444">
        <f t="shared" ca="1" si="194"/>
        <v>-6990324104453920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-6990324104453920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-29126350435224.668</v>
      </c>
      <c r="L5818" s="444">
        <f t="shared" ca="1" si="194"/>
        <v>-7019450454889145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-7019450454889145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-29247710228704.766</v>
      </c>
      <c r="L5819" s="444">
        <f t="shared" ca="1" si="194"/>
        <v>-7048698165117850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-7048698165117850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-29369575687991.043</v>
      </c>
      <c r="L5820" s="444">
        <f t="shared" ca="1" si="194"/>
        <v>-7078067740805841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-7078067740805841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-29491948920024.332</v>
      </c>
      <c r="L5821" s="444">
        <f t="shared" ca="1" si="194"/>
        <v>-7107559689725865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-7107559689725865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-29614832040524.441</v>
      </c>
      <c r="L5822" s="444">
        <f t="shared" ca="1" si="194"/>
        <v>-7137174521766389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-7137174521766389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-29738227174026.621</v>
      </c>
      <c r="L5823" s="444">
        <f t="shared" ca="1" si="194"/>
        <v>-7166912748940416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-7166912748940416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-29862136453918.402</v>
      </c>
      <c r="L5824" s="444">
        <f t="shared" ca="1" si="194"/>
        <v>-7196774885394334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-7196774885394334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-29986562022476.391</v>
      </c>
      <c r="L5825" s="444">
        <f t="shared" ca="1" si="194"/>
        <v>-7226761447416810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-7226761447416810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-30111506030903.375</v>
      </c>
      <c r="L5826" s="444">
        <f t="shared" ca="1" si="194"/>
        <v>-7256872953447713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-7256872953447713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-30236970639365.469</v>
      </c>
      <c r="L5827" s="444">
        <f t="shared" ca="1" si="194"/>
        <v>-7287109924087078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-7287109924087078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-30362958017029.496</v>
      </c>
      <c r="L5828" s="444">
        <f t="shared" ca="1" si="194"/>
        <v>-7317472882104107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-7317472882104107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-30489470342100.449</v>
      </c>
      <c r="L5829" s="444">
        <f t="shared" ca="1" si="194"/>
        <v>-7347962352446207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-7347962352446207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-30616509801859.199</v>
      </c>
      <c r="L5830" s="444">
        <f t="shared" ca="1" si="194"/>
        <v>-7378578862248066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-7378578862248066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-30744078592700.277</v>
      </c>
      <c r="L5831" s="444">
        <f t="shared" ca="1" si="194"/>
        <v>-7409322940840766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-7409322940840766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-30872178920169.859</v>
      </c>
      <c r="L5832" s="444">
        <f t="shared" ca="1" si="194"/>
        <v>-7440195119760936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-7440195119760936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-31000812999003.902</v>
      </c>
      <c r="L5833" s="444">
        <f t="shared" ca="1" si="194"/>
        <v>-7471195932759940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-7471195932759940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-31129983053166.418</v>
      </c>
      <c r="L5834" s="444">
        <f t="shared" ca="1" si="194"/>
        <v>-7502325915813106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-7502325915813106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-31259691315887.941</v>
      </c>
      <c r="L5835" s="444">
        <f t="shared" ca="1" si="194"/>
        <v>-7533585607128994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-7533585607128994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-31389940029704.141</v>
      </c>
      <c r="L5836" s="444">
        <f t="shared" ca="1" si="194"/>
        <v>-7564975547158698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-7564975547158698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-31520731446494.57</v>
      </c>
      <c r="L5837" s="444">
        <f t="shared" ca="1" si="194"/>
        <v>-7596496278605193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-7596496278605193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-31652067827521.637</v>
      </c>
      <c r="L5838" s="444">
        <f t="shared" ca="1" si="194"/>
        <v>-7628148346432715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-7628148346432715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-31783951443469.645</v>
      </c>
      <c r="L5839" s="444">
        <f t="shared" ca="1" si="194"/>
        <v>-7659932297876185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-7659932297876185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-31916384574484.105</v>
      </c>
      <c r="L5840" s="444">
        <f t="shared" ca="1" si="194"/>
        <v>-7691848682450669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-7691848682450669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-32049369510211.121</v>
      </c>
      <c r="L5841" s="444">
        <f t="shared" ca="1" si="194"/>
        <v>-7723898051960880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-7723898051960880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-32182908549837</v>
      </c>
      <c r="L5842" s="444">
        <f t="shared" ca="1" si="194"/>
        <v>-7756080960510717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-7756080960510717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-32317004002127.988</v>
      </c>
      <c r="L5843" s="444">
        <f t="shared" ca="1" si="194"/>
        <v>-7788397964512845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-7788397964512845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-32451658185470.188</v>
      </c>
      <c r="L5844" s="444">
        <f t="shared" ca="1" si="194"/>
        <v>-7820849622698315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-7820849622698315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-32586873427909.645</v>
      </c>
      <c r="L5845" s="444">
        <f t="shared" ca="1" si="194"/>
        <v>-7853436496126225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-7853436496126225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-32722652067192.605</v>
      </c>
      <c r="L5846" s="444">
        <f t="shared" ca="1" si="194"/>
        <v>-7886159148193418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-7886159148193418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-32858996450805.906</v>
      </c>
      <c r="L5847" s="444">
        <f t="shared" ca="1" si="194"/>
        <v>-7919018144644224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-7919018144644224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-32995908936017.598</v>
      </c>
      <c r="L5848" s="444">
        <f t="shared" ca="1" si="194"/>
        <v>-7952014053580242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-7952014053580242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-33133391889917.672</v>
      </c>
      <c r="L5849" s="444">
        <f t="shared" ca="1" si="194"/>
        <v>-7985147445470160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-7985147445470160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-33271447689459.004</v>
      </c>
      <c r="L5850" s="444">
        <f t="shared" ca="1" si="194"/>
        <v>-8018418893159619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-8018418893159619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-33410078721498.41</v>
      </c>
      <c r="L5851" s="444">
        <f t="shared" ca="1" si="194"/>
        <v>-8051828971881117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-8051828971881117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-33549287382837.992</v>
      </c>
      <c r="L5852" s="444">
        <f t="shared" ca="1" si="194"/>
        <v>-8085378259263955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-8085378259263955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-33689076080266.48</v>
      </c>
      <c r="L5853" s="444">
        <f t="shared" ca="1" si="194"/>
        <v>-8119067335344221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-8119067335344221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-33829447230600.926</v>
      </c>
      <c r="L5854" s="444">
        <f t="shared" ca="1" si="194"/>
        <v>-8152896782574822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-8152896782574822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-33970403260728.422</v>
      </c>
      <c r="L5855" s="444">
        <f t="shared" ca="1" si="194"/>
        <v>-8186867185835550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-8186867185835550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-34111946607648.125</v>
      </c>
      <c r="L5856" s="444">
        <f t="shared" ca="1" si="194"/>
        <v>-8220979132443198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-8220979132443198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-34254079718513.324</v>
      </c>
      <c r="L5857" s="444">
        <f t="shared" ca="1" si="194"/>
        <v>-8255233212161711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-8255233212161711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-34396805050673.797</v>
      </c>
      <c r="L5858" s="444">
        <f t="shared" ca="1" si="194"/>
        <v>-8289630017212385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-8289630017212385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-34540125071718.27</v>
      </c>
      <c r="L5859" s="444">
        <f t="shared" ca="1" si="194"/>
        <v>-8324170142284103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-8324170142284103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-34684042259517.09</v>
      </c>
      <c r="L5860" s="444">
        <f t="shared" ca="1" si="194"/>
        <v>-8358854184543620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-8358854184543620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-34828559102265.086</v>
      </c>
      <c r="L5861" s="444">
        <f t="shared" ca="1" si="194"/>
        <v>-8393682743645885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-8393682743645885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-34973678098524.52</v>
      </c>
      <c r="L5862" s="444">
        <f t="shared" ca="1" si="194"/>
        <v>-8428656421744410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-8428656421744410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-35119401757268.375</v>
      </c>
      <c r="L5863" s="444">
        <f t="shared" ca="1" si="194"/>
        <v>-8463775823501678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-8463775823501678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-35265732597923.656</v>
      </c>
      <c r="L5864" s="444">
        <f t="shared" ca="1" si="194"/>
        <v>-8499041556099602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-8499041556099602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-35412673150415.008</v>
      </c>
      <c r="L5865" s="444">
        <f t="shared" ca="1" si="194"/>
        <v>-8534454229250017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-8534454229250017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-35560225955208.406</v>
      </c>
      <c r="L5866" s="444">
        <f t="shared" ca="1" si="194"/>
        <v>-8570014455205225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-8570014455205225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-35708393563355.102</v>
      </c>
      <c r="L5867" s="444">
        <f t="shared" ca="1" si="194"/>
        <v>-8605722848768580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-8605722848768580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-35857178536535.75</v>
      </c>
      <c r="L5868" s="444">
        <f t="shared" ca="1" si="194"/>
        <v>-8641580027305116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-8641580027305116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-36006583447104.648</v>
      </c>
      <c r="L5869" s="444">
        <f t="shared" ca="1" si="194"/>
        <v>-8677586610752221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-8677586610752221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-36156610878134.25</v>
      </c>
      <c r="L5870" s="444">
        <f t="shared" ca="1" si="194"/>
        <v>-8713743221630355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-8713743221630355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-36307263423459.813</v>
      </c>
      <c r="L5871" s="444">
        <f t="shared" ca="1" si="194"/>
        <v>-8750050485053815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-8750050485053815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-36458543687724.227</v>
      </c>
      <c r="L5872" s="444">
        <f t="shared" ca="1" si="194"/>
        <v>-8786509028741539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-8786509028741539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-36610454286423.078</v>
      </c>
      <c r="L5873" s="444">
        <f t="shared" ref="L5873:L6127" ca="1" si="199">I5873-J5873+K5873</f>
        <v>-8823119483027962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-8823119483027962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-36762997845949.844</v>
      </c>
      <c r="L5874" s="444">
        <f t="shared" ca="1" si="199"/>
        <v>-8859882480873912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-8859882480873912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-36916177003641.297</v>
      </c>
      <c r="L5875" s="444">
        <f t="shared" ca="1" si="199"/>
        <v>-8896798657877553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-8896798657877553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-37069994407823.141</v>
      </c>
      <c r="L5876" s="444">
        <f t="shared" ca="1" si="199"/>
        <v>-8933868652285376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-8933868652285376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-37224452717855.734</v>
      </c>
      <c r="L5877" s="444">
        <f t="shared" ca="1" si="199"/>
        <v>-8971093105003232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-8971093105003232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-37379554604180.133</v>
      </c>
      <c r="L5878" s="444">
        <f t="shared" ca="1" si="199"/>
        <v>-9008472659607412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-9008472659607412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-37535302748364.219</v>
      </c>
      <c r="L5879" s="444">
        <f t="shared" ca="1" si="199"/>
        <v>-9046007962355776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-9046007962355776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-37691699843149.063</v>
      </c>
      <c r="L5880" s="444">
        <f t="shared" ca="1" si="199"/>
        <v>-9083699662198926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-9083699662198926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-37848748592495.523</v>
      </c>
      <c r="L5881" s="444">
        <f t="shared" ca="1" si="199"/>
        <v>-9121548410791422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-9121548410791422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-38006451711630.922</v>
      </c>
      <c r="L5882" s="444">
        <f t="shared" ca="1" si="199"/>
        <v>-9159554862503052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-9159554862503052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-38164811927096.047</v>
      </c>
      <c r="L5883" s="444">
        <f t="shared" ca="1" si="199"/>
        <v>-9197719674430148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-9197719674430148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-38323831976792.281</v>
      </c>
      <c r="L5884" s="444">
        <f t="shared" ca="1" si="199"/>
        <v>-9236043506406940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-9236043506406940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-38483514610028.914</v>
      </c>
      <c r="L5885" s="444">
        <f t="shared" ca="1" si="199"/>
        <v>-9274527021016968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-9274527021016968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-38643862587570.703</v>
      </c>
      <c r="L5886" s="444">
        <f t="shared" ca="1" si="199"/>
        <v>-9313170883604538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-9313170883604538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-38804878681685.578</v>
      </c>
      <c r="L5887" s="444">
        <f t="shared" ca="1" si="199"/>
        <v>-9351975762286224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-9351975762286224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-38966565676192.602</v>
      </c>
      <c r="L5888" s="444">
        <f t="shared" ca="1" si="199"/>
        <v>-9390942327962416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-9390942327962416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-39128926366510.063</v>
      </c>
      <c r="L5889" s="444">
        <f t="shared" ca="1" si="199"/>
        <v>-9430071254328926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-9430071254328926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-39291963559703.859</v>
      </c>
      <c r="L5890" s="444">
        <f t="shared" ca="1" si="199"/>
        <v>-9469363217888630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-9469363217888630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-39455680074535.961</v>
      </c>
      <c r="L5891" s="444">
        <f t="shared" ca="1" si="199"/>
        <v>-9508818897963166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-9508818897963166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-39620078741513.188</v>
      </c>
      <c r="L5892" s="444">
        <f t="shared" ca="1" si="199"/>
        <v>-9548438976704680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-9548438976704680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-39785162402936.164</v>
      </c>
      <c r="L5893" s="444">
        <f t="shared" ca="1" si="199"/>
        <v>-9588224139107616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-9588224139107616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-39950933912948.398</v>
      </c>
      <c r="L5894" s="444">
        <f t="shared" ca="1" si="199"/>
        <v>-9628175073020564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-9628175073020564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-40117396137585.68</v>
      </c>
      <c r="L5895" s="444">
        <f t="shared" ca="1" si="199"/>
        <v>-9668292469158150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-9668292469158150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-40284551954825.625</v>
      </c>
      <c r="L5896" s="444">
        <f t="shared" ca="1" si="199"/>
        <v>-9708577021112976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-9708577021112976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-40452404254637.398</v>
      </c>
      <c r="L5897" s="444">
        <f t="shared" ca="1" si="199"/>
        <v>-9749029425367614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-9749029425367614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-40620955939031.727</v>
      </c>
      <c r="L5898" s="444">
        <f t="shared" ca="1" si="199"/>
        <v>-9789650381306646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-9789650381306646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-40790209922111.023</v>
      </c>
      <c r="L5899" s="444">
        <f t="shared" ca="1" si="199"/>
        <v>-9830440591228758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-9830440591228758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-40960169130119.828</v>
      </c>
      <c r="L5900" s="444">
        <f t="shared" ca="1" si="199"/>
        <v>-9871400760358878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-9871400760358878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-41130836501495.328</v>
      </c>
      <c r="L5901" s="444">
        <f t="shared" ca="1" si="199"/>
        <v>-9912531596860374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-9912531596860374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-41302214986918.227</v>
      </c>
      <c r="L5902" s="444">
        <f t="shared" ca="1" si="199"/>
        <v>-9953833811847292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-9953833811847292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-41474307549363.719</v>
      </c>
      <c r="L5903" s="444">
        <f t="shared" ca="1" si="199"/>
        <v>-9995308119396656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-9995308119396656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-41647117164152.734</v>
      </c>
      <c r="L5904" s="444">
        <f t="shared" ca="1" si="199"/>
        <v>-1.0036955236560808E+16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-1.0036955236560808E+16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-41820646819003.367</v>
      </c>
      <c r="L5905" s="444">
        <f t="shared" ca="1" si="199"/>
        <v>-1.0078775883379812E+16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-1.0078775883379812E+16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-41994899514082.547</v>
      </c>
      <c r="L5906" s="444">
        <f t="shared" ca="1" si="199"/>
        <v>-1.0120770782893894E+16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-1.0120770782893894E+16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-42169878262057.891</v>
      </c>
      <c r="L5907" s="444">
        <f t="shared" ca="1" si="199"/>
        <v>-1.0162940661155952E+16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-1.0162940661155952E+16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-42345586088149.797</v>
      </c>
      <c r="L5908" s="444">
        <f t="shared" ca="1" si="199"/>
        <v>-1.0205286247244102E+16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-1.0205286247244102E+16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-42522026030183.758</v>
      </c>
      <c r="L5909" s="444">
        <f t="shared" ca="1" si="199"/>
        <v>-1.0247808273274286E+16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-1.0247808273274286E+16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-42699201138642.859</v>
      </c>
      <c r="L5910" s="444">
        <f t="shared" ca="1" si="199"/>
        <v>-1.0290507474412928E+16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-1.0290507474412928E+16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-42877114476720.531</v>
      </c>
      <c r="L5911" s="444">
        <f t="shared" ca="1" si="199"/>
        <v>-1.0333384588889648E+16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-1.0333384588889648E+16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-43055769120373.531</v>
      </c>
      <c r="L5912" s="444">
        <f t="shared" ca="1" si="199"/>
        <v>-1.0376440358010022E+16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-1.0376440358010022E+16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-43235168158375.094</v>
      </c>
      <c r="L5913" s="444">
        <f t="shared" ca="1" si="199"/>
        <v>-1.0419675526168398E+16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-1.0419675526168398E+16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-43415314692368.328</v>
      </c>
      <c r="L5914" s="444">
        <f t="shared" ca="1" si="199"/>
        <v>-1.0463090840860766E+16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-1.0463090840860766E+16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-43596211836919.859</v>
      </c>
      <c r="L5915" s="444">
        <f t="shared" ca="1" si="199"/>
        <v>-1.0506687052697686E+16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-1.0506687052697686E+16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-43777862719573.688</v>
      </c>
      <c r="L5916" s="444">
        <f t="shared" ca="1" si="199"/>
        <v>-1.055046491541726E+16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-1.055046491541726E+16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-43960270480905.25</v>
      </c>
      <c r="L5917" s="444">
        <f t="shared" ca="1" si="199"/>
        <v>-1.0594425185898166E+16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-1.0594425185898166E+16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-44143438274575.688</v>
      </c>
      <c r="L5918" s="444">
        <f t="shared" ca="1" si="199"/>
        <v>-1.0638568624172742E+16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-1.0638568624172742E+16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-44327369267386.422</v>
      </c>
      <c r="L5919" s="444">
        <f t="shared" ca="1" si="199"/>
        <v>-1.0682895993440128E+16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-1.0682895993440128E+16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-44512066639333.867</v>
      </c>
      <c r="L5920" s="444">
        <f t="shared" ca="1" si="199"/>
        <v>-1.0727408060079462E+16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-1.0727408060079462E+16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-44697533583664.422</v>
      </c>
      <c r="L5921" s="444">
        <f t="shared" ca="1" si="199"/>
        <v>-1.0772105593663126E+16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-1.0772105593663126E+16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-44883773306929.688</v>
      </c>
      <c r="L5922" s="444">
        <f t="shared" ca="1" si="199"/>
        <v>-1.0816989366970056E+16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-1.0816989366970056E+16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-45070789029041.898</v>
      </c>
      <c r="L5923" s="444">
        <f t="shared" ca="1" si="199"/>
        <v>-1.0862060155999098E+16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-1.0862060155999098E+16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-45258583983329.578</v>
      </c>
      <c r="L5924" s="444">
        <f t="shared" ca="1" si="199"/>
        <v>-1.0907318739982428E+16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-1.0907318739982428E+16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-45447161416593.453</v>
      </c>
      <c r="L5925" s="444">
        <f t="shared" ca="1" si="199"/>
        <v>-1.0952765901399022E+16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-1.0952765901399022E+16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-45636524589162.594</v>
      </c>
      <c r="L5926" s="444">
        <f t="shared" ca="1" si="199"/>
        <v>-1.0998402425988184E+16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-1.0998402425988184E+16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-45826676774950.766</v>
      </c>
      <c r="L5927" s="444">
        <f t="shared" ca="1" si="199"/>
        <v>-1.1044229102763134E+16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-1.1044229102763134E+16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-46017621261513.055</v>
      </c>
      <c r="L5928" s="444">
        <f t="shared" ca="1" si="199"/>
        <v>-1.1090246724024648E+16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-1.1090246724024648E+16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-46209361350102.703</v>
      </c>
      <c r="L5929" s="444">
        <f t="shared" ca="1" si="199"/>
        <v>-1.113645608537475E+16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-1.113645608537475E+16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-46401900355728.125</v>
      </c>
      <c r="L5930" s="444">
        <f t="shared" ca="1" si="199"/>
        <v>-1.1182857985730478E+16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-1.1182857985730478E+16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-46595241607210.328</v>
      </c>
      <c r="L5931" s="444">
        <f t="shared" ca="1" si="199"/>
        <v>-1.1229453227337688E+16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-1.1229453227337688E+16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-46789388447240.367</v>
      </c>
      <c r="L5932" s="444">
        <f t="shared" ca="1" si="199"/>
        <v>-1.1276242615784928E+16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-1.1276242615784928E+16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-46984344232437.203</v>
      </c>
      <c r="L5933" s="444">
        <f t="shared" ca="1" si="199"/>
        <v>-1.1323226960017366E+16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-1.1323226960017366E+16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-47180112333405.688</v>
      </c>
      <c r="L5934" s="444">
        <f t="shared" ca="1" si="199"/>
        <v>-1.1370407072350772E+16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-1.1370407072350772E+16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-47376696134794.883</v>
      </c>
      <c r="L5935" s="444">
        <f t="shared" ca="1" si="199"/>
        <v>-1.1417783768485566E+16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-1.1417783768485566E+16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-47574099035356.523</v>
      </c>
      <c r="L5936" s="444">
        <f t="shared" ca="1" si="199"/>
        <v>-1.1465357867520922E+16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-1.1465357867520922E+16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-47772324448003.844</v>
      </c>
      <c r="L5937" s="444">
        <f t="shared" ca="1" si="199"/>
        <v>-1.1513130191968926E+16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-1.1513130191968926E+16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-47971375799870.523</v>
      </c>
      <c r="L5938" s="444">
        <f t="shared" ca="1" si="199"/>
        <v>-1.1561101567768796E+16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-1.1561101567768796E+16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-48171256532369.984</v>
      </c>
      <c r="L5939" s="444">
        <f t="shared" ca="1" si="199"/>
        <v>-1.1609272824301166E+16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-1.1609272824301166E+16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-48371970101254.859</v>
      </c>
      <c r="L5940" s="444">
        <f t="shared" ca="1" si="199"/>
        <v>-1.165764479440242E+16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-1.165764479440242E+16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-48573519976676.75</v>
      </c>
      <c r="L5941" s="444">
        <f t="shared" ca="1" si="199"/>
        <v>-1.1706218314379096E+16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-1.1706218314379096E+16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-48775909643246.234</v>
      </c>
      <c r="L5942" s="444">
        <f t="shared" ca="1" si="199"/>
        <v>-1.1754994224022342E+16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-1.1754994224022342E+16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-48979142600093.094</v>
      </c>
      <c r="L5943" s="444">
        <f t="shared" ca="1" si="199"/>
        <v>-1.1803973366622436E+16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-1.1803973366622436E+16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-49183222360926.813</v>
      </c>
      <c r="L5944" s="444">
        <f t="shared" ca="1" si="199"/>
        <v>-1.1853156588983362E+16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-1.1853156588983362E+16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-49388152454097.344</v>
      </c>
      <c r="L5945" s="444">
        <f t="shared" ca="1" si="199"/>
        <v>-1.190254474143746E+16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-1.190254474143746E+16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-49593936422656.086</v>
      </c>
      <c r="L5946" s="444">
        <f t="shared" ca="1" si="199"/>
        <v>-1.1952138677860116E+16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-1.1952138677860116E+16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-49800577824417.148</v>
      </c>
      <c r="L5947" s="444">
        <f t="shared" ca="1" si="199"/>
        <v>-1.2001939255684534E+16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-1.2001939255684534E+16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-50008080232018.891</v>
      </c>
      <c r="L5948" s="444">
        <f t="shared" ca="1" si="199"/>
        <v>-1.2051947335916552E+16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-1.2051947335916552E+16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-50216447232985.633</v>
      </c>
      <c r="L5949" s="444">
        <f t="shared" ca="1" si="199"/>
        <v>-1.2102163783149538E+16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-1.2102163783149538E+16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-50425682429789.742</v>
      </c>
      <c r="L5950" s="444">
        <f t="shared" ca="1" si="199"/>
        <v>-1.2152589465579328E+16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-1.2152589465579328E+16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-50635789439913.867</v>
      </c>
      <c r="L5951" s="444">
        <f t="shared" ca="1" si="199"/>
        <v>-1.2203225255019242E+16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-1.2203225255019242E+16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-50846771895913.508</v>
      </c>
      <c r="L5952" s="444">
        <f t="shared" ca="1" si="199"/>
        <v>-1.2254072026915156E+16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-1.2254072026915156E+16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-51058633445479.813</v>
      </c>
      <c r="L5953" s="444">
        <f t="shared" ca="1" si="199"/>
        <v>-1.2305130660360636E+16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-1.2305130660360636E+16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-51271377751502.648</v>
      </c>
      <c r="L5954" s="444">
        <f t="shared" ca="1" si="199"/>
        <v>-1.2356402038112138E+16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-1.2356402038112138E+16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-51485008492133.906</v>
      </c>
      <c r="L5955" s="444">
        <f t="shared" ca="1" si="199"/>
        <v>-1.2407887046604272E+16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-1.2407887046604272E+16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-51699529360851.133</v>
      </c>
      <c r="L5956" s="444">
        <f t="shared" ca="1" si="199"/>
        <v>-1.2459586575965124E+16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-1.2459586575965124E+16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-51914944066521.352</v>
      </c>
      <c r="L5957" s="444">
        <f t="shared" ca="1" si="199"/>
        <v>-1.2511501520031646E+16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-1.2511501520031646E+16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-52131256333465.188</v>
      </c>
      <c r="L5958" s="444">
        <f t="shared" ca="1" si="199"/>
        <v>-1.2563632776365112E+16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-1.2563632776365112E+16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-52348469901521.297</v>
      </c>
      <c r="L5959" s="444">
        <f t="shared" ca="1" si="199"/>
        <v>-1.2615981246266634E+16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-1.2615981246266634E+16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-52566588526110.977</v>
      </c>
      <c r="L5960" s="444">
        <f t="shared" ca="1" si="199"/>
        <v>-1.2668547834792744E+16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-1.2668547834792744E+16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-52785615978303.102</v>
      </c>
      <c r="L5961" s="444">
        <f t="shared" ca="1" si="199"/>
        <v>-1.2721333450771048E+16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-1.2721333450771048E+16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-53005556044879.367</v>
      </c>
      <c r="L5962" s="444">
        <f t="shared" ca="1" si="199"/>
        <v>-1.2774339006815928E+16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-1.2774339006815928E+16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-53226412528399.703</v>
      </c>
      <c r="L5963" s="444">
        <f t="shared" ca="1" si="199"/>
        <v>-1.2827565419344328E+16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-1.2827565419344328E+16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-53448189247268.031</v>
      </c>
      <c r="L5964" s="444">
        <f t="shared" ca="1" si="199"/>
        <v>-1.2881013608591596E+16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-1.2881013608591596E+16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-53670890035798.313</v>
      </c>
      <c r="L5965" s="444">
        <f t="shared" ca="1" si="199"/>
        <v>-1.2934684498627394E+16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-1.2934684498627394E+16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-53894518744280.805</v>
      </c>
      <c r="L5966" s="444">
        <f t="shared" ca="1" si="199"/>
        <v>-1.2988579017371674E+16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-1.2988579017371674E+16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-54119079239048.641</v>
      </c>
      <c r="L5967" s="444">
        <f t="shared" ca="1" si="199"/>
        <v>-1.3042698096610722E+16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-1.3042698096610722E+16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-54344575402544.672</v>
      </c>
      <c r="L5968" s="444">
        <f t="shared" ca="1" si="199"/>
        <v>-1.3097042672013266E+16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-1.3097042672013266E+16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-54571011133388.609</v>
      </c>
      <c r="L5969" s="444">
        <f t="shared" ca="1" si="199"/>
        <v>-1.3151613683146654E+16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-1.3151613683146654E+16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-54798390346444.391</v>
      </c>
      <c r="L5970" s="444">
        <f t="shared" ca="1" si="199"/>
        <v>-1.3206412073493098E+16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-1.3206412073493098E+16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-55026716972887.906</v>
      </c>
      <c r="L5971" s="444">
        <f t="shared" ca="1" si="199"/>
        <v>-1.3261438790465986E+16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-1.3261438790465986E+16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-55255994960274.938</v>
      </c>
      <c r="L5972" s="444">
        <f t="shared" ca="1" si="199"/>
        <v>-1.331669478542626E+16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-1.331669478542626E+16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-55486228272609.414</v>
      </c>
      <c r="L5973" s="444">
        <f t="shared" ca="1" si="199"/>
        <v>-1.337218101369887E+16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-1.337218101369887E+16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-55717420890411.961</v>
      </c>
      <c r="L5974" s="444">
        <f t="shared" ca="1" si="199"/>
        <v>-1.3427898434589282E+16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-1.3427898434589282E+16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-55949576810788.672</v>
      </c>
      <c r="L5975" s="444">
        <f t="shared" ca="1" si="199"/>
        <v>-1.348384801140007E+16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-1.348384801140007E+16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-56182700047500.289</v>
      </c>
      <c r="L5976" s="444">
        <f t="shared" ca="1" si="199"/>
        <v>-1.354003071144757E+16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-1.354003071144757E+16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-56416794631031.539</v>
      </c>
      <c r="L5977" s="444">
        <f t="shared" ca="1" si="199"/>
        <v>-1.3596447506078602E+16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-1.3596447506078602E+16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-56651864608660.844</v>
      </c>
      <c r="L5978" s="444">
        <f t="shared" ca="1" si="199"/>
        <v>-1.3653099370687262E+16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-1.3653099370687262E+16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-56887914044530.258</v>
      </c>
      <c r="L5979" s="444">
        <f t="shared" ca="1" si="199"/>
        <v>-1.3709987284731792E+16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-1.3709987284731792E+16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-57124947019715.797</v>
      </c>
      <c r="L5980" s="444">
        <f t="shared" ca="1" si="199"/>
        <v>-1.3767112231751508E+16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-1.3767112231751508E+16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-57362967632297.945</v>
      </c>
      <c r="L5981" s="444">
        <f t="shared" ca="1" si="199"/>
        <v>-1.3824475199383806E+16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-1.3824475199383806E+16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-57601979997432.523</v>
      </c>
      <c r="L5982" s="444">
        <f t="shared" ca="1" si="199"/>
        <v>-1.3882077179381238E+16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-1.3882077179381238E+16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-57841988247421.82</v>
      </c>
      <c r="L5983" s="444">
        <f t="shared" ca="1" si="199"/>
        <v>-1.393991916762866E+16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-1.393991916762866E+16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-58082996531786.086</v>
      </c>
      <c r="L5984" s="444">
        <f t="shared" ca="1" si="199"/>
        <v>-1.3998002164160446E+16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-1.3998002164160446E+16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-58325009017335.188</v>
      </c>
      <c r="L5985" s="444">
        <f t="shared" ca="1" si="199"/>
        <v>-1.4056327173177782E+16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-1.4056327173177782E+16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-58568029888240.758</v>
      </c>
      <c r="L5986" s="444">
        <f t="shared" ca="1" si="199"/>
        <v>-1.4114895203066022E+16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-1.4114895203066022E+16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-58812063346108.422</v>
      </c>
      <c r="L5987" s="444">
        <f t="shared" ca="1" si="199"/>
        <v>-1.417370726641213E+16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-1.417370726641213E+16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-59057113610050.531</v>
      </c>
      <c r="L5988" s="444">
        <f t="shared" ca="1" si="199"/>
        <v>-1.423276438002218E+16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-1.423276438002218E+16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-59303184916759.094</v>
      </c>
      <c r="L5989" s="444">
        <f t="shared" ca="1" si="199"/>
        <v>-1.429206756493894E+16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-1.429206756493894E+16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-59550281520578.914</v>
      </c>
      <c r="L5990" s="444">
        <f t="shared" ca="1" si="199"/>
        <v>-1.4351617846459518E+16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-1.4351617846459518E+16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-59798407693581.313</v>
      </c>
      <c r="L5991" s="444">
        <f t="shared" ca="1" si="199"/>
        <v>-1.44114162541531E+16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-1.44114162541531E+16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-60047567725637.914</v>
      </c>
      <c r="L5992" s="444">
        <f t="shared" ca="1" si="199"/>
        <v>-1.4471463821878738E+16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-1.4471463821878738E+16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-60297765924494.742</v>
      </c>
      <c r="L5993" s="444">
        <f t="shared" ca="1" si="199"/>
        <v>-1.4531761587803232E+16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-1.4531761587803232E+16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-60549006615846.805</v>
      </c>
      <c r="L5994" s="444">
        <f t="shared" ca="1" si="199"/>
        <v>-1.4592310594419078E+16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-1.4592310594419078E+16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-60801294143412.82</v>
      </c>
      <c r="L5995" s="444">
        <f t="shared" ca="1" si="199"/>
        <v>-1.465311188856249E+16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-1.465311188856249E+16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-61054632869010.375</v>
      </c>
      <c r="L5996" s="444">
        <f t="shared" ca="1" si="199"/>
        <v>-1.47141665214315E+16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-1.47141665214315E+16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-61309027172631.258</v>
      </c>
      <c r="L5997" s="444">
        <f t="shared" ca="1" si="199"/>
        <v>-1.4775475548604132E+16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-1.4775475548604132E+16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-61564481452517.219</v>
      </c>
      <c r="L5998" s="444">
        <f t="shared" ca="1" si="199"/>
        <v>-1.483704003005665E+16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-1.483704003005665E+16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-61821000125236.039</v>
      </c>
      <c r="L5999" s="444">
        <f t="shared" ca="1" si="199"/>
        <v>-1.4898861030181886E+16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-1.4898861030181886E+16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-62078587625757.859</v>
      </c>
      <c r="L6000" s="444">
        <f t="shared" ca="1" si="199"/>
        <v>-1.4960939617807644E+16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-1.4960939617807644E+16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-62337248407531.852</v>
      </c>
      <c r="L6001" s="444">
        <f t="shared" ca="1" si="199"/>
        <v>-1.5023276866215176E+16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-1.5023276866215176E+16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-62596986942563.234</v>
      </c>
      <c r="L6002" s="444">
        <f t="shared" ca="1" si="199"/>
        <v>-1.508587385315774E+16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-1.508587385315774E+16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-62857807721490.586</v>
      </c>
      <c r="L6003" s="444">
        <f t="shared" ca="1" si="199"/>
        <v>-1.514873166087923E+16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-1.514873166087923E+16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-63119715253663.461</v>
      </c>
      <c r="L6004" s="444">
        <f t="shared" ca="1" si="199"/>
        <v>-1.5211851376132894E+16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-1.5211851376132894E+16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-63382714067220.391</v>
      </c>
      <c r="L6005" s="444">
        <f t="shared" ca="1" si="199"/>
        <v>-1.5275234090200114E+16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-1.5275234090200114E+16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-63646808709167.133</v>
      </c>
      <c r="L6006" s="444">
        <f t="shared" ca="1" si="199"/>
        <v>-1.5338880898909282E+16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-1.5338880898909282E+16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-63912003745455.344</v>
      </c>
      <c r="L6007" s="444">
        <f t="shared" ca="1" si="199"/>
        <v>-1.5402792902654738E+16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-1.5402792902654738E+16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-64178303761061.398</v>
      </c>
      <c r="L6008" s="444">
        <f t="shared" ca="1" si="199"/>
        <v>-1.54669712064158E+16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-1.54669712064158E+16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-64445713360065.836</v>
      </c>
      <c r="L6009" s="444">
        <f t="shared" ca="1" si="199"/>
        <v>-1.5531416919775866E+16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-1.5531416919775866E+16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-64714237165732.773</v>
      </c>
      <c r="L6010" s="444">
        <f t="shared" ca="1" si="199"/>
        <v>-1.5596131156941598E+16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-1.5596131156941598E+16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-64983879820589.992</v>
      </c>
      <c r="L6011" s="444">
        <f t="shared" ca="1" si="199"/>
        <v>-1.5661115036762188E+16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-1.5661115036762188E+16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-65254645986509.117</v>
      </c>
      <c r="L6012" s="444">
        <f t="shared" ca="1" si="199"/>
        <v>-1.5726369682748698E+16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-1.5726369682748698E+16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-65526540344786.242</v>
      </c>
      <c r="L6013" s="444">
        <f t="shared" ca="1" si="199"/>
        <v>-1.5791896223093484E+16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-1.5791896223093484E+16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-65799567596222.859</v>
      </c>
      <c r="L6014" s="444">
        <f t="shared" ca="1" si="199"/>
        <v>-1.5857695790689706E+16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-1.5857695790689706E+16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-66073732461207.109</v>
      </c>
      <c r="L6015" s="444">
        <f t="shared" ca="1" si="199"/>
        <v>-1.5923769523150914E+16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-1.5923769523150914E+16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-66349039679795.484</v>
      </c>
      <c r="L6016" s="444">
        <f t="shared" ca="1" si="199"/>
        <v>-1.599011856283071E+16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-1.599011856283071E+16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-66625494011794.625</v>
      </c>
      <c r="L6017" s="444">
        <f t="shared" ca="1" si="199"/>
        <v>-1.6056744056842504E+16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-1.6056744056842504E+16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-66903100236843.766</v>
      </c>
      <c r="L6018" s="444">
        <f t="shared" ca="1" si="199"/>
        <v>-1.6123647157079348E+16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-1.6123647157079348E+16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-67181863154497.273</v>
      </c>
      <c r="L6019" s="444">
        <f t="shared" ca="1" si="199"/>
        <v>-1.6190829020233846E+16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-1.6190829020233846E+16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-67461787584307.688</v>
      </c>
      <c r="L6020" s="444">
        <f t="shared" ca="1" si="199"/>
        <v>-1.6258290807818154E+16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-1.6258290807818154E+16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-67742878365908.977</v>
      </c>
      <c r="L6021" s="444">
        <f t="shared" ca="1" si="199"/>
        <v>-1.6326033686184062E+16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-1.6326033686184062E+16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-68025140359100.258</v>
      </c>
      <c r="L6022" s="444">
        <f t="shared" ca="1" si="199"/>
        <v>-1.6394058826543162E+16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-1.6394058826543162E+16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-68308578443929.844</v>
      </c>
      <c r="L6023" s="444">
        <f t="shared" ca="1" si="199"/>
        <v>-1.6462367404987092E+16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-1.6462367404987092E+16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-68593197520779.555</v>
      </c>
      <c r="L6024" s="444">
        <f t="shared" ca="1" si="199"/>
        <v>-1.6530960602507872E+16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-1.6530960602507872E+16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-68879002510449.469</v>
      </c>
      <c r="L6025" s="444">
        <f t="shared" ca="1" si="199"/>
        <v>-1.6599839605018322E+16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-1.6599839605018322E+16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-69165998354243.008</v>
      </c>
      <c r="L6026" s="444">
        <f t="shared" ca="1" si="199"/>
        <v>-1.6669005603372566E+16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-1.6669005603372566E+16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-69454190014052.367</v>
      </c>
      <c r="L6027" s="444">
        <f t="shared" ca="1" si="199"/>
        <v>-1.6738459793386618E+16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-1.6738459793386618E+16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-69743582472444.242</v>
      </c>
      <c r="L6028" s="444">
        <f t="shared" ca="1" si="199"/>
        <v>-1.6808203375859062E+16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-1.6808203375859062E+16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-70034180732746.094</v>
      </c>
      <c r="L6029" s="444">
        <f t="shared" ca="1" si="199"/>
        <v>-1.6878237556591808E+16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-1.6878237556591808E+16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-70325989819132.531</v>
      </c>
      <c r="L6030" s="444">
        <f t="shared" ca="1" si="199"/>
        <v>-1.694856354641094E+16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-1.694856354641094E+16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-70619014776712.25</v>
      </c>
      <c r="L6031" s="444">
        <f t="shared" ca="1" si="199"/>
        <v>-1.7019182561187652E+16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-1.7019182561187652E+16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-70913260671615.219</v>
      </c>
      <c r="L6032" s="444">
        <f t="shared" ca="1" si="199"/>
        <v>-1.7090095821859268E+16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-1.7090095821859268E+16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-71208732591080.281</v>
      </c>
      <c r="L6033" s="444">
        <f t="shared" ca="1" si="199"/>
        <v>-1.7161304554450348E+16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-1.7161304554450348E+16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-71505435643543.109</v>
      </c>
      <c r="L6034" s="444">
        <f t="shared" ca="1" si="199"/>
        <v>-1.7232809990093892E+16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-1.7232809990093892E+16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-71803374958724.547</v>
      </c>
      <c r="L6035" s="444">
        <f t="shared" ca="1" si="199"/>
        <v>-1.7304613365052616E+16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-1.7304613365052616E+16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-72102555687719.234</v>
      </c>
      <c r="L6036" s="444">
        <f t="shared" ca="1" si="199"/>
        <v>-1.7376715920740336E+16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-1.7376715920740336E+16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-72402983003084.734</v>
      </c>
      <c r="L6037" s="444">
        <f t="shared" ca="1" si="199"/>
        <v>-1.744911890374342E+16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-1.744911890374342E+16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-72704662098930.922</v>
      </c>
      <c r="L6038" s="444">
        <f t="shared" ca="1" si="199"/>
        <v>-1.752182356584235E+16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-1.752182356584235E+16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-73007598191009.797</v>
      </c>
      <c r="L6039" s="444">
        <f t="shared" ca="1" si="199"/>
        <v>-1.759483116403336E+16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-1.759483116403336E+16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-73311796516805.672</v>
      </c>
      <c r="L6040" s="444">
        <f t="shared" ca="1" si="199"/>
        <v>-1.7668142960550166E+16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-1.7668142960550166E+16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-73617262335625.688</v>
      </c>
      <c r="L6041" s="444">
        <f t="shared" ca="1" si="199"/>
        <v>-1.7741760222885792E+16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-1.7741760222885792E+16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-73924000928690.797</v>
      </c>
      <c r="L6042" s="444">
        <f t="shared" ca="1" si="199"/>
        <v>-1.7815684223814482E+16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-1.7815684223814482E+16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-74232017599227</v>
      </c>
      <c r="L6043" s="444">
        <f t="shared" ca="1" si="199"/>
        <v>-1.7889916241413708E+16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-1.7889916241413708E+16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-74541317672557.109</v>
      </c>
      <c r="L6044" s="444">
        <f t="shared" ca="1" si="199"/>
        <v>-1.7964457559086266E+16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-1.7964457559086266E+16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-74851906496192.781</v>
      </c>
      <c r="L6045" s="444">
        <f t="shared" ca="1" si="199"/>
        <v>-1.803930946558246E+16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-1.803930946558246E+16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-75163789439926.922</v>
      </c>
      <c r="L6046" s="444">
        <f t="shared" ca="1" si="199"/>
        <v>-1.8114473255022388E+16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-1.8114473255022388E+16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-75476971895926.609</v>
      </c>
      <c r="L6047" s="444">
        <f t="shared" ca="1" si="199"/>
        <v>-1.8189950226918316E+16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-1.8189950226918316E+16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-75791459278826.313</v>
      </c>
      <c r="L6048" s="444">
        <f t="shared" ca="1" si="199"/>
        <v>-1.8265741686197144E+16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-1.8265741686197144E+16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-76107257025821.438</v>
      </c>
      <c r="L6049" s="444">
        <f t="shared" ca="1" si="199"/>
        <v>-1.8341848943222964E+16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-1.8341848943222964E+16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-76424370596762.344</v>
      </c>
      <c r="L6050" s="444">
        <f t="shared" ca="1" si="199"/>
        <v>-1.8418273313819728E+16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-1.8418273313819728E+16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-76742805474248.859</v>
      </c>
      <c r="L6051" s="444">
        <f t="shared" ca="1" si="199"/>
        <v>-1.8495016119293976E+16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-1.8495016119293976E+16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-77062567163724.906</v>
      </c>
      <c r="L6052" s="444">
        <f t="shared" ca="1" si="199"/>
        <v>-1.85720786864577E+16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-1.85720786864577E+16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-77383661193573.75</v>
      </c>
      <c r="L6053" s="444">
        <f t="shared" ca="1" si="199"/>
        <v>-1.8649462347651272E+16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-1.8649462347651272E+16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-77706093115213.625</v>
      </c>
      <c r="L6054" s="444">
        <f t="shared" ca="1" si="199"/>
        <v>-1.8727168440766484E+16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-1.8727168440766484E+16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-78029868503193.688</v>
      </c>
      <c r="L6055" s="444">
        <f t="shared" ca="1" si="199"/>
        <v>-1.8805198309269676E+16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-1.8805198309269676E+16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-78354992955290.313</v>
      </c>
      <c r="L6056" s="444">
        <f t="shared" ca="1" si="199"/>
        <v>-1.8883553302224968E+16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-1.8883553302224968E+16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-78681472092604.031</v>
      </c>
      <c r="L6057" s="444">
        <f t="shared" ca="1" si="199"/>
        <v>-1.8962234774317572E+16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-1.8962234774317572E+16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-79009311559656.547</v>
      </c>
      <c r="L6058" s="444">
        <f t="shared" ca="1" si="199"/>
        <v>-1.9041244085877228E+16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-1.9041244085877228E+16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-79338517024488.453</v>
      </c>
      <c r="L6059" s="444">
        <f t="shared" ca="1" si="199"/>
        <v>-1.9120582602901716E+16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-1.9120582602901716E+16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-79669094178757.156</v>
      </c>
      <c r="L6060" s="444">
        <f t="shared" ca="1" si="199"/>
        <v>-1.9200251697080472E+16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-1.9200251697080472E+16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-80001048737835.297</v>
      </c>
      <c r="L6061" s="444">
        <f t="shared" ca="1" si="199"/>
        <v>-1.9280252745818308E+16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-1.9280252745818308E+16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-80334386440909.609</v>
      </c>
      <c r="L6062" s="444">
        <f t="shared" ca="1" si="199"/>
        <v>-1.9360587132259216E+16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-1.9360587132259216E+16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-80669113051080.063</v>
      </c>
      <c r="L6063" s="444">
        <f t="shared" ca="1" si="199"/>
        <v>-1.9441256245310296E+16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-1.9441256245310296E+16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-81005234355459.563</v>
      </c>
      <c r="L6064" s="444">
        <f t="shared" ca="1" si="199"/>
        <v>-1.9522261479665756E+16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-1.9522261479665756E+16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-81342756165273.984</v>
      </c>
      <c r="L6065" s="444">
        <f t="shared" ca="1" si="199"/>
        <v>-1.9603604235831028E+16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-1.9603604235831028E+16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-81681684315962.609</v>
      </c>
      <c r="L6066" s="444">
        <f t="shared" ca="1" si="199"/>
        <v>-1.9685285920146992E+16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-1.9685285920146992E+16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-82022024667279.125</v>
      </c>
      <c r="L6067" s="444">
        <f t="shared" ca="1" si="199"/>
        <v>-1.9767307944814272E+16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-1.9767307944814272E+16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-82363783103392.797</v>
      </c>
      <c r="L6068" s="444">
        <f t="shared" ca="1" si="199"/>
        <v>-1.9849671727917664E+16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-1.9849671727917664E+16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-82706965532990.266</v>
      </c>
      <c r="L6069" s="444">
        <f t="shared" ca="1" si="199"/>
        <v>-1.9932378693450656E+16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-1.9932378693450656E+16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-83051577889377.734</v>
      </c>
      <c r="L6070" s="444">
        <f t="shared" ca="1" si="199"/>
        <v>-2.0015430271340032E+16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-2.0015430271340032E+16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-83397626130583.469</v>
      </c>
      <c r="L6071" s="444">
        <f t="shared" ca="1" si="199"/>
        <v>-2.0098827897470616E+16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-2.0098827897470616E+16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-83745116239460.906</v>
      </c>
      <c r="L6072" s="444">
        <f t="shared" ca="1" si="199"/>
        <v>-2.0182573013710076E+16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-2.0182573013710076E+16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-84094054223791.984</v>
      </c>
      <c r="L6073" s="444">
        <f t="shared" ca="1" si="199"/>
        <v>-2.0266667067933868E+16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-2.0266667067933868E+16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-84444446116391.109</v>
      </c>
      <c r="L6074" s="444">
        <f t="shared" ca="1" si="199"/>
        <v>-2.035111151405026E+16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-2.035111151405026E+16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-84796297975209.422</v>
      </c>
      <c r="L6075" s="444">
        <f t="shared" ca="1" si="199"/>
        <v>-2.0435907812025468E+16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-2.0435907812025468E+16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-85149615883439.453</v>
      </c>
      <c r="L6076" s="444">
        <f t="shared" ca="1" si="199"/>
        <v>-2.0521057427908908E+16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-2.0521057427908908E+16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-85504405949620.453</v>
      </c>
      <c r="L6077" s="444">
        <f t="shared" ca="1" si="199"/>
        <v>-2.0606561833858528E+16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-2.0606561833858528E+16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-85860674307743.859</v>
      </c>
      <c r="L6078" s="444">
        <f t="shared" ca="1" si="199"/>
        <v>-2.0692422508166272E+16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-2.0692422508166272E+16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-86218427117359.469</v>
      </c>
      <c r="L6079" s="444">
        <f t="shared" ca="1" si="199"/>
        <v>-2.0778640935283632E+16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-2.0778640935283632E+16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-86577670563681.797</v>
      </c>
      <c r="L6080" s="444">
        <f t="shared" ca="1" si="199"/>
        <v>-2.0865218605847312E+16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-2.0865218605847312E+16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-86938410857697.125</v>
      </c>
      <c r="L6081" s="444">
        <f t="shared" ca="1" si="199"/>
        <v>-2.0952157016705008E+16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-2.0952157016705008E+16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-87300654236270.859</v>
      </c>
      <c r="L6082" s="444">
        <f t="shared" ca="1" si="199"/>
        <v>-2.103945767094128E+16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-2.103945767094128E+16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-87664406962255.328</v>
      </c>
      <c r="L6083" s="444">
        <f t="shared" ca="1" si="199"/>
        <v>-2.1127122077903536E+16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-2.1127122077903536E+16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-88029675324598.063</v>
      </c>
      <c r="L6084" s="444">
        <f t="shared" ca="1" si="199"/>
        <v>-2.1215151753228136E+16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-2.1215151753228136E+16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-88396465638450.563</v>
      </c>
      <c r="L6085" s="444">
        <f t="shared" ca="1" si="199"/>
        <v>-2.1303548218866588E+16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-2.1303548218866588E+16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-88764784245277.453</v>
      </c>
      <c r="L6086" s="444">
        <f t="shared" ca="1" si="199"/>
        <v>-2.1392313003111864E+16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-2.1392313003111864E+16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-89134637512966.094</v>
      </c>
      <c r="L6087" s="444">
        <f t="shared" ca="1" si="199"/>
        <v>-2.1481447640624832E+16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-2.1481447640624832E+16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-89506031835936.797</v>
      </c>
      <c r="L6088" s="444">
        <f t="shared" ca="1" si="199"/>
        <v>-2.1570953672460768E+16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-2.1570953672460768E+16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-89878973635253.203</v>
      </c>
      <c r="L6089" s="444">
        <f t="shared" ca="1" si="199"/>
        <v>-2.166083264609602E+16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-2.166083264609602E+16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-90253469358733.422</v>
      </c>
      <c r="L6090" s="444">
        <f t="shared" ca="1" si="199"/>
        <v>-2.1751086115454752E+16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-2.1751086115454752E+16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-90629525481061.469</v>
      </c>
      <c r="L6091" s="444">
        <f t="shared" ca="1" si="199"/>
        <v>-2.1841715640935812E+16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-2.1841715640935812E+16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-91007148503899.219</v>
      </c>
      <c r="L6092" s="444">
        <f t="shared" ca="1" si="199"/>
        <v>-2.1932722789439712E+16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-2.1932722789439712E+16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-91386344955998.797</v>
      </c>
      <c r="L6093" s="444">
        <f t="shared" ca="1" si="199"/>
        <v>-2.2024109134395712E+16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-2.2024109134395712E+16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-91767121393315.469</v>
      </c>
      <c r="L6094" s="444">
        <f t="shared" ca="1" si="199"/>
        <v>-2.2115876255789028E+16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-2.2115876255789028E+16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-92149484399120.953</v>
      </c>
      <c r="L6095" s="444">
        <f t="shared" ca="1" si="199"/>
        <v>-2.2208025740188148E+16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-2.2208025740188148E+16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-92533440584117.281</v>
      </c>
      <c r="L6096" s="444">
        <f t="shared" ca="1" si="199"/>
        <v>-2.2300559180772264E+16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-2.2300559180772264E+16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-92918996586551.094</v>
      </c>
      <c r="L6097" s="444">
        <f t="shared" ca="1" si="199"/>
        <v>-2.2393478177358816E+16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-2.2393478177358816E+16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-93306159072328.406</v>
      </c>
      <c r="L6098" s="444">
        <f t="shared" ca="1" si="199"/>
        <v>-2.2486784336431144E+16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-2.2486784336431144E+16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-93694934735129.766</v>
      </c>
      <c r="L6099" s="444">
        <f t="shared" ca="1" si="199"/>
        <v>-2.2580479271166272E+16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-2.2580479271166272E+16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-94085330296526.125</v>
      </c>
      <c r="L6100" s="444">
        <f t="shared" ca="1" si="199"/>
        <v>-2.26745646014628E+16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-2.26745646014628E+16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-94477352506095</v>
      </c>
      <c r="L6101" s="444">
        <f t="shared" ca="1" si="199"/>
        <v>-2.2769041953968896E+16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-2.2769041953968896E+16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-94871008141537.063</v>
      </c>
      <c r="L6102" s="444">
        <f t="shared" ca="1" si="199"/>
        <v>-2.2863912962110432E+16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-2.2863912962110432E+16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-95266304008793.469</v>
      </c>
      <c r="L6103" s="444">
        <f t="shared" ca="1" si="199"/>
        <v>-2.2959179266119224E+16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-2.2959179266119224E+16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-95663246942163.438</v>
      </c>
      <c r="L6104" s="444">
        <f t="shared" ca="1" si="199"/>
        <v>-2.3054842513061388E+16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-2.3054842513061388E+16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-96061843804422.453</v>
      </c>
      <c r="L6105" s="444">
        <f t="shared" ca="1" si="199"/>
        <v>-2.3150904356865812E+16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-2.3150904356865812E+16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-96462101486940.875</v>
      </c>
      <c r="L6106" s="444">
        <f t="shared" ca="1" si="199"/>
        <v>-2.3247366458352752E+16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-2.3247366458352752E+16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-96864026909803.125</v>
      </c>
      <c r="L6107" s="444">
        <f t="shared" ca="1" si="199"/>
        <v>-2.3344230485262556E+16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-2.3344230485262556E+16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-97267627021927.313</v>
      </c>
      <c r="L6108" s="444">
        <f t="shared" ca="1" si="199"/>
        <v>-2.3441498112284484E+16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-2.3441498112284484E+16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-97672908801185.344</v>
      </c>
      <c r="L6109" s="444">
        <f t="shared" ca="1" si="199"/>
        <v>-2.3539171021085668E+16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-2.3539171021085668E+16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-98079879254523.609</v>
      </c>
      <c r="L6110" s="444">
        <f t="shared" ca="1" si="199"/>
        <v>-2.3637250900340192E+16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-2.3637250900340192E+16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-98488545418084.125</v>
      </c>
      <c r="L6111" s="444">
        <f t="shared" ca="1" si="199"/>
        <v>-2.3735739445758276E+16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-2.3735739445758276E+16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-98898914357326.156</v>
      </c>
      <c r="L6112" s="444">
        <f t="shared" ca="1" si="199"/>
        <v>-2.3834638360115604E+16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-2.3834638360115604E+16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-99310993167148.344</v>
      </c>
      <c r="L6113" s="444">
        <f t="shared" ca="1" si="199"/>
        <v>-2.3933949353282752E+16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-2.3933949353282752E+16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-99724788972011.469</v>
      </c>
      <c r="L6114" s="444">
        <f t="shared" ca="1" si="199"/>
        <v>-2.4033674142254764E+16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-2.4033674142254764E+16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-100140308926061.52</v>
      </c>
      <c r="L6115" s="444">
        <f t="shared" ca="1" si="199"/>
        <v>-2.4133814451180824E+16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-2.4133814451180824E+16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-100557560213253.44</v>
      </c>
      <c r="L6116" s="444">
        <f t="shared" ca="1" si="199"/>
        <v>-2.4234372011394076E+16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-2.4234372011394076E+16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-100976550047475.31</v>
      </c>
      <c r="L6117" s="444">
        <f t="shared" ca="1" si="199"/>
        <v>-2.4335348561441552E+16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-2.4335348561441552E+16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-101397285672673.13</v>
      </c>
      <c r="L6118" s="444">
        <f t="shared" ca="1" si="199"/>
        <v>-2.4436745847114224E+16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-2.4436745847114224E+16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-101819774362975.94</v>
      </c>
      <c r="L6119" s="444">
        <f t="shared" ca="1" si="199"/>
        <v>-2.45385656214772E+16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-2.45385656214772E+16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-102244023422821.67</v>
      </c>
      <c r="L6120" s="444">
        <f t="shared" ca="1" si="199"/>
        <v>-2.464080964490002E+16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-2.464080964490002E+16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-102670040187083.42</v>
      </c>
      <c r="L6121" s="444">
        <f t="shared" ca="1" si="199"/>
        <v>-2.4743479685087104E+16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-2.4743479685087104E+16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-103097832021196.27</v>
      </c>
      <c r="L6122" s="444">
        <f t="shared" ca="1" si="199"/>
        <v>-2.48465775171083E+16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-2.48465775171083E+16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-103527406321284.58</v>
      </c>
      <c r="L6123" s="444">
        <f t="shared" ca="1" si="199"/>
        <v>-2.4950104923429584E+16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-2.4950104923429584E+16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-103958770514289.94</v>
      </c>
      <c r="L6124" s="444">
        <f t="shared" ca="1" si="199"/>
        <v>-2.5054063693943872E+16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-2.5054063693943872E+16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-104391932058099.47</v>
      </c>
      <c r="L6125" s="444">
        <f t="shared" ca="1" si="199"/>
        <v>-2.5158455626001972E+16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-2.5158455626001972E+16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-104826898441674.88</v>
      </c>
      <c r="L6126" s="444">
        <f t="shared" ca="1" si="199"/>
        <v>-2.5263282524443648E+16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-2.5263282524443648E+16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-105263677185181.86</v>
      </c>
      <c r="L6127" s="444">
        <f t="shared" ca="1" si="199"/>
        <v>-2.5368546201628828E+16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-2.5368546201628828E+16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-105702275840120.11</v>
      </c>
      <c r="L6128" s="444">
        <f t="shared" ref="L6128:L6250" ca="1" si="204">I6128-J6128+K6128</f>
        <v>-2.5474248477468948E+16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-2.5474248477468948E+16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-106142701989453.95</v>
      </c>
      <c r="L6129" s="444">
        <f t="shared" ca="1" si="204"/>
        <v>-2.55803911794584E+16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-2.55803911794584E+16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-106584963247743.33</v>
      </c>
      <c r="L6130" s="444">
        <f t="shared" ca="1" si="204"/>
        <v>-2.5686976142706144E+16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-2.5686976142706144E+16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-107029067261275.59</v>
      </c>
      <c r="L6131" s="444">
        <f t="shared" ca="1" si="204"/>
        <v>-2.579400520996742E+16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-2.579400520996742E+16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-107475021708197.58</v>
      </c>
      <c r="L6132" s="444">
        <f t="shared" ca="1" si="204"/>
        <v>-2.5901480231675616E+16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-2.5901480231675616E+16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-107922834298648.41</v>
      </c>
      <c r="L6133" s="444">
        <f t="shared" ca="1" si="204"/>
        <v>-2.6009403065974264E+16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-2.6009403065974264E+16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-108372512774892.77</v>
      </c>
      <c r="L6134" s="444">
        <f t="shared" ca="1" si="204"/>
        <v>-2.6117775578749156E+16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-2.6117775578749156E+16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-108824064911454.81</v>
      </c>
      <c r="L6135" s="444">
        <f t="shared" ca="1" si="204"/>
        <v>-2.6226599643660612E+16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-2.6226599643660612E+16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-109277498515252.55</v>
      </c>
      <c r="L6136" s="444">
        <f t="shared" ca="1" si="204"/>
        <v>-2.6335877142175864E+16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-2.6335877142175864E+16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-109732821425732.77</v>
      </c>
      <c r="L6137" s="444">
        <f t="shared" ca="1" si="204"/>
        <v>-2.6445609963601596E+16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-2.6445609963601596E+16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-110190041515006.66</v>
      </c>
      <c r="L6138" s="444">
        <f t="shared" ca="1" si="204"/>
        <v>-2.6555800005116604E+16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-2.6555800005116604E+16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-110649166687985.84</v>
      </c>
      <c r="L6139" s="444">
        <f t="shared" ca="1" si="204"/>
        <v>-2.6666449171804588E+16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-2.6666449171804588E+16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-111110204882519.11</v>
      </c>
      <c r="L6140" s="444">
        <f t="shared" ca="1" si="204"/>
        <v>-2.6777559376687108E+16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-2.6777559376687108E+16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-111573164069529.61</v>
      </c>
      <c r="L6141" s="444">
        <f t="shared" ca="1" si="204"/>
        <v>-2.6889132540756636E+16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-2.6889132540756636E+16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-112038052253152.66</v>
      </c>
      <c r="L6142" s="444">
        <f t="shared" ca="1" si="204"/>
        <v>-2.7001170593009788E+16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-2.7001170593009788E+16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-112504877470874.11</v>
      </c>
      <c r="L6143" s="444">
        <f t="shared" ca="1" si="204"/>
        <v>-2.7113675470480664E+16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-2.7113675470480664E+16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-112973647793669.44</v>
      </c>
      <c r="L6144" s="444">
        <f t="shared" ca="1" si="204"/>
        <v>-2.7226649118274332E+16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-2.7226649118274332E+16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-113444371326143.05</v>
      </c>
      <c r="L6145" s="444">
        <f t="shared" ca="1" si="204"/>
        <v>-2.7340093489600476E+16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-2.7340093489600476E+16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-113917056206668.64</v>
      </c>
      <c r="L6146" s="444">
        <f t="shared" ca="1" si="204"/>
        <v>-2.7454010545807144E+16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-2.7454010545807144E+16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-114391710607529.77</v>
      </c>
      <c r="L6147" s="444">
        <f t="shared" ca="1" si="204"/>
        <v>-2.7568402256414672E+16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-2.7568402256414672E+16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-114868342735061.13</v>
      </c>
      <c r="L6148" s="444">
        <f t="shared" ca="1" si="204"/>
        <v>-2.7683270599149732E+16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-2.7683270599149732E+16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-115346960829790.55</v>
      </c>
      <c r="L6149" s="444">
        <f t="shared" ca="1" si="204"/>
        <v>-2.7798617559979524E+16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-2.7798617559979524E+16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-115827573166581.34</v>
      </c>
      <c r="L6150" s="444">
        <f t="shared" ca="1" si="204"/>
        <v>-2.7914445133146104E+16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-2.7914445133146104E+16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-116310188054775.44</v>
      </c>
      <c r="L6151" s="444">
        <f t="shared" ca="1" si="204"/>
        <v>-2.803075532120088E+16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-2.803075532120088E+16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-116794813838337</v>
      </c>
      <c r="L6152" s="444">
        <f t="shared" ca="1" si="204"/>
        <v>-2.8147550135039216E+16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-2.8147550135039216E+16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-117281458895996.72</v>
      </c>
      <c r="L6153" s="444">
        <f t="shared" ca="1" si="204"/>
        <v>-2.8264831593935212E+16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-2.8264831593935212E+16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-117770131641396.73</v>
      </c>
      <c r="L6154" s="444">
        <f t="shared" ca="1" si="204"/>
        <v>-2.8382601725576608E+16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-2.8382601725576608E+16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-118260840523235.84</v>
      </c>
      <c r="L6155" s="444">
        <f t="shared" ca="1" si="204"/>
        <v>-2.8500862566099844E+16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-2.8500862566099844E+16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-118753594025416.02</v>
      </c>
      <c r="L6156" s="444">
        <f t="shared" ca="1" si="204"/>
        <v>-2.861961616012526E+16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-2.861961616012526E+16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-119248400667188.58</v>
      </c>
      <c r="L6157" s="444">
        <f t="shared" ca="1" si="204"/>
        <v>-2.8738864560792448E+16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-2.8738864560792448E+16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-119745269003301.86</v>
      </c>
      <c r="L6158" s="444">
        <f t="shared" ca="1" si="204"/>
        <v>-2.8858609829795748E+16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-2.8858609829795748E+16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-120244207624148.95</v>
      </c>
      <c r="L6159" s="444">
        <f t="shared" ca="1" si="204"/>
        <v>-2.8978854037419896E+16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-2.8978854037419896E+16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-120745225155916.23</v>
      </c>
      <c r="L6160" s="444">
        <f t="shared" ca="1" si="204"/>
        <v>-2.9099599262575812E+16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-2.9099599262575812E+16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-121248330260732.53</v>
      </c>
      <c r="L6161" s="444">
        <f t="shared" ca="1" si="204"/>
        <v>-2.9220847592836544E+16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-2.9220847592836544E+16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-121753531636818.94</v>
      </c>
      <c r="L6162" s="444">
        <f t="shared" ca="1" si="204"/>
        <v>-2.9342601124473364E+16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-2.9342601124473364E+16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-122260838018639.02</v>
      </c>
      <c r="L6163" s="444">
        <f t="shared" ca="1" si="204"/>
        <v>-2.9464861962492004E+16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-2.9464861962492004E+16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-122770258177050.03</v>
      </c>
      <c r="L6164" s="444">
        <f t="shared" ca="1" si="204"/>
        <v>-2.9587632220669056E+16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-2.9587632220669056E+16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-123281800919454.39</v>
      </c>
      <c r="L6165" s="444">
        <f t="shared" ca="1" si="204"/>
        <v>-2.9710914021588512E+16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-2.9710914021588512E+16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-123795475089952.13</v>
      </c>
      <c r="L6166" s="444">
        <f t="shared" ca="1" si="204"/>
        <v>-2.9834709496678464E+16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-2.9834709496678464E+16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-124311289569493.59</v>
      </c>
      <c r="L6167" s="444">
        <f t="shared" ca="1" si="204"/>
        <v>-2.9959020786247956E+16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-2.9959020786247956E+16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-124829253276033.13</v>
      </c>
      <c r="L6168" s="444">
        <f t="shared" ca="1" si="204"/>
        <v>-3.0083850039523988E+16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-3.0083850039523988E+16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-125349375164683.28</v>
      </c>
      <c r="L6169" s="444">
        <f t="shared" ca="1" si="204"/>
        <v>-3.0209199414688672E+16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-3.0209199414688672E+16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-125871664227869.47</v>
      </c>
      <c r="L6170" s="444">
        <f t="shared" ca="1" si="204"/>
        <v>-3.033507107891654E+16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-3.033507107891654E+16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-126396129495485.58</v>
      </c>
      <c r="L6171" s="444">
        <f t="shared" ca="1" si="204"/>
        <v>-3.0461467208412024E+16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-3.0461467208412024E+16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-126922780035050.09</v>
      </c>
      <c r="L6172" s="444">
        <f t="shared" ca="1" si="204"/>
        <v>-3.0588389988447076E+16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-3.0588389988447076E+16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-127451624951862.8</v>
      </c>
      <c r="L6173" s="444">
        <f t="shared" ca="1" si="204"/>
        <v>-3.071584161339894E+16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-3.071584161339894E+16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-127982673389162.25</v>
      </c>
      <c r="L6174" s="444">
        <f t="shared" ca="1" si="204"/>
        <v>-3.0843824286788104E+16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-3.0843824286788104E+16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-128515934528283.77</v>
      </c>
      <c r="L6175" s="444">
        <f t="shared" ca="1" si="204"/>
        <v>-3.0972340221316388E+16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-3.0972340221316388E+16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-129051417588818.27</v>
      </c>
      <c r="L6176" s="444">
        <f t="shared" ca="1" si="204"/>
        <v>-3.1101391638905208E+16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-3.1101391638905208E+16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-129589131828771.7</v>
      </c>
      <c r="L6177" s="444">
        <f t="shared" ca="1" si="204"/>
        <v>-3.123098077073398E+16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-3.123098077073398E+16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-130129086544724.94</v>
      </c>
      <c r="L6178" s="444">
        <f t="shared" ca="1" si="204"/>
        <v>-3.1361109857278704E+16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-3.1361109857278704E+16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-130671291071994.59</v>
      </c>
      <c r="L6179" s="444">
        <f t="shared" ca="1" si="204"/>
        <v>-3.14917811483507E+16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-3.14917811483507E+16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-131215754784794.58</v>
      </c>
      <c r="L6180" s="444">
        <f t="shared" ca="1" si="204"/>
        <v>-3.1622996903135496E+16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-3.1622996903135496E+16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-131762487096397.89</v>
      </c>
      <c r="L6181" s="444">
        <f t="shared" ca="1" si="204"/>
        <v>-3.1754759390231892E+16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-3.1754759390231892E+16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-132311497459299.53</v>
      </c>
      <c r="L6182" s="444">
        <f t="shared" ca="1" si="204"/>
        <v>-3.1887070887691192E+16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-3.1887070887691192E+16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-132862795365379.97</v>
      </c>
      <c r="L6183" s="444">
        <f t="shared" ca="1" si="204"/>
        <v>-3.2019933683056572E+16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-3.2019933683056572E+16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-133416390346069.06</v>
      </c>
      <c r="L6184" s="444">
        <f t="shared" ca="1" si="204"/>
        <v>-3.215335007340264E+16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-3.215335007340264E+16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-133972291972510.98</v>
      </c>
      <c r="L6185" s="444">
        <f t="shared" ca="1" si="204"/>
        <v>-3.2287322365375152E+16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-3.2287322365375152E+16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-134530509855729.8</v>
      </c>
      <c r="L6186" s="444">
        <f t="shared" ca="1" si="204"/>
        <v>-3.242185287523088E+16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-3.242185287523088E+16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-135091053646795.31</v>
      </c>
      <c r="L6187" s="444">
        <f t="shared" ca="1" si="204"/>
        <v>-3.2556943928877676E+16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-3.2556943928877676E+16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-135653933036990.33</v>
      </c>
      <c r="L6188" s="444">
        <f t="shared" ca="1" si="204"/>
        <v>-3.2692597861914668E+16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-3.2692597861914668E+16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-136219157757977.78</v>
      </c>
      <c r="L6189" s="444">
        <f t="shared" ca="1" si="204"/>
        <v>-3.2828817019672644E+16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-3.2828817019672644E+16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-136786737581969.34</v>
      </c>
      <c r="L6190" s="444">
        <f t="shared" ca="1" si="204"/>
        <v>-3.2965603757254612E+16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-3.2965603757254612E+16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-137356682321894.22</v>
      </c>
      <c r="L6191" s="444">
        <f t="shared" ca="1" si="204"/>
        <v>-3.3102960439576508E+16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-3.3102960439576508E+16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-137929001831568.78</v>
      </c>
      <c r="L6192" s="444">
        <f t="shared" ca="1" si="204"/>
        <v>-3.3240889441408076E+16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-3.3240889441408076E+16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-138503706005866.97</v>
      </c>
      <c r="L6193" s="444">
        <f t="shared" ca="1" si="204"/>
        <v>-3.3379393147413944E+16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-3.3379393147413944E+16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-139080804780891.44</v>
      </c>
      <c r="L6194" s="444">
        <f t="shared" ca="1" si="204"/>
        <v>-3.3518473952194836E+16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-3.3518473952194836E+16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-139660308134145.13</v>
      </c>
      <c r="L6195" s="444">
        <f t="shared" ca="1" si="204"/>
        <v>-3.365813426032898E+16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-3.365813426032898E+16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-140242226084704.09</v>
      </c>
      <c r="L6196" s="444">
        <f t="shared" ca="1" si="204"/>
        <v>-3.3798376486413684E+16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-3.3798376486413684E+16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-140826568693390.34</v>
      </c>
      <c r="L6197" s="444">
        <f t="shared" ca="1" si="204"/>
        <v>-3.3939203055107076E+16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-3.3939203055107076E+16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-141413346062946.16</v>
      </c>
      <c r="L6198" s="444">
        <f t="shared" ca="1" si="204"/>
        <v>-3.4080616401170024E+16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-3.4080616401170024E+16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-142002568338208.44</v>
      </c>
      <c r="L6199" s="444">
        <f t="shared" ca="1" si="204"/>
        <v>-3.4222618969508232E+16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-3.4222618969508232E+16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-142594245706284.31</v>
      </c>
      <c r="L6200" s="444">
        <f t="shared" ca="1" si="204"/>
        <v>-3.4365213215214516E+16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-3.4365213215214516E+16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-143188388396727.16</v>
      </c>
      <c r="L6201" s="444">
        <f t="shared" ca="1" si="204"/>
        <v>-3.4508401603611244E+16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-3.4508401603611244E+16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-143785006681713.5</v>
      </c>
      <c r="L6202" s="444">
        <f t="shared" ca="1" si="204"/>
        <v>-3.4652186610292956E+16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-3.4652186610292956E+16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-144384110876220.66</v>
      </c>
      <c r="L6203" s="444">
        <f t="shared" ca="1" si="204"/>
        <v>-3.4796570721169176E+16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-3.4796570721169176E+16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-144985711338204.91</v>
      </c>
      <c r="L6204" s="444">
        <f t="shared" ca="1" si="204"/>
        <v>-3.494155643250738E+16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-3.494155643250738E+16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-145589818468780.75</v>
      </c>
      <c r="L6205" s="444">
        <f t="shared" ca="1" si="204"/>
        <v>-3.508714625097616E+16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-3.508714625097616E+16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-146196442712400.66</v>
      </c>
      <c r="L6206" s="444">
        <f t="shared" ca="1" si="204"/>
        <v>-3.523334269368856E+16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-3.523334269368856E+16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-146805594557035.66</v>
      </c>
      <c r="L6207" s="444">
        <f t="shared" ca="1" si="204"/>
        <v>-3.5380148288245596E+16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-3.5380148288245596E+16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-147417284534356.66</v>
      </c>
      <c r="L6208" s="444">
        <f t="shared" ca="1" si="204"/>
        <v>-3.5527565572779952E+16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-3.5527565572779952E+16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-148031523219916.47</v>
      </c>
      <c r="L6209" s="444">
        <f t="shared" ca="1" si="204"/>
        <v>-3.5675597095999868E+16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-3.5675597095999868E+16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-148648321233332.81</v>
      </c>
      <c r="L6210" s="444">
        <f t="shared" ca="1" si="204"/>
        <v>-3.58242454172332E+16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-3.58242454172332E+16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-149267689238471.66</v>
      </c>
      <c r="L6211" s="444">
        <f t="shared" ca="1" si="204"/>
        <v>-3.5973513106471672E+16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-3.5973513106471672E+16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-149889637943631.94</v>
      </c>
      <c r="L6212" s="444">
        <f t="shared" ca="1" si="204"/>
        <v>-3.6123402744415304E+16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-3.6123402744415304E+16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-150514178101730.44</v>
      </c>
      <c r="L6213" s="444">
        <f t="shared" ca="1" si="204"/>
        <v>-3.6273916922517032E+16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-3.6273916922517032E+16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-151141320510487.63</v>
      </c>
      <c r="L6214" s="444">
        <f t="shared" ca="1" si="204"/>
        <v>-3.642505824302752E+16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-3.642505824302752E+16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-151771076012614.66</v>
      </c>
      <c r="L6215" s="444">
        <f t="shared" ca="1" si="204"/>
        <v>-3.6576829319040136E+16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-3.6576829319040136E+16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-152403455496000.56</v>
      </c>
      <c r="L6216" s="444">
        <f t="shared" ca="1" si="204"/>
        <v>-3.6729232774536136E+16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-3.6729232774536136E+16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-153038469893900.56</v>
      </c>
      <c r="L6217" s="444">
        <f t="shared" ca="1" si="204"/>
        <v>-3.688227124443004E+16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-3.688227124443004E+16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-153676130185125.16</v>
      </c>
      <c r="L6218" s="444">
        <f t="shared" ca="1" si="204"/>
        <v>-3.7035947374615168E+16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-3.7035947374615168E+16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-154316447394229.88</v>
      </c>
      <c r="L6219" s="444">
        <f t="shared" ca="1" si="204"/>
        <v>-3.71902638220094E+16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-3.71902638220094E+16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-154959432591705.84</v>
      </c>
      <c r="L6220" s="444">
        <f t="shared" ca="1" si="204"/>
        <v>-3.7345223254601104E+16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-3.7345223254601104E+16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-155605096894171.25</v>
      </c>
      <c r="L6221" s="444">
        <f t="shared" ca="1" si="204"/>
        <v>-3.7500828351495272E+16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-3.7500828351495272E+16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-156253451464563.63</v>
      </c>
      <c r="L6222" s="444">
        <f t="shared" ca="1" si="204"/>
        <v>-3.7657081802959832E+16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-3.7657081802959832E+16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-156904507512332.63</v>
      </c>
      <c r="L6223" s="444">
        <f t="shared" ca="1" si="204"/>
        <v>-3.7813986310472168E+16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-3.7813986310472168E+16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-157558276293634.03</v>
      </c>
      <c r="L6224" s="444">
        <f t="shared" ca="1" si="204"/>
        <v>-3.79715445867658E+16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-3.79715445867658E+16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-158214769111524.16</v>
      </c>
      <c r="L6225" s="444">
        <f t="shared" ca="1" si="204"/>
        <v>-3.8129759355877328E+16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-3.8129759355877328E+16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-158873997316155.53</v>
      </c>
      <c r="L6226" s="444">
        <f t="shared" ca="1" si="204"/>
        <v>-3.828863335319348E+16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-3.828863335319348E+16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-159535972304972.84</v>
      </c>
      <c r="L6227" s="444">
        <f t="shared" ca="1" si="204"/>
        <v>-3.8448169325498456E+16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-3.8448169325498456E+16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-160200705522910.22</v>
      </c>
      <c r="L6228" s="444">
        <f t="shared" ca="1" si="204"/>
        <v>-3.8608370031021368E+16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-3.8608370031021368E+16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-160868208462589.03</v>
      </c>
      <c r="L6229" s="444">
        <f t="shared" ca="1" si="204"/>
        <v>-3.876923823948396E+16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-3.876923823948396E+16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-161538492664516.5</v>
      </c>
      <c r="L6230" s="444">
        <f t="shared" ca="1" si="204"/>
        <v>-3.893077673214848E+16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-3.893077673214848E+16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-162211569717285.34</v>
      </c>
      <c r="L6231" s="444">
        <f t="shared" ca="1" si="204"/>
        <v>-3.9092988301865768E+16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-3.9092988301865768E+16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-162887451257774.03</v>
      </c>
      <c r="L6232" s="444">
        <f t="shared" ca="1" si="204"/>
        <v>-3.9255875753123544E+16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-3.9255875753123544E+16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-163566148971348.09</v>
      </c>
      <c r="L6233" s="444">
        <f t="shared" ca="1" si="204"/>
        <v>-3.9419441902094896E+16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-3.9419441902094896E+16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-164247674592062.06</v>
      </c>
      <c r="L6234" s="444">
        <f t="shared" ca="1" si="204"/>
        <v>-3.958368957668696E+16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-3.958368957668696E+16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-164932039902862.34</v>
      </c>
      <c r="L6235" s="444">
        <f t="shared" ca="1" si="204"/>
        <v>-3.9748621616589824E+16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-3.9748621616589824E+16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-165619256735790.94</v>
      </c>
      <c r="L6236" s="444">
        <f t="shared" ca="1" si="204"/>
        <v>-3.9914240873325616E+16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-3.9914240873325616E+16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-166309336972190.06</v>
      </c>
      <c r="L6237" s="444">
        <f t="shared" ca="1" si="204"/>
        <v>-4.0080550210297808E+16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-4.0080550210297808E+16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-167002292542907.53</v>
      </c>
      <c r="L6238" s="444">
        <f t="shared" ca="1" si="204"/>
        <v>-4.0247552502840712E+16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-4.0247552502840712E+16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-167698135428502.97</v>
      </c>
      <c r="L6239" s="444">
        <f t="shared" ca="1" si="204"/>
        <v>-4.0415250638269216E+16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-4.0415250638269216E+16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-168396877659455.06</v>
      </c>
      <c r="L6240" s="444">
        <f t="shared" ca="1" si="204"/>
        <v>-4.0583647515928672E+16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-4.0583647515928672E+16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-169098531316369.47</v>
      </c>
      <c r="L6241" s="444">
        <f t="shared" ca="1" si="204"/>
        <v>-4.075274604724504E+16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-4.075274604724504E+16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-169803108530187.66</v>
      </c>
      <c r="L6242" s="444">
        <f t="shared" ca="1" si="204"/>
        <v>-4.0922549155775224E+16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-4.0922549155775224E+16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-170510621482396.75</v>
      </c>
      <c r="L6243" s="444">
        <f t="shared" ca="1" si="204"/>
        <v>-4.1093059777257624E+16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-4.1093059777257624E+16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-171221082405240.09</v>
      </c>
      <c r="L6244" s="444">
        <f t="shared" ca="1" si="204"/>
        <v>-4.1264280859662864E+16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-4.1264280859662864E+16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-171934503581928.59</v>
      </c>
      <c r="L6245" s="444">
        <f t="shared" ca="1" si="204"/>
        <v>-4.1436215363244792E+16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-4.1436215363244792E+16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-172650897346853.31</v>
      </c>
      <c r="L6246" s="444">
        <f t="shared" ca="1" si="204"/>
        <v>-4.1608866260591648E+16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-4.1608866260591648E+16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-173370276085798.53</v>
      </c>
      <c r="L6247" s="444">
        <f t="shared" ca="1" si="204"/>
        <v>-4.1782236536677448E+16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-4.1782236536677448E+16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-174092652236156.03</v>
      </c>
      <c r="L6248" s="444">
        <f t="shared" ca="1" si="204"/>
        <v>-4.1956329188913608E+16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-4.1956329188913608E+16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-174818038287140.03</v>
      </c>
      <c r="L6249" s="444">
        <f t="shared" ca="1" si="204"/>
        <v>-4.2131147227200752E+16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-4.2131147227200752E+16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-175546446780003.13</v>
      </c>
      <c r="L6250" s="444">
        <f t="shared" ca="1" si="204"/>
        <v>-4.2306693673980752E+16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2026-07-07T04:53:44Z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